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0560" windowHeight="9840" activeTab="0"/>
  </bookViews>
  <sheets>
    <sheet name="その１" sheetId="1" r:id="rId1"/>
    <sheet name="別紙 除外率" sheetId="2" r:id="rId2"/>
  </sheets>
  <definedNames/>
  <calcPr fullCalcOnLoad="1"/>
</workbook>
</file>

<file path=xl/sharedStrings.xml><?xml version="1.0" encoding="utf-8"?>
<sst xmlns="http://schemas.openxmlformats.org/spreadsheetml/2006/main" count="85" uniqueCount="63">
  <si>
    <t>除外率設定業種</t>
  </si>
  <si>
    <t>除外率</t>
  </si>
  <si>
    <t>・港湾運送業</t>
  </si>
  <si>
    <t>・林業（狩猟業を除く。）</t>
  </si>
  <si>
    <t>・特殊教育諸学校（専ら視覚障害者に対する教育を行う学校を除く。）</t>
  </si>
  <si>
    <t>・石炭・亜炭鉱業</t>
  </si>
  <si>
    <t>・幼稚園</t>
  </si>
  <si>
    <t>・船員等による船舶運航等の事業</t>
  </si>
  <si>
    <t>・非鉄金属第一次製錬・精製業
・貨物運送取扱業（集配利用運送業を除く。）</t>
  </si>
  <si>
    <t>区　　　　分</t>
  </si>
  <si>
    <t>・有機化学工業製品製造業　　・石油製品・石炭製品製造業
・輸送用機械器具製造業（船舶製造・修理業及び船用機関製造業を除く。）</t>
  </si>
  <si>
    <t>・その他の運輸に附帯するサービス業（通関業、海運仲立業を除く。）　　・電気業　　・郵便局</t>
  </si>
  <si>
    <t>・非鉄金属製造業（非鉄金属第一次製錬精製業を除く。）　　・倉庫業
・船舶製造・修理業、船用機関製造業　　・航空運輸業
・国内電気通信業（電気通信回線設備を設置して行うものに限る。）</t>
  </si>
  <si>
    <t>・窯業原料用鉱物鉱業（耐火物・陶磁器・ガラス・セメント原料用に限る。）　　・その他の鉱業
・採石業、砂・砂利・玉石採取業　　・水運業</t>
  </si>
  <si>
    <t>・建設業　　・鉄鋼業　　・道路貨物運送業　　・郵便業（信書便事業を含む。）</t>
  </si>
  <si>
    <t>・鉄道業　　・医療業　　・高等教育機関</t>
  </si>
  <si>
    <t>・金属鉱業　　・児童福祉事業</t>
  </si>
  <si>
    <t>・道路旅客運送業　　・小学校</t>
  </si>
  <si>
    <t>実雇用率の計算式は次のようになります。</t>
  </si>
  <si>
    <t>※「労働者」からは短時間労働者を除いています。</t>
  </si>
  <si>
    <r>
      <t>「障がい者である労働者</t>
    </r>
    <r>
      <rPr>
        <b/>
        <sz val="8"/>
        <color indexed="12"/>
        <rFont val="ＭＳ Ｐ明朝"/>
        <family val="1"/>
      </rPr>
      <t>※</t>
    </r>
    <r>
      <rPr>
        <sz val="11"/>
        <color indexed="8"/>
        <rFont val="ＭＳ Ｐゴシック"/>
        <family val="3"/>
      </rPr>
      <t>の数」＋「障がい者である短時間労働者の数×０．５」</t>
    </r>
  </si>
  <si>
    <r>
      <t>「労働者</t>
    </r>
    <r>
      <rPr>
        <b/>
        <sz val="8"/>
        <color indexed="12"/>
        <rFont val="ＭＳ Ｐ明朝"/>
        <family val="1"/>
      </rPr>
      <t>※</t>
    </r>
    <r>
      <rPr>
        <sz val="11"/>
        <color indexed="8"/>
        <rFont val="ＭＳ Ｐゴシック"/>
        <family val="3"/>
      </rPr>
      <t>の数」＋「短時間労働者の数」</t>
    </r>
  </si>
  <si>
    <t>記載上の注意</t>
  </si>
  <si>
    <r>
      <t>端数があるときは、その端数を切り捨てた数</t>
    </r>
    <r>
      <rPr>
        <sz val="11"/>
        <color indexed="8"/>
        <rFont val="ＭＳ Ｐゴシック"/>
        <family val="3"/>
      </rPr>
      <t>）を記入すること。</t>
    </r>
  </si>
  <si>
    <t>入力すること。</t>
  </si>
  <si>
    <r>
      <t>業種に該当する場合においてのみ</t>
    </r>
    <r>
      <rPr>
        <sz val="11"/>
        <color indexed="8"/>
        <rFont val="ＭＳ Ｐゴシック"/>
        <family val="3"/>
      </rPr>
      <t>、当該主たる事業の内容を具体的に記載する</t>
    </r>
  </si>
  <si>
    <t>こと。</t>
  </si>
  <si>
    <t>　</t>
  </si>
  <si>
    <t>チェック</t>
  </si>
  <si>
    <r>
      <t>電子データ（エクセル表）に入力する際は、</t>
    </r>
    <r>
      <rPr>
        <sz val="11"/>
        <color indexed="49"/>
        <rFont val="ＭＳ Ｐゴシック"/>
        <family val="3"/>
      </rPr>
      <t>水色</t>
    </r>
    <r>
      <rPr>
        <sz val="11"/>
        <color indexed="8"/>
        <rFont val="ＭＳ Ｐゴシック"/>
        <family val="3"/>
      </rPr>
      <t>の網掛けの部分の該当箇所のみ</t>
    </r>
  </si>
  <si>
    <t>市内の事業所数（参考）</t>
  </si>
  <si>
    <t>年　月</t>
  </si>
  <si>
    <r>
      <t>３欄には、当該事業所の主たる事業の種類が</t>
    </r>
    <r>
      <rPr>
        <u val="single"/>
        <sz val="11"/>
        <color indexed="8"/>
        <rFont val="ＭＳ Ｐゴシック"/>
        <family val="3"/>
      </rPr>
      <t>別紙の「除外率設定業種欄」に掲げる</t>
    </r>
  </si>
  <si>
    <t>４欄には、３欄に記載した事業の種類に係る除外率を記入すること。</t>
  </si>
  <si>
    <r>
      <t>７欄には、５欄と６欄の合計の数に４の除外率を乗じて得た数（</t>
    </r>
    <r>
      <rPr>
        <u val="single"/>
        <sz val="11"/>
        <color indexed="8"/>
        <rFont val="ＭＳ Ｐゴシック"/>
        <family val="3"/>
      </rPr>
      <t>その数に1人未満の</t>
    </r>
  </si>
  <si>
    <r>
      <t>8 認定を受けようとする事業所において法定雇用障がい者数の算定基礎となる労働者数(参考数値）</t>
    </r>
    <r>
      <rPr>
        <sz val="9"/>
        <rFont val="ＭＳ Ｐ明朝"/>
        <family val="1"/>
      </rPr>
      <t>(5+</t>
    </r>
    <r>
      <rPr>
        <u val="single"/>
        <sz val="9"/>
        <rFont val="ＭＳ Ｐ明朝"/>
        <family val="1"/>
      </rPr>
      <t>6*0.5</t>
    </r>
    <r>
      <rPr>
        <sz val="9"/>
        <rFont val="ＭＳ Ｐ明朝"/>
        <family val="1"/>
      </rPr>
      <t>)-7</t>
    </r>
  </si>
  <si>
    <t xml:space="preserve">障害者雇用状況計算書 </t>
  </si>
  <si>
    <t>登録を希望する事業所の所在地</t>
  </si>
  <si>
    <t>登録を希望する事業所の名称</t>
  </si>
  <si>
    <t>(1)　重度身体障害者の数</t>
  </si>
  <si>
    <t>(2)　重度以外の身体障害者の数</t>
  </si>
  <si>
    <t>(3)　身体障害者の数　(1)＋(2)</t>
  </si>
  <si>
    <t>(4)　知的障害者の数　</t>
  </si>
  <si>
    <t>(5)　精神障害者の数</t>
  </si>
  <si>
    <t>　（1）' 重度身体障害者である短時間労働者の数</t>
  </si>
  <si>
    <t>　（2）' 重度以外の身体障害者である短時間労働者の数</t>
  </si>
  <si>
    <t>　（3）' 知的障害者である短時間労働者の数</t>
  </si>
  <si>
    <t>　（4）'精神障害者である短時間労働者の数</t>
  </si>
  <si>
    <t>短時間労働障害者数　計
 ｛ (1)'+(2)'+(3)'+(4)'｝*0.5</t>
  </si>
  <si>
    <t>11　障害者である労働者数　計　（9＋10）　</t>
  </si>
  <si>
    <t>常用雇用障がい者数　計　(3)+(4)+(5)</t>
  </si>
  <si>
    <t>12  労働者数に占める障害者数の割合（11／8）</t>
  </si>
  <si>
    <t>14  障害者数に占める重度身体・知的・精神障害者数の割合
（13／11）</t>
  </si>
  <si>
    <r>
      <rPr>
        <b/>
        <sz val="9"/>
        <rFont val="ＭＳ Ｐ明朝"/>
        <family val="1"/>
      </rPr>
      <t>13</t>
    </r>
    <r>
      <rPr>
        <sz val="9"/>
        <rFont val="ＭＳ Ｐ明朝"/>
        <family val="1"/>
      </rPr>
      <t>　障害者である労働者のうち重度身体障害者、知的障害者又は精神障害者である者の数
　｛ 9－（2） ｝＋｛ 10－（2）'*0.5 ｝</t>
    </r>
  </si>
  <si>
    <r>
      <rPr>
        <b/>
        <sz val="9"/>
        <color indexed="8"/>
        <rFont val="ＭＳ Ｐ明朝"/>
        <family val="1"/>
      </rPr>
      <t>10</t>
    </r>
    <r>
      <rPr>
        <sz val="9"/>
        <color indexed="8"/>
        <rFont val="ＭＳ Ｐ明朝"/>
        <family val="1"/>
      </rPr>
      <t xml:space="preserve"> 短時間労働身体障害者の数、知的障害者の数及び精神障害者の数</t>
    </r>
  </si>
  <si>
    <r>
      <rPr>
        <b/>
        <sz val="9"/>
        <color indexed="8"/>
        <rFont val="ＭＳ Ｐ明朝"/>
        <family val="1"/>
      </rPr>
      <t>9</t>
    </r>
    <r>
      <rPr>
        <sz val="9"/>
        <color indexed="8"/>
        <rFont val="ＭＳ Ｐ明朝"/>
        <family val="1"/>
      </rPr>
      <t xml:space="preserve"> </t>
    </r>
    <r>
      <rPr>
        <u val="single"/>
        <sz val="9"/>
        <color indexed="8"/>
        <rFont val="ＭＳ Ｐ明朝"/>
        <family val="1"/>
      </rPr>
      <t>常用雇用</t>
    </r>
    <r>
      <rPr>
        <sz val="9"/>
        <color indexed="8"/>
        <rFont val="ＭＳ Ｐ明朝"/>
        <family val="1"/>
      </rPr>
      <t>身体障害者の数、知的障がい者及び精神障がい者の数</t>
    </r>
  </si>
  <si>
    <r>
      <rPr>
        <b/>
        <sz val="9"/>
        <rFont val="ＭＳ Ｐ明朝"/>
        <family val="1"/>
      </rPr>
      <t>1</t>
    </r>
    <r>
      <rPr>
        <sz val="9"/>
        <rFont val="ＭＳ Ｐ明朝"/>
        <family val="1"/>
      </rPr>
      <t xml:space="preserve"> 登録を希望する市内事業所の名称</t>
    </r>
  </si>
  <si>
    <r>
      <rPr>
        <b/>
        <sz val="9"/>
        <rFont val="ＭＳ Ｐ明朝"/>
        <family val="1"/>
      </rPr>
      <t>2</t>
    </r>
    <r>
      <rPr>
        <sz val="9"/>
        <rFont val="ＭＳ Ｐ明朝"/>
        <family val="1"/>
      </rPr>
      <t xml:space="preserve"> 登録を希望する市内事業所の所在地</t>
    </r>
  </si>
  <si>
    <r>
      <rPr>
        <b/>
        <sz val="9"/>
        <color indexed="8"/>
        <rFont val="ＭＳ Ｐ明朝"/>
        <family val="1"/>
      </rPr>
      <t>3</t>
    </r>
    <r>
      <rPr>
        <sz val="9"/>
        <color indexed="8"/>
        <rFont val="ＭＳ Ｐ明朝"/>
        <family val="1"/>
      </rPr>
      <t xml:space="preserve"> 事業の内容</t>
    </r>
  </si>
  <si>
    <r>
      <rPr>
        <b/>
        <sz val="9"/>
        <color indexed="8"/>
        <rFont val="ＭＳ Ｐ明朝"/>
        <family val="1"/>
      </rPr>
      <t>4</t>
    </r>
    <r>
      <rPr>
        <sz val="9"/>
        <color indexed="8"/>
        <rFont val="ＭＳ Ｐ明朝"/>
        <family val="1"/>
      </rPr>
      <t xml:space="preserve"> 除外率</t>
    </r>
    <r>
      <rPr>
        <sz val="9"/>
        <color indexed="8"/>
        <rFont val="ＭＳ Ｐゴシック"/>
        <family val="3"/>
      </rPr>
      <t>（別紙「除外率」参照）</t>
    </r>
  </si>
  <si>
    <r>
      <rPr>
        <b/>
        <sz val="9"/>
        <color indexed="8"/>
        <rFont val="ＭＳ Ｐ明朝"/>
        <family val="1"/>
      </rPr>
      <t>5</t>
    </r>
    <r>
      <rPr>
        <sz val="9"/>
        <color indexed="8"/>
        <rFont val="ＭＳ Ｐ明朝"/>
        <family val="1"/>
      </rPr>
      <t xml:space="preserve"> 常用雇用労働者の総数</t>
    </r>
  </si>
  <si>
    <r>
      <rPr>
        <b/>
        <sz val="9"/>
        <color indexed="8"/>
        <rFont val="ＭＳ Ｐ明朝"/>
        <family val="1"/>
      </rPr>
      <t>6</t>
    </r>
    <r>
      <rPr>
        <sz val="9"/>
        <color indexed="8"/>
        <rFont val="ＭＳ Ｐ明朝"/>
        <family val="1"/>
      </rPr>
      <t xml:space="preserve"> 短時間労働者（20時間以上30時間未満）の総数</t>
    </r>
  </si>
  <si>
    <r>
      <rPr>
        <b/>
        <sz val="9"/>
        <color indexed="8"/>
        <rFont val="ＭＳ Ｐ明朝"/>
        <family val="1"/>
      </rPr>
      <t>7</t>
    </r>
    <r>
      <rPr>
        <sz val="9"/>
        <color indexed="8"/>
        <rFont val="ＭＳ Ｐ明朝"/>
        <family val="1"/>
      </rPr>
      <t xml:space="preserve"> 除外数 （（5+</t>
    </r>
    <r>
      <rPr>
        <u val="single"/>
        <sz val="9"/>
        <color indexed="8"/>
        <rFont val="ＭＳ Ｐ明朝"/>
        <family val="1"/>
      </rPr>
      <t>6*0.5</t>
    </r>
    <r>
      <rPr>
        <sz val="9"/>
        <color indexed="8"/>
        <rFont val="ＭＳ Ｐ明朝"/>
        <family val="1"/>
      </rPr>
      <t>）*4）</t>
    </r>
    <r>
      <rPr>
        <sz val="9"/>
        <color indexed="8"/>
        <rFont val="ＭＳ Ｐゴシック"/>
        <family val="3"/>
      </rPr>
      <t>小数点以下切捨て</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</si>
</sst>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人&quot;"/>
    <numFmt numFmtId="181" formatCode="[&lt;=999]000;[&lt;=9999]000\-00;000\-0000"/>
    <numFmt numFmtId="182" formatCode="#,##0&quot;人&quot;"/>
    <numFmt numFmtId="183" formatCode="#%"/>
    <numFmt numFmtId="184" formatCode="0.0%"/>
    <numFmt numFmtId="185" formatCode="#,###.0&quot;人&quot;"/>
    <numFmt numFmtId="186" formatCode="#,###.#&quot;人&quot;"/>
    <numFmt numFmtId="187" formatCode="##,##0.0&quot;人&quot;"/>
    <numFmt numFmtId="188" formatCode="0.0_);[Red]\(0.0\)"/>
    <numFmt numFmtId="189" formatCode="#,##0.0_ "/>
  </numFmts>
  <fonts count="53">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sz val="11"/>
      <color indexed="8"/>
      <name val="ＭＳ Ｐ明朝"/>
      <family val="1"/>
    </font>
    <font>
      <u val="single"/>
      <sz val="11"/>
      <color indexed="12"/>
      <name val="ＭＳ Ｐゴシック"/>
      <family val="3"/>
    </font>
    <font>
      <u val="single"/>
      <sz val="11"/>
      <color indexed="36"/>
      <name val="ＭＳ Ｐゴシック"/>
      <family val="3"/>
    </font>
    <font>
      <b/>
      <sz val="11"/>
      <color indexed="8"/>
      <name val="ＭＳ ゴシック"/>
      <family val="3"/>
    </font>
    <font>
      <u val="single"/>
      <sz val="11"/>
      <color indexed="8"/>
      <name val="ＭＳ Ｐゴシック"/>
      <family val="3"/>
    </font>
    <font>
      <b/>
      <sz val="10"/>
      <color indexed="12"/>
      <name val="ＭＳ Ｐ明朝"/>
      <family val="1"/>
    </font>
    <font>
      <b/>
      <sz val="8"/>
      <color indexed="12"/>
      <name val="ＭＳ Ｐ明朝"/>
      <family val="1"/>
    </font>
    <font>
      <sz val="9"/>
      <color indexed="8"/>
      <name val="ＭＳ Ｐゴシック"/>
      <family val="3"/>
    </font>
    <font>
      <sz val="11"/>
      <color indexed="49"/>
      <name val="ＭＳ Ｐゴシック"/>
      <family val="3"/>
    </font>
    <font>
      <sz val="9"/>
      <name val="ＭＳ 明朝"/>
      <family val="1"/>
    </font>
    <font>
      <sz val="9"/>
      <name val="ＭＳ Ｐ明朝"/>
      <family val="1"/>
    </font>
    <font>
      <sz val="9"/>
      <color indexed="8"/>
      <name val="ＭＳ Ｐ明朝"/>
      <family val="1"/>
    </font>
    <font>
      <u val="single"/>
      <sz val="9"/>
      <color indexed="8"/>
      <name val="ＭＳ Ｐ明朝"/>
      <family val="1"/>
    </font>
    <font>
      <b/>
      <sz val="9"/>
      <name val="ＭＳ Ｐ明朝"/>
      <family val="1"/>
    </font>
    <font>
      <u val="single"/>
      <sz val="9"/>
      <name val="ＭＳ Ｐ明朝"/>
      <family val="1"/>
    </font>
    <font>
      <b/>
      <sz val="9"/>
      <color indexed="8"/>
      <name val="ＭＳ Ｐ明朝"/>
      <family val="1"/>
    </font>
    <font>
      <b/>
      <sz val="14"/>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double"/>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medium"/>
      <top>
        <color indexed="63"/>
      </top>
      <bottom style="thin"/>
    </border>
    <border>
      <left>
        <color indexed="63"/>
      </left>
      <right style="medium"/>
      <top style="thin"/>
      <bottom style="hair"/>
    </border>
    <border>
      <left>
        <color indexed="63"/>
      </left>
      <right style="medium"/>
      <top style="hair"/>
      <bottom style="thin"/>
    </border>
    <border>
      <left>
        <color indexed="63"/>
      </left>
      <right style="medium"/>
      <top style="thin"/>
      <bottom style="thin"/>
    </border>
    <border>
      <left>
        <color indexed="63"/>
      </left>
      <right style="medium"/>
      <top>
        <color indexed="63"/>
      </top>
      <bottom style="medium"/>
    </border>
    <border>
      <left style="thin"/>
      <right style="thin"/>
      <top style="thin"/>
      <bottom style="hair"/>
    </border>
    <border>
      <left>
        <color indexed="63"/>
      </left>
      <right style="medium"/>
      <top>
        <color indexed="63"/>
      </top>
      <bottom style="thin"/>
    </border>
    <border>
      <left style="medium"/>
      <right style="thin"/>
      <top>
        <color indexed="63"/>
      </top>
      <bottom>
        <color indexed="63"/>
      </bottom>
    </border>
    <border>
      <left style="medium"/>
      <right>
        <color indexed="63"/>
      </right>
      <top>
        <color indexed="63"/>
      </top>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style="thin"/>
      <bottom>
        <color indexed="63"/>
      </bottom>
    </border>
    <border>
      <left style="thin"/>
      <right style="thin"/>
      <top style="hair"/>
      <bottom style="hair"/>
    </border>
    <border>
      <left>
        <color indexed="63"/>
      </left>
      <right style="medium"/>
      <top style="hair"/>
      <bottom style="hair"/>
    </border>
    <border>
      <left style="thin"/>
      <right style="medium"/>
      <top style="hair"/>
      <bottom style="hair"/>
    </border>
    <border>
      <left style="thin"/>
      <right style="thin"/>
      <top style="hair"/>
      <bottom style="thin"/>
    </border>
    <border>
      <left>
        <color indexed="63"/>
      </left>
      <right style="medium"/>
      <top style="thin"/>
      <bottom style="medium"/>
    </border>
    <border>
      <left style="medium"/>
      <right style="medium"/>
      <top style="medium"/>
      <bottom style="medium"/>
    </border>
    <border>
      <left style="thin"/>
      <right style="medium"/>
      <top style="thin"/>
      <bottom style="hair"/>
    </border>
    <border>
      <left style="thin"/>
      <right style="medium"/>
      <top style="thin"/>
      <bottom style="thin"/>
    </border>
    <border>
      <left style="thin"/>
      <right style="medium"/>
      <top style="hair"/>
      <bottom style="thin"/>
    </border>
    <border>
      <left style="thin"/>
      <right style="medium"/>
      <top style="thin"/>
      <bottom>
        <color indexed="63"/>
      </bottom>
    </border>
    <border>
      <left style="medium"/>
      <right>
        <color indexed="63"/>
      </right>
      <top style="medium"/>
      <bottom>
        <color indexed="63"/>
      </bottom>
    </border>
    <border>
      <left style="medium"/>
      <right>
        <color indexed="63"/>
      </right>
      <top style="thin"/>
      <bottom>
        <color indexed="63"/>
      </bottom>
    </border>
    <border>
      <left style="medium"/>
      <right>
        <color indexed="63"/>
      </right>
      <top style="thin"/>
      <bottom style="medium"/>
    </border>
    <border>
      <left>
        <color indexed="63"/>
      </left>
      <right>
        <color indexed="63"/>
      </right>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color indexed="63"/>
      </left>
      <right>
        <color indexed="63"/>
      </right>
      <top>
        <color indexed="63"/>
      </top>
      <bottom style="thin"/>
    </border>
    <border>
      <left>
        <color indexed="63"/>
      </left>
      <right style="hair"/>
      <top>
        <color indexed="63"/>
      </top>
      <bottom style="thin"/>
    </border>
    <border>
      <left>
        <color indexed="63"/>
      </left>
      <right>
        <color indexed="63"/>
      </right>
      <top style="thin"/>
      <bottom>
        <color indexed="63"/>
      </bottom>
    </border>
    <border>
      <left>
        <color indexed="63"/>
      </left>
      <right style="hair"/>
      <top style="thin"/>
      <bottom>
        <color indexed="63"/>
      </bottom>
    </border>
    <border>
      <left style="medium"/>
      <right style="thin"/>
      <top style="thin"/>
      <bottom style="thin"/>
    </border>
    <border>
      <left>
        <color indexed="63"/>
      </left>
      <right style="thin"/>
      <top>
        <color indexed="63"/>
      </top>
      <bottom style="thin"/>
    </border>
    <border>
      <left style="medium"/>
      <right>
        <color indexed="63"/>
      </right>
      <top style="thin"/>
      <bottom style="hair"/>
    </border>
    <border>
      <left>
        <color indexed="63"/>
      </left>
      <right style="thin"/>
      <top style="thin"/>
      <bottom style="hair"/>
    </border>
    <border>
      <left style="medium"/>
      <right>
        <color indexed="63"/>
      </right>
      <top style="hair"/>
      <bottom style="thin"/>
    </border>
    <border>
      <left>
        <color indexed="63"/>
      </left>
      <right style="thin"/>
      <top style="hair"/>
      <bottom style="thin"/>
    </border>
    <border>
      <left style="medium"/>
      <right style="thin"/>
      <top style="medium"/>
      <bottom>
        <color indexed="63"/>
      </bottom>
    </border>
    <border>
      <left style="thin"/>
      <right style="thin"/>
      <top style="medium"/>
      <bottom>
        <color indexed="63"/>
      </bottom>
    </border>
    <border>
      <left>
        <color indexed="63"/>
      </left>
      <right style="thin"/>
      <top style="thin"/>
      <bottom style="medium"/>
    </border>
    <border>
      <left style="medium"/>
      <right>
        <color indexed="63"/>
      </right>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style="medium"/>
      <right style="thin"/>
      <top>
        <color indexed="63"/>
      </top>
      <bottom style="thin"/>
    </border>
    <border>
      <left style="medium"/>
      <right style="thin"/>
      <top style="thin"/>
      <bottom>
        <color indexed="63"/>
      </bottom>
    </border>
    <border>
      <left>
        <color indexed="63"/>
      </left>
      <right style="medium"/>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26"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 fillId="27" borderId="2" applyNumberFormat="0" applyFont="0" applyAlignment="0" applyProtection="0"/>
    <xf numFmtId="0" fontId="40" fillId="0" borderId="3" applyNumberFormat="0" applyFill="0" applyAlignment="0" applyProtection="0"/>
    <xf numFmtId="0" fontId="41" fillId="28" borderId="0" applyNumberFormat="0" applyBorder="0" applyAlignment="0" applyProtection="0"/>
    <xf numFmtId="0" fontId="42" fillId="29" borderId="4" applyNumberFormat="0" applyAlignment="0" applyProtection="0"/>
    <xf numFmtId="0" fontId="4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9" borderId="9" applyNumberFormat="0" applyAlignment="0" applyProtection="0"/>
    <xf numFmtId="0" fontId="4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0" fillId="30" borderId="4" applyNumberFormat="0" applyAlignment="0" applyProtection="0"/>
    <xf numFmtId="0" fontId="6" fillId="0" borderId="0" applyNumberFormat="0" applyFill="0" applyBorder="0" applyAlignment="0" applyProtection="0"/>
    <xf numFmtId="0" fontId="51" fillId="31" borderId="0" applyNumberFormat="0" applyBorder="0" applyAlignment="0" applyProtection="0"/>
  </cellStyleXfs>
  <cellXfs count="139">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wrapText="1"/>
    </xf>
    <xf numFmtId="0" fontId="0" fillId="0" borderId="10" xfId="0" applyBorder="1" applyAlignment="1">
      <alignment vertical="center" wrapText="1"/>
    </xf>
    <xf numFmtId="0" fontId="0" fillId="0" borderId="12" xfId="0" applyBorder="1" applyAlignment="1">
      <alignment vertical="center" wrapText="1"/>
    </xf>
    <xf numFmtId="9" fontId="0" fillId="0" borderId="12" xfId="0" applyNumberFormat="1" applyBorder="1" applyAlignment="1">
      <alignment horizontal="center" vertical="center"/>
    </xf>
    <xf numFmtId="9" fontId="0" fillId="0" borderId="10" xfId="0" applyNumberFormat="1" applyBorder="1" applyAlignment="1">
      <alignment horizontal="center" vertical="center"/>
    </xf>
    <xf numFmtId="0" fontId="3" fillId="32" borderId="13" xfId="0" applyFont="1" applyFill="1" applyBorder="1" applyAlignment="1">
      <alignment horizontal="center" vertical="center"/>
    </xf>
    <xf numFmtId="0" fontId="4" fillId="0" borderId="0" xfId="0" applyFont="1" applyAlignment="1">
      <alignment horizontal="justify" vertical="center"/>
    </xf>
    <xf numFmtId="0" fontId="7" fillId="0" borderId="0" xfId="0" applyFont="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vertical="center"/>
    </xf>
    <xf numFmtId="0" fontId="1" fillId="0" borderId="18" xfId="0" applyFont="1" applyBorder="1" applyAlignment="1">
      <alignment vertical="center"/>
    </xf>
    <xf numFmtId="0" fontId="1" fillId="0" borderId="0" xfId="0" applyFont="1" applyBorder="1" applyAlignment="1">
      <alignment vertical="center" wrapText="1"/>
    </xf>
    <xf numFmtId="0" fontId="1" fillId="0" borderId="18" xfId="0" applyFont="1" applyBorder="1" applyAlignment="1">
      <alignment vertical="center" wrapText="1"/>
    </xf>
    <xf numFmtId="0" fontId="1" fillId="0" borderId="17" xfId="0" applyFont="1" applyBorder="1" applyAlignment="1">
      <alignment vertical="center"/>
    </xf>
    <xf numFmtId="0" fontId="9" fillId="0" borderId="0"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3" fillId="0" borderId="0" xfId="0" applyFont="1" applyAlignment="1">
      <alignment vertical="center"/>
    </xf>
    <xf numFmtId="0" fontId="15" fillId="0" borderId="0" xfId="0" applyFont="1" applyFill="1" applyAlignment="1">
      <alignment vertical="center"/>
    </xf>
    <xf numFmtId="0" fontId="15" fillId="0" borderId="0" xfId="0" applyFont="1" applyAlignment="1">
      <alignment vertical="center"/>
    </xf>
    <xf numFmtId="0" fontId="52" fillId="0" borderId="0" xfId="0" applyFont="1" applyAlignment="1">
      <alignment vertical="center"/>
    </xf>
    <xf numFmtId="0" fontId="15" fillId="0" borderId="0" xfId="0" applyFont="1" applyAlignment="1">
      <alignment horizontal="center" vertical="center"/>
    </xf>
    <xf numFmtId="0" fontId="15" fillId="0" borderId="0" xfId="0" applyFont="1" applyAlignment="1">
      <alignment horizontal="justify" vertical="center"/>
    </xf>
    <xf numFmtId="0" fontId="15" fillId="0" borderId="0" xfId="0" applyFont="1" applyFill="1" applyAlignment="1">
      <alignment vertical="center"/>
    </xf>
    <xf numFmtId="183" fontId="11" fillId="33" borderId="22" xfId="0" applyNumberFormat="1" applyFont="1" applyFill="1" applyBorder="1" applyAlignment="1">
      <alignment horizontal="right" vertical="center" wrapText="1"/>
    </xf>
    <xf numFmtId="180" fontId="11" fillId="33" borderId="23" xfId="0" applyNumberFormat="1" applyFont="1" applyFill="1" applyBorder="1" applyAlignment="1">
      <alignment horizontal="right" vertical="center" wrapText="1"/>
    </xf>
    <xf numFmtId="180" fontId="11" fillId="33" borderId="24" xfId="0" applyNumberFormat="1" applyFont="1" applyFill="1" applyBorder="1" applyAlignment="1">
      <alignment horizontal="right" vertical="center" wrapText="1"/>
    </xf>
    <xf numFmtId="180" fontId="11" fillId="33" borderId="25" xfId="0" applyNumberFormat="1" applyFont="1" applyFill="1" applyBorder="1" applyAlignment="1">
      <alignment horizontal="right" vertical="center" wrapText="1"/>
    </xf>
    <xf numFmtId="187" fontId="17" fillId="34" borderId="26" xfId="0" applyNumberFormat="1" applyFont="1" applyFill="1" applyBorder="1" applyAlignment="1">
      <alignment horizontal="right" vertical="center" wrapText="1"/>
    </xf>
    <xf numFmtId="0" fontId="15" fillId="0" borderId="27" xfId="0" applyFont="1" applyFill="1" applyBorder="1" applyAlignment="1">
      <alignment horizontal="left" vertical="center" wrapText="1" indent="1"/>
    </xf>
    <xf numFmtId="0" fontId="15" fillId="0" borderId="12" xfId="0" applyFont="1" applyFill="1" applyBorder="1" applyAlignment="1">
      <alignment horizontal="left" vertical="center" wrapText="1" indent="1"/>
    </xf>
    <xf numFmtId="180" fontId="11" fillId="33" borderId="28" xfId="0" applyNumberFormat="1" applyFont="1" applyFill="1" applyBorder="1" applyAlignment="1">
      <alignment horizontal="right" vertical="center" wrapText="1"/>
    </xf>
    <xf numFmtId="0" fontId="14" fillId="0" borderId="10" xfId="0" applyFont="1" applyFill="1" applyBorder="1" applyAlignment="1">
      <alignment horizontal="left" vertical="center" wrapText="1" indent="1"/>
    </xf>
    <xf numFmtId="180" fontId="15" fillId="0" borderId="25" xfId="0" applyNumberFormat="1" applyFont="1" applyFill="1" applyBorder="1" applyAlignment="1">
      <alignment horizontal="right" vertical="center" wrapText="1"/>
    </xf>
    <xf numFmtId="0" fontId="15" fillId="0" borderId="29" xfId="0" applyFont="1" applyFill="1" applyBorder="1" applyAlignment="1">
      <alignment horizontal="justify" vertical="center" wrapText="1"/>
    </xf>
    <xf numFmtId="0" fontId="15" fillId="0" borderId="10" xfId="0" applyFont="1" applyFill="1" applyBorder="1" applyAlignment="1">
      <alignment horizontal="left" vertical="center" wrapText="1" indent="1"/>
    </xf>
    <xf numFmtId="0" fontId="15" fillId="0" borderId="30" xfId="0" applyFont="1" applyFill="1" applyBorder="1" applyAlignment="1">
      <alignment horizontal="justify" vertical="center" wrapText="1"/>
    </xf>
    <xf numFmtId="0" fontId="15" fillId="0" borderId="31" xfId="0" applyFont="1" applyFill="1" applyBorder="1" applyAlignment="1">
      <alignment vertical="center" wrapText="1"/>
    </xf>
    <xf numFmtId="0" fontId="15" fillId="0" borderId="32" xfId="0" applyFont="1" applyFill="1" applyBorder="1" applyAlignment="1">
      <alignment vertical="center" wrapText="1"/>
    </xf>
    <xf numFmtId="0" fontId="14" fillId="0" borderId="11" xfId="0" applyFont="1" applyFill="1" applyBorder="1" applyAlignment="1">
      <alignment vertical="center" wrapText="1"/>
    </xf>
    <xf numFmtId="180" fontId="11" fillId="33" borderId="33" xfId="0" applyNumberFormat="1" applyFont="1" applyFill="1" applyBorder="1" applyAlignment="1">
      <alignment horizontal="right" vertical="center" wrapText="1"/>
    </xf>
    <xf numFmtId="0" fontId="14" fillId="0" borderId="34" xfId="0" applyFont="1" applyFill="1" applyBorder="1" applyAlignment="1">
      <alignment vertical="center" wrapText="1"/>
    </xf>
    <xf numFmtId="180" fontId="11" fillId="33" borderId="35" xfId="0" applyNumberFormat="1" applyFont="1" applyFill="1" applyBorder="1" applyAlignment="1">
      <alignment horizontal="right" vertical="center" wrapText="1"/>
    </xf>
    <xf numFmtId="180" fontId="11" fillId="33" borderId="36" xfId="0" applyNumberFormat="1" applyFont="1" applyFill="1" applyBorder="1" applyAlignment="1">
      <alignment horizontal="right" vertical="center" wrapText="1"/>
    </xf>
    <xf numFmtId="0" fontId="14" fillId="0" borderId="37" xfId="0" applyFont="1" applyFill="1" applyBorder="1" applyAlignment="1">
      <alignment vertical="center" wrapText="1"/>
    </xf>
    <xf numFmtId="0" fontId="15" fillId="0" borderId="30" xfId="0" applyFont="1" applyFill="1" applyBorder="1" applyAlignment="1">
      <alignment vertical="center" wrapText="1"/>
    </xf>
    <xf numFmtId="0" fontId="14" fillId="0" borderId="31" xfId="0" applyFont="1" applyFill="1" applyBorder="1" applyAlignment="1">
      <alignment vertical="center" wrapText="1"/>
    </xf>
    <xf numFmtId="187" fontId="15" fillId="0" borderId="33" xfId="0" applyNumberFormat="1" applyFont="1" applyFill="1" applyBorder="1" applyAlignment="1">
      <alignment horizontal="right" vertical="center" wrapText="1"/>
    </xf>
    <xf numFmtId="0" fontId="52" fillId="0" borderId="0" xfId="0" applyFont="1" applyAlignment="1">
      <alignment horizontal="center" vertical="center"/>
    </xf>
    <xf numFmtId="187" fontId="19" fillId="34" borderId="25" xfId="0" applyNumberFormat="1" applyFont="1" applyFill="1" applyBorder="1" applyAlignment="1">
      <alignment horizontal="right" vertical="center" wrapText="1"/>
    </xf>
    <xf numFmtId="10" fontId="19" fillId="34" borderId="25" xfId="0" applyNumberFormat="1" applyFont="1" applyFill="1" applyBorder="1" applyAlignment="1">
      <alignment horizontal="right" vertical="center" wrapText="1"/>
    </xf>
    <xf numFmtId="187" fontId="15" fillId="34" borderId="28" xfId="0" applyNumberFormat="1" applyFont="1" applyFill="1" applyBorder="1" applyAlignment="1">
      <alignment horizontal="right" vertical="center" wrapText="1"/>
    </xf>
    <xf numFmtId="10" fontId="19" fillId="34" borderId="38" xfId="0" applyNumberFormat="1" applyFont="1" applyFill="1" applyBorder="1" applyAlignment="1">
      <alignment horizontal="right" vertical="center" wrapText="1"/>
    </xf>
    <xf numFmtId="0" fontId="52" fillId="0" borderId="0" xfId="0" applyFont="1" applyFill="1" applyAlignment="1">
      <alignment vertical="center"/>
    </xf>
    <xf numFmtId="0" fontId="52" fillId="0" borderId="39" xfId="0" applyFont="1" applyBorder="1" applyAlignment="1">
      <alignment horizontal="center" vertical="center" shrinkToFit="1"/>
    </xf>
    <xf numFmtId="180" fontId="11" fillId="33" borderId="40" xfId="0" applyNumberFormat="1" applyFont="1" applyFill="1" applyBorder="1" applyAlignment="1">
      <alignment horizontal="right" vertical="center" wrapText="1"/>
    </xf>
    <xf numFmtId="180" fontId="11" fillId="33" borderId="22" xfId="0" applyNumberFormat="1" applyFont="1" applyFill="1" applyBorder="1" applyAlignment="1">
      <alignment horizontal="right" vertical="center" wrapText="1"/>
    </xf>
    <xf numFmtId="180" fontId="15" fillId="0" borderId="41" xfId="0" applyNumberFormat="1" applyFont="1" applyFill="1" applyBorder="1" applyAlignment="1">
      <alignment horizontal="right" vertical="center" wrapText="1"/>
    </xf>
    <xf numFmtId="180" fontId="11" fillId="33" borderId="42" xfId="0" applyNumberFormat="1" applyFont="1" applyFill="1" applyBorder="1" applyAlignment="1">
      <alignment horizontal="right" vertical="center" wrapText="1"/>
    </xf>
    <xf numFmtId="180" fontId="11" fillId="33" borderId="41" xfId="0" applyNumberFormat="1" applyFont="1" applyFill="1" applyBorder="1" applyAlignment="1">
      <alignment horizontal="right" vertical="center" wrapText="1"/>
    </xf>
    <xf numFmtId="180" fontId="11" fillId="33" borderId="43" xfId="0" applyNumberFormat="1" applyFont="1" applyFill="1" applyBorder="1" applyAlignment="1">
      <alignment horizontal="right" vertical="center" wrapText="1"/>
    </xf>
    <xf numFmtId="187" fontId="15" fillId="0" borderId="43" xfId="0" applyNumberFormat="1" applyFont="1" applyFill="1" applyBorder="1" applyAlignment="1">
      <alignment horizontal="right" vertical="center" wrapText="1"/>
    </xf>
    <xf numFmtId="187" fontId="19" fillId="34" borderId="41" xfId="0" applyNumberFormat="1" applyFont="1" applyFill="1" applyBorder="1" applyAlignment="1">
      <alignment horizontal="right" vertical="center" wrapText="1"/>
    </xf>
    <xf numFmtId="10" fontId="19" fillId="34" borderId="41" xfId="0" applyNumberFormat="1" applyFont="1" applyFill="1" applyBorder="1" applyAlignment="1">
      <alignment horizontal="right" vertical="center" wrapText="1"/>
    </xf>
    <xf numFmtId="187" fontId="15" fillId="34" borderId="22" xfId="0" applyNumberFormat="1" applyFont="1" applyFill="1" applyBorder="1" applyAlignment="1">
      <alignment horizontal="right" vertical="center" wrapText="1"/>
    </xf>
    <xf numFmtId="0" fontId="14" fillId="0" borderId="44"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14" fillId="0" borderId="46" xfId="0" applyFont="1" applyFill="1" applyBorder="1" applyAlignment="1">
      <alignment horizontal="center" vertical="center" wrapText="1"/>
    </xf>
    <xf numFmtId="0" fontId="52" fillId="0" borderId="0" xfId="0" applyFont="1" applyBorder="1" applyAlignment="1">
      <alignment vertical="center"/>
    </xf>
    <xf numFmtId="0" fontId="52" fillId="0" borderId="47" xfId="0" applyFont="1" applyBorder="1" applyAlignment="1">
      <alignment vertical="center"/>
    </xf>
    <xf numFmtId="187" fontId="17" fillId="34" borderId="48" xfId="0" applyNumberFormat="1" applyFont="1" applyFill="1" applyBorder="1" applyAlignment="1">
      <alignment horizontal="right" vertical="center" wrapText="1"/>
    </xf>
    <xf numFmtId="0" fontId="15" fillId="0" borderId="49" xfId="0" applyFont="1" applyFill="1" applyBorder="1" applyAlignment="1">
      <alignment horizontal="center" vertical="center" wrapText="1"/>
    </xf>
    <xf numFmtId="0" fontId="52" fillId="0" borderId="49" xfId="0" applyFont="1" applyBorder="1" applyAlignment="1">
      <alignment vertical="center"/>
    </xf>
    <xf numFmtId="0" fontId="15" fillId="0" borderId="50" xfId="0" applyFont="1" applyFill="1" applyBorder="1" applyAlignment="1">
      <alignment horizontal="center" vertical="center" wrapText="1"/>
    </xf>
    <xf numFmtId="0" fontId="1" fillId="0" borderId="51" xfId="0" applyFont="1" applyBorder="1" applyAlignment="1">
      <alignment horizontal="center" vertical="center"/>
    </xf>
    <xf numFmtId="0" fontId="1" fillId="0" borderId="52" xfId="0" applyFont="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20" fillId="0" borderId="0" xfId="0" applyFont="1" applyAlignment="1">
      <alignment vertical="center" wrapText="1"/>
    </xf>
    <xf numFmtId="0" fontId="20" fillId="0" borderId="0" xfId="0" applyFont="1" applyAlignment="1">
      <alignment vertical="center"/>
    </xf>
    <xf numFmtId="0" fontId="14" fillId="0" borderId="55" xfId="0" applyNumberFormat="1" applyFont="1" applyFill="1" applyBorder="1" applyAlignment="1">
      <alignment horizontal="left" vertical="center" wrapText="1"/>
    </xf>
    <xf numFmtId="0" fontId="14" fillId="0" borderId="10" xfId="0" applyNumberFormat="1" applyFont="1" applyFill="1" applyBorder="1" applyAlignment="1">
      <alignment horizontal="left" vertical="center" wrapText="1"/>
    </xf>
    <xf numFmtId="0" fontId="15" fillId="0" borderId="55" xfId="0" applyNumberFormat="1" applyFont="1" applyFill="1" applyBorder="1" applyAlignment="1">
      <alignment horizontal="left" vertical="center" wrapText="1"/>
    </xf>
    <xf numFmtId="0" fontId="15" fillId="0" borderId="10" xfId="0" applyNumberFormat="1" applyFont="1" applyFill="1" applyBorder="1" applyAlignment="1">
      <alignment horizontal="left" vertical="center" wrapText="1"/>
    </xf>
    <xf numFmtId="0" fontId="15" fillId="0" borderId="30" xfId="0" applyNumberFormat="1" applyFont="1" applyFill="1" applyBorder="1" applyAlignment="1">
      <alignment horizontal="left" vertical="center" wrapText="1"/>
    </xf>
    <xf numFmtId="0" fontId="15" fillId="0" borderId="56" xfId="0" applyNumberFormat="1" applyFont="1" applyFill="1" applyBorder="1" applyAlignment="1">
      <alignment horizontal="left" vertical="center" wrapText="1"/>
    </xf>
    <xf numFmtId="0" fontId="1" fillId="0" borderId="0" xfId="0" applyFont="1" applyBorder="1" applyAlignment="1">
      <alignment vertical="center" wrapText="1"/>
    </xf>
    <xf numFmtId="0" fontId="1" fillId="0" borderId="18" xfId="0" applyFont="1" applyBorder="1" applyAlignment="1">
      <alignment vertical="center" wrapText="1"/>
    </xf>
    <xf numFmtId="0" fontId="8" fillId="0" borderId="0" xfId="0" applyFont="1" applyBorder="1" applyAlignment="1">
      <alignment vertical="center" wrapText="1"/>
    </xf>
    <xf numFmtId="0" fontId="15" fillId="0" borderId="57" xfId="0" applyNumberFormat="1" applyFont="1" applyFill="1" applyBorder="1" applyAlignment="1">
      <alignment horizontal="left" vertical="center" wrapText="1"/>
    </xf>
    <xf numFmtId="0" fontId="15" fillId="0" borderId="58" xfId="0" applyNumberFormat="1" applyFont="1" applyFill="1" applyBorder="1" applyAlignment="1">
      <alignment horizontal="left" vertical="center" wrapText="1"/>
    </xf>
    <xf numFmtId="0" fontId="15" fillId="0" borderId="59" xfId="0" applyNumberFormat="1" applyFont="1" applyFill="1" applyBorder="1" applyAlignment="1">
      <alignment horizontal="left" vertical="center" wrapText="1"/>
    </xf>
    <xf numFmtId="0" fontId="15" fillId="0" borderId="60" xfId="0" applyNumberFormat="1" applyFont="1" applyFill="1" applyBorder="1" applyAlignment="1">
      <alignment horizontal="left" vertical="center" wrapText="1"/>
    </xf>
    <xf numFmtId="0" fontId="15" fillId="0" borderId="61" xfId="0" applyFont="1" applyFill="1" applyBorder="1" applyAlignment="1">
      <alignment horizontal="center" vertical="center" wrapText="1"/>
    </xf>
    <xf numFmtId="0" fontId="15" fillId="0" borderId="62" xfId="0" applyFont="1" applyFill="1" applyBorder="1" applyAlignment="1">
      <alignment horizontal="center" vertical="center" wrapText="1"/>
    </xf>
    <xf numFmtId="0" fontId="17" fillId="34" borderId="46" xfId="0" applyFont="1" applyFill="1" applyBorder="1" applyAlignment="1">
      <alignment horizontal="left" vertical="center" wrapText="1"/>
    </xf>
    <xf numFmtId="0" fontId="17" fillId="34" borderId="63" xfId="0" applyFont="1" applyFill="1" applyBorder="1" applyAlignment="1">
      <alignment horizontal="left" vertical="center" wrapText="1"/>
    </xf>
    <xf numFmtId="0" fontId="15" fillId="0" borderId="45" xfId="0" applyFont="1" applyFill="1" applyBorder="1" applyAlignment="1">
      <alignment horizontal="left" vertical="center" wrapText="1"/>
    </xf>
    <xf numFmtId="0" fontId="15" fillId="0" borderId="53" xfId="0" applyFont="1" applyFill="1" applyBorder="1" applyAlignment="1">
      <alignment horizontal="left" vertical="center" wrapText="1"/>
    </xf>
    <xf numFmtId="0" fontId="15" fillId="0" borderId="33" xfId="0" applyFont="1" applyFill="1" applyBorder="1" applyAlignment="1">
      <alignment horizontal="left" vertical="center" wrapText="1"/>
    </xf>
    <xf numFmtId="0" fontId="19" fillId="34" borderId="64" xfId="0" applyFont="1" applyFill="1" applyBorder="1" applyAlignment="1">
      <alignment horizontal="left" vertical="center" wrapText="1"/>
    </xf>
    <xf numFmtId="0" fontId="19" fillId="34" borderId="31" xfId="0" applyFont="1" applyFill="1" applyBorder="1" applyAlignment="1">
      <alignment horizontal="left" vertical="center" wrapText="1"/>
    </xf>
    <xf numFmtId="0" fontId="17" fillId="34" borderId="46" xfId="0" applyNumberFormat="1" applyFont="1" applyFill="1" applyBorder="1" applyAlignment="1">
      <alignment horizontal="left" vertical="center" wrapText="1"/>
    </xf>
    <xf numFmtId="0" fontId="17" fillId="34" borderId="63" xfId="0" applyNumberFormat="1" applyFont="1" applyFill="1" applyBorder="1" applyAlignment="1">
      <alignment horizontal="left" vertical="center" wrapText="1"/>
    </xf>
    <xf numFmtId="0" fontId="14" fillId="34" borderId="64" xfId="0" applyFont="1" applyFill="1" applyBorder="1" applyAlignment="1">
      <alignment horizontal="left" vertical="center" wrapText="1"/>
    </xf>
    <xf numFmtId="0" fontId="14" fillId="34" borderId="31" xfId="0" applyFont="1" applyFill="1" applyBorder="1" applyAlignment="1">
      <alignment horizontal="left" vertical="center" wrapText="1"/>
    </xf>
    <xf numFmtId="49" fontId="11" fillId="35" borderId="65" xfId="0" applyNumberFormat="1" applyFont="1" applyFill="1" applyBorder="1" applyAlignment="1">
      <alignment horizontal="center" vertical="center" shrinkToFit="1"/>
    </xf>
    <xf numFmtId="49" fontId="11" fillId="35" borderId="66" xfId="0" applyNumberFormat="1" applyFont="1" applyFill="1" applyBorder="1" applyAlignment="1">
      <alignment horizontal="center" vertical="center" shrinkToFit="1"/>
    </xf>
    <xf numFmtId="49" fontId="11" fillId="35" borderId="25" xfId="0" applyNumberFormat="1" applyFont="1" applyFill="1" applyBorder="1" applyAlignment="1">
      <alignment horizontal="center" vertical="center" shrinkToFit="1"/>
    </xf>
    <xf numFmtId="49" fontId="11" fillId="35" borderId="65" xfId="0" applyNumberFormat="1" applyFont="1" applyFill="1" applyBorder="1" applyAlignment="1">
      <alignment horizontal="center" vertical="center" wrapText="1"/>
    </xf>
    <xf numFmtId="49" fontId="11" fillId="35" borderId="66" xfId="0" applyNumberFormat="1" applyFont="1" applyFill="1" applyBorder="1" applyAlignment="1">
      <alignment horizontal="center" vertical="center" wrapText="1"/>
    </xf>
    <xf numFmtId="49" fontId="11" fillId="35" borderId="25" xfId="0" applyNumberFormat="1" applyFont="1" applyFill="1" applyBorder="1" applyAlignment="1">
      <alignment horizontal="center" vertical="center" wrapText="1"/>
    </xf>
    <xf numFmtId="0" fontId="17" fillId="34" borderId="64" xfId="0" applyFont="1" applyFill="1" applyBorder="1" applyAlignment="1">
      <alignment horizontal="left" vertical="center" wrapText="1"/>
    </xf>
    <xf numFmtId="0" fontId="17" fillId="34" borderId="31" xfId="0" applyFont="1" applyFill="1" applyBorder="1" applyAlignment="1">
      <alignment horizontal="left" vertical="center" wrapText="1"/>
    </xf>
    <xf numFmtId="49" fontId="52" fillId="33" borderId="67" xfId="0" applyNumberFormat="1" applyFont="1" applyFill="1" applyBorder="1" applyAlignment="1">
      <alignment horizontal="center" vertical="center"/>
    </xf>
    <xf numFmtId="49" fontId="52" fillId="33" borderId="68" xfId="0" applyNumberFormat="1" applyFont="1" applyFill="1" applyBorder="1" applyAlignment="1">
      <alignment horizontal="center" vertical="center"/>
    </xf>
    <xf numFmtId="49" fontId="52" fillId="33" borderId="69" xfId="0" applyNumberFormat="1" applyFont="1" applyFill="1" applyBorder="1" applyAlignment="1">
      <alignment horizontal="center" vertical="center"/>
    </xf>
    <xf numFmtId="49" fontId="52" fillId="33" borderId="64" xfId="0" applyNumberFormat="1" applyFont="1" applyFill="1" applyBorder="1" applyAlignment="1">
      <alignment horizontal="center" vertical="center"/>
    </xf>
    <xf numFmtId="49" fontId="52" fillId="33" borderId="66" xfId="0" applyNumberFormat="1" applyFont="1" applyFill="1" applyBorder="1" applyAlignment="1">
      <alignment horizontal="center" vertical="center"/>
    </xf>
    <xf numFmtId="49" fontId="52" fillId="33" borderId="25" xfId="0" applyNumberFormat="1" applyFont="1" applyFill="1" applyBorder="1" applyAlignment="1">
      <alignment horizontal="center" vertical="center"/>
    </xf>
    <xf numFmtId="49" fontId="52" fillId="33" borderId="46" xfId="0" applyNumberFormat="1" applyFont="1" applyFill="1" applyBorder="1" applyAlignment="1">
      <alignment horizontal="center" vertical="center"/>
    </xf>
    <xf numFmtId="49" fontId="52" fillId="33" borderId="70" xfId="0" applyNumberFormat="1" applyFont="1" applyFill="1" applyBorder="1" applyAlignment="1">
      <alignment horizontal="center" vertical="center"/>
    </xf>
    <xf numFmtId="49" fontId="52" fillId="33" borderId="38" xfId="0" applyNumberFormat="1" applyFont="1" applyFill="1" applyBorder="1" applyAlignment="1">
      <alignment horizontal="center" vertical="center"/>
    </xf>
    <xf numFmtId="0" fontId="15" fillId="0" borderId="71" xfId="0" applyFont="1" applyFill="1" applyBorder="1" applyAlignment="1">
      <alignment horizontal="justify" vertical="center" wrapText="1"/>
    </xf>
    <xf numFmtId="0" fontId="15" fillId="0" borderId="55" xfId="0" applyFont="1" applyFill="1" applyBorder="1" applyAlignment="1">
      <alignment horizontal="justify" vertical="center" wrapText="1"/>
    </xf>
    <xf numFmtId="0" fontId="15" fillId="0" borderId="72" xfId="0" applyFont="1" applyFill="1" applyBorder="1" applyAlignment="1">
      <alignment horizontal="justify" vertical="center" wrapText="1"/>
    </xf>
    <xf numFmtId="0" fontId="15" fillId="0" borderId="64" xfId="0" applyNumberFormat="1" applyFont="1" applyFill="1" applyBorder="1" applyAlignment="1">
      <alignment horizontal="left" vertical="center" wrapText="1"/>
    </xf>
    <xf numFmtId="0" fontId="15" fillId="0" borderId="31" xfId="0" applyNumberFormat="1" applyFont="1" applyFill="1" applyBorder="1" applyAlignment="1">
      <alignment horizontal="left" vertical="center" wrapText="1"/>
    </xf>
    <xf numFmtId="0" fontId="15" fillId="0" borderId="32" xfId="0" applyNumberFormat="1" applyFont="1" applyFill="1" applyBorder="1" applyAlignment="1">
      <alignment horizontal="left" vertical="center" wrapText="1"/>
    </xf>
    <xf numFmtId="0" fontId="15" fillId="0" borderId="0" xfId="0" applyNumberFormat="1" applyFont="1" applyFill="1" applyBorder="1" applyAlignment="1">
      <alignment horizontal="left" vertical="center" wrapText="1"/>
    </xf>
    <xf numFmtId="0" fontId="15" fillId="0" borderId="73" xfId="0" applyNumberFormat="1"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B1:AK34"/>
  <sheetViews>
    <sheetView showGridLines="0" tabSelected="1" zoomScalePageLayoutView="0" workbookViewId="0" topLeftCell="A1">
      <selection activeCell="B33" sqref="B33:C33"/>
    </sheetView>
  </sheetViews>
  <sheetFormatPr defaultColWidth="9.140625" defaultRowHeight="15"/>
  <cols>
    <col min="1" max="1" width="2.421875" style="28" customWidth="1"/>
    <col min="2" max="2" width="2.8515625" style="28" customWidth="1"/>
    <col min="3" max="3" width="39.421875" style="61" customWidth="1"/>
    <col min="4" max="4" width="9.421875" style="28" customWidth="1"/>
    <col min="5" max="5" width="5.57421875" style="28" hidden="1" customWidth="1"/>
    <col min="6" max="6" width="7.57421875" style="28" customWidth="1"/>
    <col min="7" max="7" width="6.140625" style="28" hidden="1" customWidth="1"/>
    <col min="8" max="8" width="7.57421875" style="28" customWidth="1"/>
    <col min="9" max="9" width="6.140625" style="28" hidden="1" customWidth="1"/>
    <col min="10" max="10" width="7.57421875" style="28" customWidth="1"/>
    <col min="11" max="11" width="6.140625" style="28" hidden="1" customWidth="1"/>
    <col min="12" max="12" width="7.57421875" style="28" customWidth="1"/>
    <col min="13" max="13" width="6.140625" style="28" hidden="1" customWidth="1"/>
    <col min="14" max="14" width="7.57421875" style="28" customWidth="1"/>
    <col min="15" max="15" width="6.140625" style="28" hidden="1" customWidth="1"/>
    <col min="16" max="16" width="7.57421875" style="28" customWidth="1"/>
    <col min="17" max="17" width="6.140625" style="28" hidden="1" customWidth="1"/>
    <col min="18" max="18" width="7.57421875" style="28" customWidth="1"/>
    <col min="19" max="19" width="6.140625" style="28" hidden="1" customWidth="1"/>
    <col min="20" max="20" width="7.57421875" style="28" customWidth="1"/>
    <col min="21" max="21" width="6.140625" style="28" hidden="1" customWidth="1"/>
    <col min="22" max="22" width="7.57421875" style="28" customWidth="1"/>
    <col min="23" max="23" width="6.140625" style="28" hidden="1" customWidth="1"/>
    <col min="24" max="24" width="7.57421875" style="28" customWidth="1"/>
    <col min="25" max="25" width="6.140625" style="28" hidden="1" customWidth="1"/>
    <col min="26" max="26" width="7.57421875" style="28" customWidth="1"/>
    <col min="27" max="27" width="6.140625" style="28" hidden="1" customWidth="1"/>
    <col min="28" max="16384" width="9.00390625" style="28" customWidth="1"/>
  </cols>
  <sheetData>
    <row r="1" spans="2:26" ht="16.5" customHeight="1">
      <c r="B1" s="25"/>
      <c r="C1" s="26"/>
      <c r="D1" s="27"/>
      <c r="F1" s="27"/>
      <c r="H1" s="27"/>
      <c r="J1" s="27"/>
      <c r="L1" s="27"/>
      <c r="N1" s="27"/>
      <c r="P1" s="27"/>
      <c r="R1" s="27"/>
      <c r="T1" s="27"/>
      <c r="V1" s="27"/>
      <c r="X1" s="27"/>
      <c r="Z1" s="27"/>
    </row>
    <row r="2" spans="2:37" ht="37.5" customHeight="1">
      <c r="B2" s="86" t="s">
        <v>36</v>
      </c>
      <c r="C2" s="87"/>
      <c r="D2" s="87"/>
      <c r="AB2"/>
      <c r="AC2"/>
      <c r="AD2"/>
      <c r="AE2"/>
      <c r="AF2"/>
      <c r="AG2"/>
      <c r="AH2"/>
      <c r="AI2"/>
      <c r="AJ2"/>
      <c r="AK2"/>
    </row>
    <row r="3" spans="2:37" ht="14.25" thickBot="1">
      <c r="B3" s="27"/>
      <c r="C3" s="26"/>
      <c r="D3" s="27"/>
      <c r="F3" s="27"/>
      <c r="H3" s="27"/>
      <c r="J3" s="27"/>
      <c r="L3" s="27"/>
      <c r="N3" s="27"/>
      <c r="P3" s="27"/>
      <c r="R3" s="27"/>
      <c r="T3" s="27"/>
      <c r="V3" s="27"/>
      <c r="X3" s="27"/>
      <c r="Z3" s="27"/>
      <c r="AB3"/>
      <c r="AC3" s="9" t="s">
        <v>22</v>
      </c>
      <c r="AD3" s="8"/>
      <c r="AE3"/>
      <c r="AF3"/>
      <c r="AG3"/>
      <c r="AH3"/>
      <c r="AI3"/>
      <c r="AJ3"/>
      <c r="AK3"/>
    </row>
    <row r="4" spans="2:37" ht="26.25" customHeight="1">
      <c r="B4" s="27"/>
      <c r="C4" s="73" t="s">
        <v>37</v>
      </c>
      <c r="D4" s="122"/>
      <c r="E4" s="123"/>
      <c r="F4" s="123"/>
      <c r="G4" s="123"/>
      <c r="H4" s="123"/>
      <c r="I4" s="123"/>
      <c r="J4" s="123"/>
      <c r="K4" s="123"/>
      <c r="L4" s="124"/>
      <c r="N4"/>
      <c r="P4"/>
      <c r="R4"/>
      <c r="T4"/>
      <c r="V4"/>
      <c r="X4"/>
      <c r="Z4"/>
      <c r="AB4"/>
      <c r="AC4" s="10">
        <v>1</v>
      </c>
      <c r="AD4" s="11" t="s">
        <v>29</v>
      </c>
      <c r="AE4" s="11"/>
      <c r="AF4" s="11"/>
      <c r="AG4" s="11"/>
      <c r="AH4" s="11"/>
      <c r="AI4" s="11"/>
      <c r="AJ4" s="12"/>
      <c r="AK4" s="13"/>
    </row>
    <row r="5" spans="2:37" ht="26.25" customHeight="1">
      <c r="B5" s="27"/>
      <c r="C5" s="74" t="s">
        <v>38</v>
      </c>
      <c r="D5" s="125"/>
      <c r="E5" s="126"/>
      <c r="F5" s="126"/>
      <c r="G5" s="126"/>
      <c r="H5" s="126"/>
      <c r="I5" s="126"/>
      <c r="J5" s="126"/>
      <c r="K5" s="126"/>
      <c r="L5" s="127"/>
      <c r="N5"/>
      <c r="P5"/>
      <c r="R5"/>
      <c r="T5"/>
      <c r="V5"/>
      <c r="X5"/>
      <c r="Z5"/>
      <c r="AB5"/>
      <c r="AC5" s="14"/>
      <c r="AD5" s="15" t="s">
        <v>24</v>
      </c>
      <c r="AE5" s="15"/>
      <c r="AF5" s="15"/>
      <c r="AG5" s="15"/>
      <c r="AH5" s="15"/>
      <c r="AI5" s="15"/>
      <c r="AJ5" s="16"/>
      <c r="AK5" s="17"/>
    </row>
    <row r="6" spans="2:37" ht="26.25" customHeight="1" thickBot="1">
      <c r="B6" s="27"/>
      <c r="C6" s="75" t="s">
        <v>30</v>
      </c>
      <c r="D6" s="128"/>
      <c r="E6" s="129"/>
      <c r="F6" s="129"/>
      <c r="G6" s="129"/>
      <c r="H6" s="129"/>
      <c r="I6" s="129"/>
      <c r="J6" s="129"/>
      <c r="K6" s="129"/>
      <c r="L6" s="130"/>
      <c r="N6"/>
      <c r="P6"/>
      <c r="R6"/>
      <c r="T6"/>
      <c r="V6"/>
      <c r="X6"/>
      <c r="Z6"/>
      <c r="AB6"/>
      <c r="AC6" s="14">
        <v>2</v>
      </c>
      <c r="AD6" s="94" t="s">
        <v>32</v>
      </c>
      <c r="AE6" s="94"/>
      <c r="AF6" s="94"/>
      <c r="AG6" s="94"/>
      <c r="AH6" s="94"/>
      <c r="AI6" s="94"/>
      <c r="AJ6" s="94"/>
      <c r="AK6" s="95"/>
    </row>
    <row r="7" spans="2:37" ht="15.75" customHeight="1" thickBot="1">
      <c r="B7" s="30"/>
      <c r="C7" s="31"/>
      <c r="D7" s="29">
        <v>1</v>
      </c>
      <c r="F7" s="29">
        <v>2</v>
      </c>
      <c r="H7" s="29">
        <v>3</v>
      </c>
      <c r="J7" s="29">
        <v>4</v>
      </c>
      <c r="L7" s="29">
        <v>5</v>
      </c>
      <c r="N7" s="29">
        <v>6</v>
      </c>
      <c r="P7" s="29">
        <v>7</v>
      </c>
      <c r="R7" s="29">
        <v>8</v>
      </c>
      <c r="T7" s="29">
        <v>9</v>
      </c>
      <c r="V7" s="29">
        <v>10</v>
      </c>
      <c r="X7" s="29">
        <v>11</v>
      </c>
      <c r="Z7" s="29">
        <v>12</v>
      </c>
      <c r="AB7"/>
      <c r="AC7" s="14"/>
      <c r="AD7" s="96" t="s">
        <v>25</v>
      </c>
      <c r="AE7" s="94"/>
      <c r="AF7" s="94"/>
      <c r="AG7" s="94"/>
      <c r="AH7" s="94"/>
      <c r="AI7" s="94"/>
      <c r="AJ7" s="94"/>
      <c r="AK7" s="95"/>
    </row>
    <row r="8" spans="2:37" ht="19.5" customHeight="1">
      <c r="B8" s="101" t="s">
        <v>9</v>
      </c>
      <c r="C8" s="102"/>
      <c r="D8" s="79" t="s">
        <v>31</v>
      </c>
      <c r="E8" s="80"/>
      <c r="F8" s="79" t="s">
        <v>31</v>
      </c>
      <c r="G8" s="80"/>
      <c r="H8" s="79" t="s">
        <v>31</v>
      </c>
      <c r="I8" s="80"/>
      <c r="J8" s="79" t="s">
        <v>31</v>
      </c>
      <c r="K8" s="80"/>
      <c r="L8" s="79" t="s">
        <v>31</v>
      </c>
      <c r="M8" s="80"/>
      <c r="N8" s="79" t="s">
        <v>31</v>
      </c>
      <c r="O8" s="80"/>
      <c r="P8" s="79" t="s">
        <v>31</v>
      </c>
      <c r="Q8" s="80"/>
      <c r="R8" s="79" t="s">
        <v>31</v>
      </c>
      <c r="S8" s="80"/>
      <c r="T8" s="79" t="s">
        <v>31</v>
      </c>
      <c r="U8" s="80"/>
      <c r="V8" s="79" t="s">
        <v>31</v>
      </c>
      <c r="W8" s="80"/>
      <c r="X8" s="79" t="s">
        <v>31</v>
      </c>
      <c r="Y8" s="80"/>
      <c r="Z8" s="81" t="s">
        <v>31</v>
      </c>
      <c r="AB8"/>
      <c r="AC8" s="14"/>
      <c r="AD8" s="18" t="s">
        <v>26</v>
      </c>
      <c r="AE8" s="18"/>
      <c r="AF8" s="18"/>
      <c r="AG8" s="18"/>
      <c r="AH8" s="18"/>
      <c r="AI8" s="18"/>
      <c r="AJ8" s="18"/>
      <c r="AK8" s="19"/>
    </row>
    <row r="9" spans="2:37" ht="18" customHeight="1">
      <c r="B9" s="88" t="s">
        <v>56</v>
      </c>
      <c r="C9" s="89"/>
      <c r="D9" s="114"/>
      <c r="E9" s="115"/>
      <c r="F9" s="115"/>
      <c r="G9" s="115"/>
      <c r="H9" s="115"/>
      <c r="I9" s="115"/>
      <c r="J9" s="115"/>
      <c r="K9" s="115"/>
      <c r="L9" s="115"/>
      <c r="M9" s="115"/>
      <c r="N9" s="115"/>
      <c r="O9" s="115"/>
      <c r="P9" s="115"/>
      <c r="Q9" s="115"/>
      <c r="R9" s="115"/>
      <c r="S9" s="115"/>
      <c r="T9" s="115"/>
      <c r="U9" s="115"/>
      <c r="V9" s="115"/>
      <c r="W9" s="115"/>
      <c r="X9" s="115"/>
      <c r="Y9" s="115"/>
      <c r="Z9" s="116"/>
      <c r="AB9"/>
      <c r="AC9" s="14">
        <v>3</v>
      </c>
      <c r="AD9" s="15" t="s">
        <v>33</v>
      </c>
      <c r="AE9" s="16"/>
      <c r="AF9" s="16"/>
      <c r="AG9" s="16"/>
      <c r="AH9" s="16"/>
      <c r="AI9" s="16"/>
      <c r="AJ9" s="16"/>
      <c r="AK9" s="17"/>
    </row>
    <row r="10" spans="2:37" ht="18" customHeight="1">
      <c r="B10" s="88" t="s">
        <v>57</v>
      </c>
      <c r="C10" s="89"/>
      <c r="D10" s="114"/>
      <c r="E10" s="115"/>
      <c r="F10" s="115"/>
      <c r="G10" s="115"/>
      <c r="H10" s="115"/>
      <c r="I10" s="115"/>
      <c r="J10" s="115"/>
      <c r="K10" s="115"/>
      <c r="L10" s="115"/>
      <c r="M10" s="115"/>
      <c r="N10" s="115"/>
      <c r="O10" s="115"/>
      <c r="P10" s="115"/>
      <c r="Q10" s="115"/>
      <c r="R10" s="115"/>
      <c r="S10" s="115"/>
      <c r="T10" s="115"/>
      <c r="U10" s="115"/>
      <c r="V10" s="115"/>
      <c r="W10" s="115"/>
      <c r="X10" s="115"/>
      <c r="Y10" s="115"/>
      <c r="Z10" s="116"/>
      <c r="AB10"/>
      <c r="AC10" s="14">
        <v>4</v>
      </c>
      <c r="AD10" s="94" t="s">
        <v>34</v>
      </c>
      <c r="AE10" s="94"/>
      <c r="AF10" s="94"/>
      <c r="AG10" s="94"/>
      <c r="AH10" s="94"/>
      <c r="AI10" s="94"/>
      <c r="AJ10" s="94"/>
      <c r="AK10" s="95"/>
    </row>
    <row r="11" spans="2:37" ht="18" customHeight="1">
      <c r="B11" s="90" t="s">
        <v>58</v>
      </c>
      <c r="C11" s="91"/>
      <c r="D11" s="117"/>
      <c r="E11" s="118"/>
      <c r="F11" s="118"/>
      <c r="G11" s="118"/>
      <c r="H11" s="118"/>
      <c r="I11" s="118"/>
      <c r="J11" s="118"/>
      <c r="K11" s="118"/>
      <c r="L11" s="118"/>
      <c r="M11" s="118"/>
      <c r="N11" s="118"/>
      <c r="O11" s="118"/>
      <c r="P11" s="118"/>
      <c r="Q11" s="118"/>
      <c r="R11" s="118"/>
      <c r="S11" s="118"/>
      <c r="T11" s="118"/>
      <c r="U11" s="118"/>
      <c r="V11" s="118"/>
      <c r="W11" s="118"/>
      <c r="X11" s="118"/>
      <c r="Y11" s="118"/>
      <c r="Z11" s="119"/>
      <c r="AB11"/>
      <c r="AC11" s="14"/>
      <c r="AD11" s="96" t="s">
        <v>23</v>
      </c>
      <c r="AE11" s="94"/>
      <c r="AF11" s="94"/>
      <c r="AG11" s="94"/>
      <c r="AH11" s="94"/>
      <c r="AI11" s="94"/>
      <c r="AJ11" s="94"/>
      <c r="AK11" s="95"/>
    </row>
    <row r="12" spans="2:37" ht="18" customHeight="1">
      <c r="B12" s="92" t="s">
        <v>59</v>
      </c>
      <c r="C12" s="93"/>
      <c r="D12" s="32">
        <v>0</v>
      </c>
      <c r="E12" s="76"/>
      <c r="F12" s="32">
        <v>0</v>
      </c>
      <c r="G12" s="76"/>
      <c r="H12" s="32">
        <v>0</v>
      </c>
      <c r="I12" s="76"/>
      <c r="J12" s="32">
        <v>0</v>
      </c>
      <c r="K12" s="76"/>
      <c r="L12" s="32">
        <v>0</v>
      </c>
      <c r="M12" s="76"/>
      <c r="N12" s="32">
        <v>0</v>
      </c>
      <c r="O12" s="76"/>
      <c r="P12" s="32">
        <v>0</v>
      </c>
      <c r="Q12" s="76"/>
      <c r="R12" s="32">
        <v>0</v>
      </c>
      <c r="S12" s="76"/>
      <c r="T12" s="32">
        <v>0</v>
      </c>
      <c r="U12" s="76"/>
      <c r="V12" s="32">
        <v>0</v>
      </c>
      <c r="W12" s="76"/>
      <c r="X12" s="32">
        <v>0</v>
      </c>
      <c r="Y12" s="76"/>
      <c r="Z12" s="32">
        <v>0</v>
      </c>
      <c r="AB12"/>
      <c r="AC12" s="14">
        <v>5</v>
      </c>
      <c r="AD12" s="15" t="s">
        <v>18</v>
      </c>
      <c r="AE12" s="16"/>
      <c r="AF12" s="16"/>
      <c r="AG12" s="16"/>
      <c r="AH12" s="16"/>
      <c r="AI12" s="16"/>
      <c r="AJ12" s="16"/>
      <c r="AK12" s="17"/>
    </row>
    <row r="13" spans="2:37" ht="21.75" customHeight="1">
      <c r="B13" s="97" t="s">
        <v>60</v>
      </c>
      <c r="C13" s="98"/>
      <c r="D13" s="33"/>
      <c r="E13" s="76"/>
      <c r="F13" s="63"/>
      <c r="G13" s="76"/>
      <c r="H13" s="63"/>
      <c r="I13" s="76"/>
      <c r="J13" s="63"/>
      <c r="K13" s="76"/>
      <c r="L13" s="63"/>
      <c r="M13" s="76"/>
      <c r="N13" s="63"/>
      <c r="O13" s="76"/>
      <c r="P13" s="63"/>
      <c r="Q13" s="76"/>
      <c r="R13" s="63"/>
      <c r="S13" s="76"/>
      <c r="T13" s="63"/>
      <c r="U13" s="76"/>
      <c r="V13" s="63"/>
      <c r="W13" s="76"/>
      <c r="X13" s="63"/>
      <c r="Y13" s="76"/>
      <c r="Z13" s="63"/>
      <c r="AB13"/>
      <c r="AC13" s="20"/>
      <c r="AD13" s="82" t="s">
        <v>20</v>
      </c>
      <c r="AE13" s="82"/>
      <c r="AF13" s="82"/>
      <c r="AG13" s="82"/>
      <c r="AH13" s="82"/>
      <c r="AI13" s="82"/>
      <c r="AJ13" s="82"/>
      <c r="AK13" s="83"/>
    </row>
    <row r="14" spans="2:37" ht="21.75" customHeight="1">
      <c r="B14" s="99" t="s">
        <v>61</v>
      </c>
      <c r="C14" s="100"/>
      <c r="D14" s="34"/>
      <c r="E14" s="76"/>
      <c r="F14" s="66"/>
      <c r="G14" s="76"/>
      <c r="H14" s="66"/>
      <c r="I14" s="76"/>
      <c r="J14" s="66"/>
      <c r="K14" s="76"/>
      <c r="L14" s="66"/>
      <c r="M14" s="76"/>
      <c r="N14" s="66"/>
      <c r="O14" s="76"/>
      <c r="P14" s="66"/>
      <c r="Q14" s="76"/>
      <c r="R14" s="66"/>
      <c r="S14" s="76"/>
      <c r="T14" s="66"/>
      <c r="U14" s="76"/>
      <c r="V14" s="66"/>
      <c r="W14" s="76"/>
      <c r="X14" s="66"/>
      <c r="Y14" s="76"/>
      <c r="Z14" s="66"/>
      <c r="AB14"/>
      <c r="AC14" s="20"/>
      <c r="AD14" s="84" t="s">
        <v>21</v>
      </c>
      <c r="AE14" s="84"/>
      <c r="AF14" s="84"/>
      <c r="AG14" s="84"/>
      <c r="AH14" s="84"/>
      <c r="AI14" s="84"/>
      <c r="AJ14" s="84"/>
      <c r="AK14" s="85"/>
    </row>
    <row r="15" spans="2:37" ht="21.75" customHeight="1">
      <c r="B15" s="134" t="s">
        <v>62</v>
      </c>
      <c r="C15" s="135"/>
      <c r="D15" s="35">
        <f>ROUNDDOWN((D13+D14*0.5)*D12,0)</f>
        <v>0</v>
      </c>
      <c r="E15" s="76"/>
      <c r="F15" s="67">
        <f>ROUNDDOWN((F13+F14*0.5)*F12,0)</f>
        <v>0</v>
      </c>
      <c r="G15" s="76"/>
      <c r="H15" s="67">
        <f>ROUNDDOWN((H13+H14*0.5)*H12,0)</f>
        <v>0</v>
      </c>
      <c r="I15" s="76"/>
      <c r="J15" s="67">
        <f>ROUNDDOWN((J13+J14*0.5)*J12,0)</f>
        <v>0</v>
      </c>
      <c r="K15" s="76"/>
      <c r="L15" s="67">
        <f>ROUNDDOWN((L13+L14*0.5)*L12,0)</f>
        <v>0</v>
      </c>
      <c r="M15" s="76"/>
      <c r="N15" s="67">
        <f>ROUNDDOWN((N13+N14*0.5)*N12,0)</f>
        <v>0</v>
      </c>
      <c r="O15" s="76"/>
      <c r="P15" s="67">
        <f>ROUNDDOWN((P13+P14*0.5)*P12,0)</f>
        <v>0</v>
      </c>
      <c r="Q15" s="76"/>
      <c r="R15" s="67">
        <f>ROUNDDOWN((R13+R14*0.5)*R12,0)</f>
        <v>0</v>
      </c>
      <c r="S15" s="76"/>
      <c r="T15" s="67">
        <f>ROUNDDOWN((T13+T14*0.5)*T12,0)</f>
        <v>0</v>
      </c>
      <c r="U15" s="76"/>
      <c r="V15" s="67">
        <f>ROUNDDOWN((V13+V14*0.5)*V12,0)</f>
        <v>0</v>
      </c>
      <c r="W15" s="76"/>
      <c r="X15" s="67">
        <f>ROUNDDOWN((X13+X14*0.5)*X12,0)</f>
        <v>0</v>
      </c>
      <c r="Y15" s="76"/>
      <c r="Z15" s="67">
        <f>ROUNDDOWN((Z13+Z14*0.5)*Z12,0)</f>
        <v>0</v>
      </c>
      <c r="AB15"/>
      <c r="AC15" s="20"/>
      <c r="AD15" s="16"/>
      <c r="AE15" s="16"/>
      <c r="AF15" s="16"/>
      <c r="AG15" s="16"/>
      <c r="AH15" s="16"/>
      <c r="AI15" s="16"/>
      <c r="AJ15" s="16"/>
      <c r="AK15" s="17"/>
    </row>
    <row r="16" spans="2:37" ht="28.5" customHeight="1" thickBot="1">
      <c r="B16" s="110" t="s">
        <v>35</v>
      </c>
      <c r="C16" s="111"/>
      <c r="D16" s="36">
        <f>(D13+D14*0.5)-D15</f>
        <v>0</v>
      </c>
      <c r="E16" s="77"/>
      <c r="F16" s="78">
        <f>(F13+F14*0.5)-F15</f>
        <v>0</v>
      </c>
      <c r="G16" s="77"/>
      <c r="H16" s="78">
        <f>(H13+H14*0.5)-H15</f>
        <v>0</v>
      </c>
      <c r="I16" s="77"/>
      <c r="J16" s="78">
        <f>(J13+J14*0.5)-J15</f>
        <v>0</v>
      </c>
      <c r="K16" s="77"/>
      <c r="L16" s="78">
        <f>(L13+L14*0.5)-L15</f>
        <v>0</v>
      </c>
      <c r="M16" s="77"/>
      <c r="N16" s="78">
        <f>(N13+N14*0.5)-N15</f>
        <v>0</v>
      </c>
      <c r="O16" s="77"/>
      <c r="P16" s="78">
        <f>(P13+P14*0.5)-P15</f>
        <v>0</v>
      </c>
      <c r="Q16" s="77"/>
      <c r="R16" s="78">
        <f>(R13+R14*0.5)-R15</f>
        <v>0</v>
      </c>
      <c r="S16" s="77"/>
      <c r="T16" s="78">
        <f>(T13+T14*0.5)-T15</f>
        <v>0</v>
      </c>
      <c r="U16" s="77"/>
      <c r="V16" s="78">
        <f>(V13+V14*0.5)-V15</f>
        <v>0</v>
      </c>
      <c r="W16" s="77"/>
      <c r="X16" s="78">
        <f>(X13+X14*0.5)-X15</f>
        <v>0</v>
      </c>
      <c r="Y16" s="77"/>
      <c r="Z16" s="78">
        <f>(Z13+Z14*0.5)-Z15</f>
        <v>0</v>
      </c>
      <c r="AB16"/>
      <c r="AC16" s="20"/>
      <c r="AD16" s="21" t="s">
        <v>19</v>
      </c>
      <c r="AE16" s="16"/>
      <c r="AF16" s="16"/>
      <c r="AG16" s="16"/>
      <c r="AH16" s="16"/>
      <c r="AI16" s="16"/>
      <c r="AJ16" s="16"/>
      <c r="AK16" s="17"/>
    </row>
    <row r="17" spans="2:37" ht="21.75" customHeight="1">
      <c r="B17" s="136" t="s">
        <v>55</v>
      </c>
      <c r="C17" s="137"/>
      <c r="D17" s="138"/>
      <c r="AB17"/>
      <c r="AC17" s="22"/>
      <c r="AD17" s="23"/>
      <c r="AE17" s="23"/>
      <c r="AF17" s="23"/>
      <c r="AG17" s="23"/>
      <c r="AH17" s="23"/>
      <c r="AI17" s="23"/>
      <c r="AJ17" s="23"/>
      <c r="AK17" s="24"/>
    </row>
    <row r="18" spans="2:26" ht="21.75" customHeight="1">
      <c r="B18" s="131"/>
      <c r="C18" s="37" t="s">
        <v>39</v>
      </c>
      <c r="D18" s="33"/>
      <c r="F18" s="63"/>
      <c r="H18" s="63"/>
      <c r="J18" s="63"/>
      <c r="L18" s="63"/>
      <c r="N18" s="63"/>
      <c r="P18" s="63"/>
      <c r="R18" s="63"/>
      <c r="T18" s="63"/>
      <c r="V18" s="63"/>
      <c r="X18" s="63"/>
      <c r="Z18" s="63"/>
    </row>
    <row r="19" spans="2:26" ht="21.75" customHeight="1">
      <c r="B19" s="132"/>
      <c r="C19" s="38" t="s">
        <v>40</v>
      </c>
      <c r="D19" s="39"/>
      <c r="F19" s="64"/>
      <c r="H19" s="64"/>
      <c r="J19" s="64"/>
      <c r="L19" s="64"/>
      <c r="N19" s="64"/>
      <c r="P19" s="64"/>
      <c r="R19" s="64"/>
      <c r="T19" s="64"/>
      <c r="V19" s="64"/>
      <c r="X19" s="64"/>
      <c r="Z19" s="64"/>
    </row>
    <row r="20" spans="2:26" ht="21.75" customHeight="1">
      <c r="B20" s="132"/>
      <c r="C20" s="40" t="s">
        <v>41</v>
      </c>
      <c r="D20" s="41">
        <f>D18+D19</f>
        <v>0</v>
      </c>
      <c r="F20" s="65">
        <f>F18+F19</f>
        <v>0</v>
      </c>
      <c r="H20" s="65">
        <f>H18+H19</f>
        <v>0</v>
      </c>
      <c r="J20" s="65">
        <f>J18+J19</f>
        <v>0</v>
      </c>
      <c r="L20" s="65">
        <f>L18+L19</f>
        <v>0</v>
      </c>
      <c r="N20" s="65">
        <f>N18+N19</f>
        <v>0</v>
      </c>
      <c r="P20" s="65">
        <f>P18+P19</f>
        <v>0</v>
      </c>
      <c r="R20" s="65">
        <f>R18+R19</f>
        <v>0</v>
      </c>
      <c r="T20" s="65">
        <f>T18+T19</f>
        <v>0</v>
      </c>
      <c r="V20" s="65">
        <f>V18+V19</f>
        <v>0</v>
      </c>
      <c r="X20" s="65">
        <f>X18+X19</f>
        <v>0</v>
      </c>
      <c r="Z20" s="65">
        <f>Z18+Z19</f>
        <v>0</v>
      </c>
    </row>
    <row r="21" spans="2:26" ht="21.75" customHeight="1">
      <c r="B21" s="133"/>
      <c r="C21" s="40" t="s">
        <v>42</v>
      </c>
      <c r="D21" s="41"/>
      <c r="F21" s="65"/>
      <c r="H21" s="65"/>
      <c r="J21" s="65"/>
      <c r="L21" s="65"/>
      <c r="N21" s="65"/>
      <c r="P21" s="65"/>
      <c r="R21" s="65"/>
      <c r="T21" s="65"/>
      <c r="V21" s="65"/>
      <c r="X21" s="65"/>
      <c r="Z21" s="65"/>
    </row>
    <row r="22" spans="2:26" ht="21.75" customHeight="1">
      <c r="B22" s="42"/>
      <c r="C22" s="43" t="s">
        <v>43</v>
      </c>
      <c r="D22" s="39"/>
      <c r="F22" s="64"/>
      <c r="H22" s="64"/>
      <c r="J22" s="64"/>
      <c r="L22" s="64"/>
      <c r="N22" s="64"/>
      <c r="P22" s="64"/>
      <c r="R22" s="64"/>
      <c r="T22" s="64"/>
      <c r="V22" s="64"/>
      <c r="X22" s="64"/>
      <c r="Z22" s="64"/>
    </row>
    <row r="23" spans="2:26" ht="21.75" customHeight="1">
      <c r="B23" s="44"/>
      <c r="C23" s="45" t="s">
        <v>50</v>
      </c>
      <c r="D23" s="41">
        <f>D20+D21+D22</f>
        <v>0</v>
      </c>
      <c r="F23" s="65">
        <f>F20+F21+F22</f>
        <v>0</v>
      </c>
      <c r="H23" s="65">
        <f>H20+H21+H22</f>
        <v>0</v>
      </c>
      <c r="J23" s="65">
        <f>J20+J21+J22</f>
        <v>0</v>
      </c>
      <c r="L23" s="65">
        <f>L20+L21+L22</f>
        <v>0</v>
      </c>
      <c r="N23" s="65">
        <f>N20+N21+N22</f>
        <v>0</v>
      </c>
      <c r="P23" s="65">
        <f>P20+P21+P22</f>
        <v>0</v>
      </c>
      <c r="R23" s="65">
        <f>R20+R21+R22</f>
        <v>0</v>
      </c>
      <c r="T23" s="65">
        <f>T20+T21+T22</f>
        <v>0</v>
      </c>
      <c r="V23" s="65">
        <f>V20+V21+V22</f>
        <v>0</v>
      </c>
      <c r="X23" s="65">
        <f>X20+X21+X22</f>
        <v>0</v>
      </c>
      <c r="Z23" s="65">
        <f>Z20+Z21+Z22</f>
        <v>0</v>
      </c>
    </row>
    <row r="24" spans="2:4" ht="21.75" customHeight="1">
      <c r="B24" s="105" t="s">
        <v>54</v>
      </c>
      <c r="C24" s="106"/>
      <c r="D24" s="107"/>
    </row>
    <row r="25" spans="2:26" ht="21.75" customHeight="1">
      <c r="B25" s="46"/>
      <c r="C25" s="47" t="s">
        <v>44</v>
      </c>
      <c r="D25" s="48"/>
      <c r="F25" s="68"/>
      <c r="H25" s="68"/>
      <c r="J25" s="68"/>
      <c r="L25" s="68"/>
      <c r="N25" s="68"/>
      <c r="P25" s="68"/>
      <c r="R25" s="68"/>
      <c r="T25" s="68"/>
      <c r="V25" s="68"/>
      <c r="X25" s="68"/>
      <c r="Z25" s="68"/>
    </row>
    <row r="26" spans="2:26" ht="21.75" customHeight="1">
      <c r="B26" s="46"/>
      <c r="C26" s="49" t="s">
        <v>45</v>
      </c>
      <c r="D26" s="50"/>
      <c r="F26" s="51"/>
      <c r="H26" s="51"/>
      <c r="J26" s="51"/>
      <c r="L26" s="51"/>
      <c r="N26" s="51"/>
      <c r="P26" s="51"/>
      <c r="R26" s="51"/>
      <c r="T26" s="51"/>
      <c r="V26" s="51"/>
      <c r="X26" s="51"/>
      <c r="Z26" s="51"/>
    </row>
    <row r="27" spans="2:26" ht="21.75" customHeight="1">
      <c r="B27" s="46"/>
      <c r="C27" s="49" t="s">
        <v>46</v>
      </c>
      <c r="D27" s="50"/>
      <c r="F27" s="51"/>
      <c r="H27" s="51"/>
      <c r="J27" s="51"/>
      <c r="L27" s="51"/>
      <c r="N27" s="51"/>
      <c r="P27" s="51"/>
      <c r="R27" s="51"/>
      <c r="T27" s="51"/>
      <c r="V27" s="51"/>
      <c r="X27" s="51"/>
      <c r="Z27" s="51"/>
    </row>
    <row r="28" spans="2:27" ht="21.75" customHeight="1">
      <c r="B28" s="46"/>
      <c r="C28" s="52" t="s">
        <v>47</v>
      </c>
      <c r="D28" s="34"/>
      <c r="F28" s="66"/>
      <c r="H28" s="66"/>
      <c r="J28" s="66"/>
      <c r="L28" s="66"/>
      <c r="N28" s="66"/>
      <c r="P28" s="66"/>
      <c r="R28" s="66"/>
      <c r="T28" s="66"/>
      <c r="V28" s="66"/>
      <c r="X28" s="66"/>
      <c r="Z28" s="66"/>
      <c r="AA28" s="28" t="s">
        <v>27</v>
      </c>
    </row>
    <row r="29" spans="2:27" ht="32.25" customHeight="1">
      <c r="B29" s="53"/>
      <c r="C29" s="54" t="s">
        <v>48</v>
      </c>
      <c r="D29" s="55">
        <f>(D25+D26+D27+D28)*0.5</f>
        <v>0</v>
      </c>
      <c r="E29" s="56" t="s">
        <v>28</v>
      </c>
      <c r="F29" s="69">
        <f>(F25+F26+F27+F28)*0.5</f>
        <v>0</v>
      </c>
      <c r="G29" s="56" t="s">
        <v>28</v>
      </c>
      <c r="H29" s="69">
        <f>(H25+H26+H27+H28)*0.5</f>
        <v>0</v>
      </c>
      <c r="I29" s="56" t="s">
        <v>28</v>
      </c>
      <c r="J29" s="69">
        <f>(J25+J26+J27+J28)*0.5</f>
        <v>0</v>
      </c>
      <c r="K29" s="56" t="s">
        <v>28</v>
      </c>
      <c r="L29" s="69">
        <f>(L25+L26+L27+L28)*0.5</f>
        <v>0</v>
      </c>
      <c r="M29" s="56" t="s">
        <v>28</v>
      </c>
      <c r="N29" s="69">
        <f>(N25+N26+N27+N28)*0.5</f>
        <v>0</v>
      </c>
      <c r="O29" s="56" t="s">
        <v>28</v>
      </c>
      <c r="P29" s="69">
        <f>(P25+P26+P27+P28)*0.5</f>
        <v>0</v>
      </c>
      <c r="Q29" s="56" t="s">
        <v>28</v>
      </c>
      <c r="R29" s="69">
        <f>(R25+R26+R27+R28)*0.5</f>
        <v>0</v>
      </c>
      <c r="S29" s="56" t="s">
        <v>28</v>
      </c>
      <c r="T29" s="69">
        <f>(T25+T26+T27+T28)*0.5</f>
        <v>0</v>
      </c>
      <c r="U29" s="56" t="s">
        <v>28</v>
      </c>
      <c r="V29" s="69">
        <f>(V25+V26+V27+V28)*0.5</f>
        <v>0</v>
      </c>
      <c r="W29" s="56" t="s">
        <v>28</v>
      </c>
      <c r="X29" s="69">
        <f>(X25+X26+X27+X28)*0.5</f>
        <v>0</v>
      </c>
      <c r="Y29" s="56" t="s">
        <v>28</v>
      </c>
      <c r="Z29" s="69">
        <f>(Z25+Z26+Z27+Z28)*0.5</f>
        <v>0</v>
      </c>
      <c r="AA29" s="56" t="s">
        <v>28</v>
      </c>
    </row>
    <row r="30" spans="2:27" ht="41.25" customHeight="1">
      <c r="B30" s="108" t="s">
        <v>49</v>
      </c>
      <c r="C30" s="109"/>
      <c r="D30" s="57">
        <f>D23+D29</f>
        <v>0</v>
      </c>
      <c r="E30" s="56" t="str">
        <f>IF(D30&gt;=5,"○","×")</f>
        <v>×</v>
      </c>
      <c r="F30" s="70">
        <f>F23+F29</f>
        <v>0</v>
      </c>
      <c r="G30" s="56" t="str">
        <f>IF(F30&gt;=5,"○","×")</f>
        <v>×</v>
      </c>
      <c r="H30" s="70">
        <f>H23+H29</f>
        <v>0</v>
      </c>
      <c r="I30" s="56" t="str">
        <f>IF(H30&gt;=5,"○","×")</f>
        <v>×</v>
      </c>
      <c r="J30" s="70">
        <f>J23+J29</f>
        <v>0</v>
      </c>
      <c r="K30" s="56" t="str">
        <f>IF(J30&gt;=5,"○","×")</f>
        <v>×</v>
      </c>
      <c r="L30" s="70">
        <f>L23+L29</f>
        <v>0</v>
      </c>
      <c r="M30" s="56" t="str">
        <f>IF(L30&gt;=5,"○","×")</f>
        <v>×</v>
      </c>
      <c r="N30" s="70">
        <f>N23+N29</f>
        <v>0</v>
      </c>
      <c r="O30" s="56" t="str">
        <f>IF(N30&gt;=5,"○","×")</f>
        <v>×</v>
      </c>
      <c r="P30" s="70">
        <f>P23+P29</f>
        <v>0</v>
      </c>
      <c r="Q30" s="56" t="str">
        <f>IF(P30&gt;=5,"○","×")</f>
        <v>×</v>
      </c>
      <c r="R30" s="70">
        <f>R23+R29</f>
        <v>0</v>
      </c>
      <c r="S30" s="56" t="str">
        <f>IF(R30&gt;=5,"○","×")</f>
        <v>×</v>
      </c>
      <c r="T30" s="70">
        <f>T23+T29</f>
        <v>0</v>
      </c>
      <c r="U30" s="56" t="str">
        <f>IF(T30&gt;=5,"○","×")</f>
        <v>×</v>
      </c>
      <c r="V30" s="70">
        <f>V23+V29</f>
        <v>0</v>
      </c>
      <c r="W30" s="56" t="str">
        <f>IF(V30&gt;=5,"○","×")</f>
        <v>×</v>
      </c>
      <c r="X30" s="70">
        <f>X23+X29</f>
        <v>0</v>
      </c>
      <c r="Y30" s="56" t="str">
        <f>IF(X30&gt;=5,"○","×")</f>
        <v>×</v>
      </c>
      <c r="Z30" s="70">
        <f>Z23+Z29</f>
        <v>0</v>
      </c>
      <c r="AA30" s="56" t="str">
        <f>IF(Z30&gt;=5,"○","×")</f>
        <v>×</v>
      </c>
    </row>
    <row r="31" spans="2:27" ht="32.25" customHeight="1">
      <c r="B31" s="120" t="s">
        <v>51</v>
      </c>
      <c r="C31" s="121"/>
      <c r="D31" s="58" t="e">
        <f>D30/D16</f>
        <v>#DIV/0!</v>
      </c>
      <c r="E31" s="56" t="e">
        <f>IF(D31&gt;=20%,"○","×")</f>
        <v>#DIV/0!</v>
      </c>
      <c r="F31" s="71" t="e">
        <f>F30/F16</f>
        <v>#DIV/0!</v>
      </c>
      <c r="G31" s="56" t="e">
        <f>IF(F31&gt;=20%,"○","×")</f>
        <v>#DIV/0!</v>
      </c>
      <c r="H31" s="71" t="e">
        <f>H30/H16</f>
        <v>#DIV/0!</v>
      </c>
      <c r="I31" s="56" t="e">
        <f>IF(H31&gt;=20%,"○","×")</f>
        <v>#DIV/0!</v>
      </c>
      <c r="J31" s="71" t="e">
        <f>J30/J16</f>
        <v>#DIV/0!</v>
      </c>
      <c r="K31" s="56" t="e">
        <f>IF(J31&gt;=20%,"○","×")</f>
        <v>#DIV/0!</v>
      </c>
      <c r="L31" s="71" t="e">
        <f>L30/L16</f>
        <v>#DIV/0!</v>
      </c>
      <c r="M31" s="56" t="e">
        <f>IF(L31&gt;=20%,"○","×")</f>
        <v>#DIV/0!</v>
      </c>
      <c r="N31" s="71" t="e">
        <f>N30/N16</f>
        <v>#DIV/0!</v>
      </c>
      <c r="O31" s="56" t="e">
        <f>IF(N31&gt;=20%,"○","×")</f>
        <v>#DIV/0!</v>
      </c>
      <c r="P31" s="71" t="e">
        <f>P30/P16</f>
        <v>#DIV/0!</v>
      </c>
      <c r="Q31" s="56" t="e">
        <f>IF(P31&gt;=20%,"○","×")</f>
        <v>#DIV/0!</v>
      </c>
      <c r="R31" s="71" t="e">
        <f>R30/R16</f>
        <v>#DIV/0!</v>
      </c>
      <c r="S31" s="56" t="e">
        <f>IF(R31&gt;=20%,"○","×")</f>
        <v>#DIV/0!</v>
      </c>
      <c r="T31" s="71" t="e">
        <f>T30/T16</f>
        <v>#DIV/0!</v>
      </c>
      <c r="U31" s="56" t="e">
        <f>IF(T31&gt;=20%,"○","×")</f>
        <v>#DIV/0!</v>
      </c>
      <c r="V31" s="71" t="e">
        <f>V30/V16</f>
        <v>#DIV/0!</v>
      </c>
      <c r="W31" s="56" t="e">
        <f>IF(V31&gt;=20%,"○","×")</f>
        <v>#DIV/0!</v>
      </c>
      <c r="X31" s="71" t="e">
        <f>X30/X16</f>
        <v>#DIV/0!</v>
      </c>
      <c r="Y31" s="56" t="e">
        <f>IF(X31&gt;=20%,"○","×")</f>
        <v>#DIV/0!</v>
      </c>
      <c r="Z31" s="71" t="e">
        <f>Z30/Z16</f>
        <v>#DIV/0!</v>
      </c>
      <c r="AA31" s="56" t="e">
        <f>IF(Z31&gt;=20%,"○","×")</f>
        <v>#DIV/0!</v>
      </c>
    </row>
    <row r="32" spans="2:27" ht="47.25" customHeight="1">
      <c r="B32" s="112" t="s">
        <v>53</v>
      </c>
      <c r="C32" s="113"/>
      <c r="D32" s="59">
        <f>(D23-D19)+(D29-D26*0.5)</f>
        <v>0</v>
      </c>
      <c r="E32" s="56"/>
      <c r="F32" s="72">
        <f>(F23-F19)+(F29-F26*0.5)</f>
        <v>0</v>
      </c>
      <c r="G32" s="56"/>
      <c r="H32" s="72">
        <f>(H23-H19)+(H29-H26*0.5)</f>
        <v>0</v>
      </c>
      <c r="I32" s="56"/>
      <c r="J32" s="72">
        <f>(J23-J19)+(J29-J26*0.5)</f>
        <v>0</v>
      </c>
      <c r="K32" s="56"/>
      <c r="L32" s="72">
        <f>(L23-L19)+(L29-L26*0.5)</f>
        <v>0</v>
      </c>
      <c r="M32" s="56"/>
      <c r="N32" s="72">
        <f>(N23-N19)+(N29-N26*0.5)</f>
        <v>0</v>
      </c>
      <c r="O32" s="56"/>
      <c r="P32" s="72">
        <f>(P23-P19)+(P29-P26*0.5)</f>
        <v>0</v>
      </c>
      <c r="Q32" s="56"/>
      <c r="R32" s="72">
        <f>(R23-R19)+(R29-R26*0.5)</f>
        <v>0</v>
      </c>
      <c r="S32" s="56"/>
      <c r="T32" s="72">
        <f>(T23-T19)+(T29-T26*0.5)</f>
        <v>0</v>
      </c>
      <c r="U32" s="56"/>
      <c r="V32" s="72">
        <f>(V23-V19)+(V29-V26*0.5)</f>
        <v>0</v>
      </c>
      <c r="W32" s="56"/>
      <c r="X32" s="72">
        <f>(X23-X19)+(X29-X26*0.5)</f>
        <v>0</v>
      </c>
      <c r="Y32" s="56"/>
      <c r="Z32" s="72">
        <f>(Z23-Z19)+(Z29-Z26*0.5)</f>
        <v>0</v>
      </c>
      <c r="AA32" s="56"/>
    </row>
    <row r="33" spans="2:27" ht="39" customHeight="1" thickBot="1">
      <c r="B33" s="103" t="s">
        <v>52</v>
      </c>
      <c r="C33" s="104"/>
      <c r="D33" s="60" t="e">
        <f>D32/D30</f>
        <v>#DIV/0!</v>
      </c>
      <c r="E33" s="56" t="e">
        <f>IF(D33&gt;=30%,"○","×")</f>
        <v>#DIV/0!</v>
      </c>
      <c r="F33" s="71" t="e">
        <f>F32/F30</f>
        <v>#DIV/0!</v>
      </c>
      <c r="G33" s="56" t="e">
        <f>IF(F33&gt;=30%,"○","×")</f>
        <v>#DIV/0!</v>
      </c>
      <c r="H33" s="71" t="e">
        <f>H32/H30</f>
        <v>#DIV/0!</v>
      </c>
      <c r="I33" s="56" t="e">
        <f>IF(H33&gt;=30%,"○","×")</f>
        <v>#DIV/0!</v>
      </c>
      <c r="J33" s="71" t="e">
        <f>J32/J30</f>
        <v>#DIV/0!</v>
      </c>
      <c r="K33" s="56" t="e">
        <f>IF(J33&gt;=30%,"○","×")</f>
        <v>#DIV/0!</v>
      </c>
      <c r="L33" s="71" t="e">
        <f>L32/L30</f>
        <v>#DIV/0!</v>
      </c>
      <c r="M33" s="56" t="e">
        <f>IF(L33&gt;=30%,"○","×")</f>
        <v>#DIV/0!</v>
      </c>
      <c r="N33" s="71" t="e">
        <f>N32/N30</f>
        <v>#DIV/0!</v>
      </c>
      <c r="O33" s="56" t="e">
        <f>IF(N33&gt;=30%,"○","×")</f>
        <v>#DIV/0!</v>
      </c>
      <c r="P33" s="71" t="e">
        <f>P32/P30</f>
        <v>#DIV/0!</v>
      </c>
      <c r="Q33" s="56" t="e">
        <f>IF(P33&gt;=30%,"○","×")</f>
        <v>#DIV/0!</v>
      </c>
      <c r="R33" s="71" t="e">
        <f>R32/R30</f>
        <v>#DIV/0!</v>
      </c>
      <c r="S33" s="56" t="e">
        <f>IF(R33&gt;=30%,"○","×")</f>
        <v>#DIV/0!</v>
      </c>
      <c r="T33" s="71" t="e">
        <f>T32/T30</f>
        <v>#DIV/0!</v>
      </c>
      <c r="U33" s="56" t="e">
        <f>IF(T33&gt;=30%,"○","×")</f>
        <v>#DIV/0!</v>
      </c>
      <c r="V33" s="71" t="e">
        <f>V32/V30</f>
        <v>#DIV/0!</v>
      </c>
      <c r="W33" s="56" t="e">
        <f>IF(V33&gt;=30%,"○","×")</f>
        <v>#DIV/0!</v>
      </c>
      <c r="X33" s="71" t="e">
        <f>X32/X30</f>
        <v>#DIV/0!</v>
      </c>
      <c r="Y33" s="56" t="e">
        <f>IF(X33&gt;=30%,"○","×")</f>
        <v>#DIV/0!</v>
      </c>
      <c r="Z33" s="71" t="e">
        <f>Z32/Z30</f>
        <v>#DIV/0!</v>
      </c>
      <c r="AA33" s="56" t="e">
        <f>IF(Z33&gt;=30%,"○","×")</f>
        <v>#DIV/0!</v>
      </c>
    </row>
    <row r="34" spans="4:26" ht="12" thickBot="1">
      <c r="D34" s="62" t="str">
        <f>IF((COUNTIF(E30:E33,"○"))=3,"登録可","登録不可")</f>
        <v>登録不可</v>
      </c>
      <c r="F34" s="62" t="str">
        <f>IF((COUNTIF(G30:G33,"○"))=3,"登録可","登録不可")</f>
        <v>登録不可</v>
      </c>
      <c r="H34" s="62" t="str">
        <f>IF((COUNTIF(I30:I33,"○"))=3,"登録可","登録不可")</f>
        <v>登録不可</v>
      </c>
      <c r="J34" s="62" t="str">
        <f>IF((COUNTIF(K30:K33,"○"))=3,"登録可","登録不可")</f>
        <v>登録不可</v>
      </c>
      <c r="L34" s="62" t="str">
        <f>IF((COUNTIF(M30:M33,"○"))=3,"登録可","登録不可")</f>
        <v>登録不可</v>
      </c>
      <c r="N34" s="62" t="str">
        <f>IF((COUNTIF(O30:O33,"○"))=3,"登録可","登録不可")</f>
        <v>登録不可</v>
      </c>
      <c r="P34" s="62" t="str">
        <f>IF((COUNTIF(Q30:Q33,"○"))=3,"登録可","登録不可")</f>
        <v>登録不可</v>
      </c>
      <c r="R34" s="62" t="str">
        <f>IF((COUNTIF(S30:S33,"○"))=3,"登録可","登録不可")</f>
        <v>登録不可</v>
      </c>
      <c r="T34" s="62" t="str">
        <f>IF((COUNTIF(U30:U33,"○"))=3,"登録可","登録不可")</f>
        <v>登録不可</v>
      </c>
      <c r="V34" s="62" t="str">
        <f>IF((COUNTIF(W30:W33,"○"))=3,"登録可","登録不可")</f>
        <v>登録不可</v>
      </c>
      <c r="X34" s="62" t="str">
        <f>IF((COUNTIF(Y30:Y33,"○"))=3,"登録可","登録不可")</f>
        <v>登録不可</v>
      </c>
      <c r="Z34" s="62" t="str">
        <f>IF((COUNTIF(AA30:AA33,"○"))=3,"登録可","登録不可")</f>
        <v>登録不可</v>
      </c>
    </row>
  </sheetData>
  <sheetProtection/>
  <mergeCells count="29">
    <mergeCell ref="D10:Z10"/>
    <mergeCell ref="D11:Z11"/>
    <mergeCell ref="B31:C31"/>
    <mergeCell ref="D4:L4"/>
    <mergeCell ref="D5:L5"/>
    <mergeCell ref="D6:L6"/>
    <mergeCell ref="B18:B21"/>
    <mergeCell ref="B15:C15"/>
    <mergeCell ref="B17:D17"/>
    <mergeCell ref="AD11:AK11"/>
    <mergeCell ref="B13:C13"/>
    <mergeCell ref="B14:C14"/>
    <mergeCell ref="B8:C8"/>
    <mergeCell ref="B33:C33"/>
    <mergeCell ref="B24:D24"/>
    <mergeCell ref="B30:C30"/>
    <mergeCell ref="B16:C16"/>
    <mergeCell ref="B32:C32"/>
    <mergeCell ref="D9:Z9"/>
    <mergeCell ref="AD13:AK13"/>
    <mergeCell ref="AD14:AK14"/>
    <mergeCell ref="B2:D2"/>
    <mergeCell ref="B9:C9"/>
    <mergeCell ref="B10:C10"/>
    <mergeCell ref="B11:C11"/>
    <mergeCell ref="B12:C12"/>
    <mergeCell ref="AD6:AK6"/>
    <mergeCell ref="AD7:AK7"/>
    <mergeCell ref="AD10:AK10"/>
  </mergeCells>
  <printOptions horizontalCentered="1"/>
  <pageMargins left="0.4724409448818898" right="0.31496062992125984" top="0.5511811023622047" bottom="0.1968503937007874" header="0.5511811023622047" footer="0.31496062992125984"/>
  <pageSetup fitToHeight="1" fitToWidth="1" horizontalDpi="300" verticalDpi="300" orientation="landscape" paperSize="9" scale="62" r:id="rId1"/>
  <headerFooter>
    <oddHeader>&amp;L様式第３号(第３条第１項関係）</oddHeader>
  </headerFooter>
</worksheet>
</file>

<file path=xl/worksheets/sheet2.xml><?xml version="1.0" encoding="utf-8"?>
<worksheet xmlns="http://schemas.openxmlformats.org/spreadsheetml/2006/main" xmlns:r="http://schemas.openxmlformats.org/officeDocument/2006/relationships">
  <sheetPr>
    <tabColor indexed="47"/>
  </sheetPr>
  <dimension ref="B2:C17"/>
  <sheetViews>
    <sheetView showGridLines="0" zoomScalePageLayoutView="0" workbookViewId="0" topLeftCell="A1">
      <selection activeCell="E23" sqref="E23"/>
    </sheetView>
  </sheetViews>
  <sheetFormatPr defaultColWidth="9.140625" defaultRowHeight="15"/>
  <cols>
    <col min="1" max="1" width="3.421875" style="0" customWidth="1"/>
    <col min="2" max="2" width="77.00390625" style="0" customWidth="1"/>
  </cols>
  <sheetData>
    <row r="2" spans="2:3" ht="28.5" customHeight="1" thickBot="1">
      <c r="B2" s="7" t="s">
        <v>0</v>
      </c>
      <c r="C2" s="7" t="s">
        <v>1</v>
      </c>
    </row>
    <row r="3" spans="2:3" ht="39.75" customHeight="1" thickTop="1">
      <c r="B3" s="4" t="s">
        <v>10</v>
      </c>
      <c r="C3" s="5">
        <v>0</v>
      </c>
    </row>
    <row r="4" spans="2:3" ht="18" customHeight="1">
      <c r="B4" s="1" t="s">
        <v>11</v>
      </c>
      <c r="C4" s="6">
        <v>0</v>
      </c>
    </row>
    <row r="5" spans="2:3" ht="50.25" customHeight="1">
      <c r="B5" s="3" t="s">
        <v>12</v>
      </c>
      <c r="C5" s="6">
        <v>0.05</v>
      </c>
    </row>
    <row r="6" spans="2:3" ht="39.75" customHeight="1">
      <c r="B6" s="2" t="s">
        <v>13</v>
      </c>
      <c r="C6" s="6">
        <v>0.1</v>
      </c>
    </row>
    <row r="7" spans="2:3" ht="39.75" customHeight="1">
      <c r="B7" s="2" t="s">
        <v>8</v>
      </c>
      <c r="C7" s="6">
        <v>0.15</v>
      </c>
    </row>
    <row r="8" spans="2:3" ht="18" customHeight="1">
      <c r="B8" s="1" t="s">
        <v>14</v>
      </c>
      <c r="C8" s="6">
        <v>0.2</v>
      </c>
    </row>
    <row r="9" spans="2:3" ht="18" customHeight="1">
      <c r="B9" s="1" t="s">
        <v>2</v>
      </c>
      <c r="C9" s="6">
        <v>0.25</v>
      </c>
    </row>
    <row r="10" spans="2:3" ht="18" customHeight="1">
      <c r="B10" s="1" t="s">
        <v>15</v>
      </c>
      <c r="C10" s="6">
        <v>0.3</v>
      </c>
    </row>
    <row r="11" spans="2:3" ht="18" customHeight="1">
      <c r="B11" s="1" t="s">
        <v>3</v>
      </c>
      <c r="C11" s="6">
        <v>0.35</v>
      </c>
    </row>
    <row r="12" spans="2:3" ht="18" customHeight="1">
      <c r="B12" s="1" t="s">
        <v>16</v>
      </c>
      <c r="C12" s="6">
        <v>0.4</v>
      </c>
    </row>
    <row r="13" spans="2:3" ht="18" customHeight="1">
      <c r="B13" s="1" t="s">
        <v>4</v>
      </c>
      <c r="C13" s="6">
        <v>0.45</v>
      </c>
    </row>
    <row r="14" spans="2:3" ht="18" customHeight="1">
      <c r="B14" s="1" t="s">
        <v>5</v>
      </c>
      <c r="C14" s="6">
        <v>0.5</v>
      </c>
    </row>
    <row r="15" spans="2:3" ht="18" customHeight="1">
      <c r="B15" s="1" t="s">
        <v>17</v>
      </c>
      <c r="C15" s="6">
        <v>0.55</v>
      </c>
    </row>
    <row r="16" spans="2:3" ht="18" customHeight="1">
      <c r="B16" s="1" t="s">
        <v>6</v>
      </c>
      <c r="C16" s="6">
        <v>0.6</v>
      </c>
    </row>
    <row r="17" spans="2:3" ht="18" customHeight="1">
      <c r="B17" s="1" t="s">
        <v>7</v>
      </c>
      <c r="C17" s="6">
        <v>0.8</v>
      </c>
    </row>
  </sheetData>
  <sheetProtection/>
  <printOptions/>
  <pageMargins left="0.7" right="0.7" top="0.75" bottom="0.75" header="0.3" footer="0.3"/>
  <pageSetup horizontalDpi="300" verticalDpi="300" orientation="portrait" paperSize="9" r:id="rId1"/>
  <headerFooter>
    <oddHeader>&amp;R&amp;"ＭＳ ゴシック,標準"&amp;12別紙</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oga</cp:lastModifiedBy>
  <cp:lastPrinted>2014-01-28T06:28:15Z</cp:lastPrinted>
  <dcterms:created xsi:type="dcterms:W3CDTF">2011-01-11T23:52:42Z</dcterms:created>
  <dcterms:modified xsi:type="dcterms:W3CDTF">2015-01-30T01:12:01Z</dcterms:modified>
  <cp:category/>
  <cp:version/>
  <cp:contentType/>
  <cp:contentStatus/>
</cp:coreProperties>
</file>