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13_公営企業関係\R6年度\02_照会・回答等\250124公営企業に係る「経営比較分析表」の分析等について（依頼）\02_病院、企業局\企業局\"/>
    </mc:Choice>
  </mc:AlternateContent>
  <workbookProtection workbookAlgorithmName="SHA-512" workbookHashValue="PeM7dwqfsNQuvbNW+brK6B9jVXeWDpTS1s/Eop3RwKex8AG/LazOBjenYzoYsugjlRJVAqyr4fraqg0yDpmm+w==" workbookSaltValue="FkDgAdmo0ueWz/Jc7FpbFg==" workbookSpinCount="100000" lockStructure="1"/>
  <bookViews>
    <workbookView xWindow="13440" yWindow="285" windowWidth="14985" windowHeight="149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<sst xmlns="http://schemas.openxmlformats.org/spreadsheetml/2006/main" count="236" uniqueCount="116">
  <si>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</si>
  <si>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</si>
  <si>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</si>
  <si>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</si>
  <si>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</si>
  <si>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</si>
  <si>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</si>
  <si>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</si>
  <si>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</si>
  <si>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</si>
  <si>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</si>
  <si>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</si>
  <si>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</si>
  <si>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</si>
  <si>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</si>
  <si>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</si>
  <si>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</si>
  <si>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</si>
  <si>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</si>
  <si>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</si>
  <si>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</si>
  <si>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</si>
  <si>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</si>
  <si>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</si>
  <si>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</si>
  <si>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</si>
  <si>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</si>
  <si>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</si>
  <si>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</si>
  <si>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</si>
  <si>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</si>
  <si>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</si>
  <si>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</si>
  <si>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</si>
  <si>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</si>
  <si>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</si>
  <si>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</si>
  <si>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</si>
  <si>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</si>
  <si>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</si>
  <si>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</si>
  <si>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</si>
  <si>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</si>
  <si>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</si>
  <si>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</si>
  <si>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</si>
  <si>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</si>
  <si>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</si>
  <si>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</si>
  <si>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</si>
  <si>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</si>
  <si>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</si>
  <si>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</si>
  <si>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</si>
  <si>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</si>
  <si>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</si>
  <si>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</si>
  <si>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</si>
  <si>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</si>
  <si>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</si>
  <si>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</si>
  <si>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</si>
  <si>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</si>
  <si>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</si>
  <si>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</si>
  <si>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</si>
  <si>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</si>
  <si>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</si>
  <si>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</si>
  <si>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</si>
  <si>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</si>
  <si>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</si>
  <si>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</si>
  <si>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</si>
  <si>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</si>
  <si>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</si>
  <si>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</si>
  <si>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</si>
  <si>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</si>
  <si>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</si>
  <si>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</si>
  <si>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</si>
  <si>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</si>
  <si>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</si>
  <si>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</si>
  <si>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</si>
  <si>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</si>
  <si>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</si>
  <si>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</si>
  <si>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</si>
  <si>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</si>
  <si>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</si>
  <si>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</si>
  <si>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</si>
  <si>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</si>
  <si>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</si>
  <si>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</si>
  <si>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</si>
  <si>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</si>
  <si>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</si>
  <si>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</si>
  <si>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</si>
  <si>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</si>
  <si>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</si>
  <si>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</si>
  <si>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</si>
  <si>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</si>
  <si>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</si>
  <si>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</si>
  <si>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</si>
  <si>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</si>
  <si>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</si>
  <si>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</si>
  <si>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○経常収支比率は119.59%で100%以上となっているが、使用料収入以外の一般会計補助金が経常収益の約</t>
    </r>
    <r>
      <rPr>
        <sz val="11"/>
        <rFont val="ＭＳ ゴシック"/>
        <family val="3"/>
        <charset val="128"/>
      </rPr>
      <t>38%</t>
    </r>
    <r>
      <rPr>
        <sz val="11"/>
        <color theme="1"/>
        <rFont val="ＭＳ ゴシック"/>
        <family val="3"/>
        <charset val="128"/>
      </rPr>
      <t>を占めているため、今後も個別訪問等により水洗化率の向上を図り、使用料収入の増加に努める。
○流動比率は、100%以上であることが必要であるとされているが、本市は</t>
    </r>
    <r>
      <rPr>
        <sz val="11"/>
        <rFont val="ＭＳ ゴシック"/>
        <family val="3"/>
        <charset val="128"/>
      </rPr>
      <t>19.58%</t>
    </r>
    <r>
      <rPr>
        <sz val="11"/>
        <color theme="1"/>
        <rFont val="ＭＳ ゴシック"/>
        <family val="3"/>
        <charset val="128"/>
      </rPr>
      <t>となっている。これは翌年度償還の企業債等が流動負債へ計上されているためで、その企業債等を除いた比率は、</t>
    </r>
    <r>
      <rPr>
        <sz val="11"/>
        <rFont val="ＭＳ ゴシック"/>
        <family val="3"/>
        <charset val="128"/>
      </rPr>
      <t>114.20%</t>
    </r>
    <r>
      <rPr>
        <sz val="11"/>
        <color theme="1"/>
        <rFont val="ＭＳ ゴシック"/>
        <family val="3"/>
        <charset val="128"/>
      </rPr>
      <t>となり100%を</t>
    </r>
    <r>
      <rPr>
        <sz val="11"/>
        <rFont val="ＭＳ ゴシック"/>
        <family val="3"/>
        <charset val="128"/>
      </rPr>
      <t>上回って</t>
    </r>
    <r>
      <rPr>
        <sz val="11"/>
        <color theme="1"/>
        <rFont val="ＭＳ ゴシック"/>
        <family val="3"/>
        <charset val="128"/>
      </rPr>
      <t>いる。
〇経費回収率は100.00％と類似団体89.17％に比べて上回っていることから、公費負担分を除いた汚水処理費は使用料収入で賄えていると考えているが、今後も更なる費用削減に努める。
○水洗化率は</t>
    </r>
    <r>
      <rPr>
        <sz val="11"/>
        <rFont val="ＭＳ ゴシック"/>
        <family val="3"/>
        <charset val="128"/>
      </rPr>
      <t>78.57％と類似団体91.92%に</t>
    </r>
    <r>
      <rPr>
        <sz val="11"/>
        <color theme="1"/>
        <rFont val="ＭＳ ゴシック"/>
        <family val="3"/>
        <charset val="128"/>
      </rPr>
      <t>比べて下回っていることから、下水道未接続世帯を個別訪問し、使用料収入の増加並びに水洗化率の向上に努める。</t>
    </r>
    <phoneticPr fontId="4"/>
  </si>
  <si>
    <r>
      <t>○有形固定資産減価償却率は</t>
    </r>
    <r>
      <rPr>
        <sz val="11"/>
        <rFont val="ＭＳ ゴシック"/>
        <family val="3"/>
        <charset val="128"/>
      </rPr>
      <t>24.01%と類似団体31.14%に比べて下回っている。これは保有資産の減価償却がどの程度進</t>
    </r>
    <r>
      <rPr>
        <sz val="11"/>
        <color theme="1"/>
        <rFont val="ＭＳ ゴシック"/>
        <family val="3"/>
        <charset val="128"/>
      </rPr>
      <t>んでいるかを示しているもので、類似団体と比較すると老朽化は進んでいないものの、数値は増加傾向にある。
○管渠改善率について、本市は耐用年数を経過した管渠はないので管渠改善率は0.0%となっている。</t>
    </r>
    <phoneticPr fontId="4"/>
  </si>
  <si>
    <t>　本市の公共下水道事業は、経常収支比率は100%以上を維持しているものの、類似団体と比較すると、水洗化率が低くなっている。
  今後は、経営戦略に基づき経費削減と合わせて個別訪問等により水洗化率の向上を図り、使用料収入の増加に努める。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</si>
</sst>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B0-4DA4-B610-BD2332245D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89B0-4DA4-B610-BD2332245D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111.38</c:v>
                </c:pt>
                <c:pt idx="1">
                  <c:v>107.66</c:v>
                </c:pt>
                <c:pt idx="2">
                  <c:v>105.54</c:v>
                </c:pt>
                <c:pt idx="3">
                  <c:v>118.83</c:v>
                </c:pt>
                <c:pt idx="4">
                  <c:v>119.59</c:v>
                </c:pt>
              </c:numCache>
            </c:numRef>
          </c:val>
          <c:extLst>
            <c:ext xmlns:c16="http://schemas.microsoft.com/office/drawing/2014/chart" uri="{C3380CC4-5D6E-409C-BE32-E72D297353CC}">
              <c16:uniqueId val="{00000000-D6BC-4B15-ABF2-00D59EC2AD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D6BC-4B15-ABF2-00D59EC2AD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14.12</c:v>
                </c:pt>
                <c:pt idx="1">
                  <c:v>16.61</c:v>
                </c:pt>
                <c:pt idx="2">
                  <c:v>19.09</c:v>
                </c:pt>
                <c:pt idx="3">
                  <c:v>21.54</c:v>
                </c:pt>
                <c:pt idx="4">
                  <c:v>24.01</c:v>
                </c:pt>
              </c:numCache>
            </c:numRef>
          </c:val>
          <c:extLst>
            <c:ext xmlns:c16="http://schemas.microsoft.com/office/drawing/2014/chart" uri="{C3380CC4-5D6E-409C-BE32-E72D297353CC}">
              <c16:uniqueId val="{00000000-2176-4406-8C2F-E63694C69D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2176-4406-8C2F-E63694C69D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2B-422B-8507-7990C34259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E92B-422B-8507-7990C34259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5-4B97-BF0D-75C0C77C63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0125-4B97-BF0D-75C0C77C63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5.22</c:v>
                </c:pt>
                <c:pt idx="1">
                  <c:v>8.41</c:v>
                </c:pt>
                <c:pt idx="2">
                  <c:v>6.98</c:v>
                </c:pt>
                <c:pt idx="3">
                  <c:v>7.94</c:v>
                </c:pt>
                <c:pt idx="4">
                  <c:v>19.579999999999998</c:v>
                </c:pt>
              </c:numCache>
            </c:numRef>
          </c:val>
          <c:extLst>
            <c:ext xmlns:c16="http://schemas.microsoft.com/office/drawing/2014/chart" uri="{C3380CC4-5D6E-409C-BE32-E72D297353CC}">
              <c16:uniqueId val="{00000000-4F1E-4E18-BE00-01DE1BC4FC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4F1E-4E18-BE00-01DE1BC4FC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1298.9100000000001</c:v>
                </c:pt>
                <c:pt idx="1">
                  <c:v>1219.75</c:v>
                </c:pt>
                <c:pt idx="2">
                  <c:v>1358.51</c:v>
                </c:pt>
                <c:pt idx="3">
                  <c:v>1075.4000000000001</c:v>
                </c:pt>
                <c:pt idx="4">
                  <c:v>989.17</c:v>
                </c:pt>
              </c:numCache>
            </c:numRef>
          </c:val>
          <c:extLst>
            <c:ext xmlns:c16="http://schemas.microsoft.com/office/drawing/2014/chart" uri="{C3380CC4-5D6E-409C-BE32-E72D297353CC}">
              <c16:uniqueId val="{00000000-B177-4561-95AD-0E5FBACF97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B177-4561-95AD-0E5FBACF97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95.11</c:v>
                </c:pt>
                <c:pt idx="2">
                  <c:v>85.46</c:v>
                </c:pt>
                <c:pt idx="3">
                  <c:v>100</c:v>
                </c:pt>
                <c:pt idx="4">
                  <c:v>100</c:v>
                </c:pt>
              </c:numCache>
            </c:numRef>
          </c:val>
          <c:extLst>
            <c:ext xmlns:c16="http://schemas.microsoft.com/office/drawing/2014/chart" uri="{C3380CC4-5D6E-409C-BE32-E72D297353CC}">
              <c16:uniqueId val="{00000000-0462-4A84-AAE6-9D91BD398A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0462-4A84-AAE6-9D91BD398A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170.19</c:v>
                </c:pt>
                <c:pt idx="1">
                  <c:v>178.7</c:v>
                </c:pt>
                <c:pt idx="2">
                  <c:v>199.24</c:v>
                </c:pt>
                <c:pt idx="3">
                  <c:v>171.54</c:v>
                </c:pt>
                <c:pt idx="4">
                  <c:v>171.99</c:v>
                </c:pt>
              </c:numCache>
            </c:numRef>
          </c:val>
          <c:extLst>
            <c:ext xmlns:c16="http://schemas.microsoft.com/office/drawing/2014/chart" uri="{C3380CC4-5D6E-409C-BE32-E72D297353CC}">
              <c16:uniqueId val="{00000000-9B02-4D2A-A2BA-B90D81FC9B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9B02-4D2A-A2BA-B90D81FC9B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8-41EA-A5D0-D1138FB383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0E78-41EA-A5D0-D1138FB383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75.44</c:v>
                </c:pt>
                <c:pt idx="1">
                  <c:v>76.23</c:v>
                </c:pt>
                <c:pt idx="2">
                  <c:v>76.3</c:v>
                </c:pt>
                <c:pt idx="3">
                  <c:v>77.739999999999995</c:v>
                </c:pt>
                <c:pt idx="4">
                  <c:v>78.569999999999993</c:v>
                </c:pt>
              </c:numCache>
            </c:numRef>
          </c:val>
          <c:extLst>
            <c:ext xmlns:c16="http://schemas.microsoft.com/office/drawing/2014/chart" uri="{C3380CC4-5D6E-409C-BE32-E72D297353CC}">
              <c16:uniqueId val="{00000000-15CA-44B6-A9D3-25E5181241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15CA-44B6-A9D3-25E5181241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男鹿市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24014</v>
      </c>
      <c r="AM8" s="36"/>
      <c r="AN8" s="36"/>
      <c r="AO8" s="36"/>
      <c r="AP8" s="36"/>
      <c r="AQ8" s="36"/>
      <c r="AR8" s="36"/>
      <c r="AS8" s="36"/>
      <c r="AT8" s="37">
        <f>データ!T6</f>
        <v>241.09</v>
      </c>
      <c r="AU8" s="37"/>
      <c r="AV8" s="37"/>
      <c r="AW8" s="37"/>
      <c r="AX8" s="37"/>
      <c r="AY8" s="37"/>
      <c r="AZ8" s="37"/>
      <c r="BA8" s="37"/>
      <c r="BB8" s="37">
        <f>データ!U6</f>
        <v>99.61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46.99</v>
      </c>
      <c r="J10" s="37"/>
      <c r="K10" s="37"/>
      <c r="L10" s="37"/>
      <c r="M10" s="37"/>
      <c r="N10" s="37"/>
      <c r="O10" s="37"/>
      <c r="P10" s="37">
        <f>データ!P6</f>
        <v>56.57</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13451</v>
      </c>
      <c r="AM10" s="36"/>
      <c r="AN10" s="36"/>
      <c r="AO10" s="36"/>
      <c r="AP10" s="36"/>
      <c r="AQ10" s="36"/>
      <c r="AR10" s="36"/>
      <c r="AS10" s="36"/>
      <c r="AT10" s="37">
        <f>データ!W6</f>
        <v>5.88</v>
      </c>
      <c r="AU10" s="37"/>
      <c r="AV10" s="37"/>
      <c r="AW10" s="37"/>
      <c r="AX10" s="37"/>
      <c r="AY10" s="37"/>
      <c r="AZ10" s="37"/>
      <c r="BA10" s="37"/>
      <c r="BB10" s="37">
        <f>データ!X6</f>
        <v>2287.59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svlI5BV+DUsCOFwopxUVUTgUdc8/tRtd+sVDiKxOt/9HdPt7WeagwjbyR6WBBKZwMDOC309Cozzl5aARHkVw==" saltValue="xtm5BbtbDBjxoX9iz0T1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52060</v>
      </c>
      <c r="D6" s="19">
        <f t="shared" si="3"/>
        <v>46</v>
      </c>
      <c r="E6" s="19">
        <f t="shared" si="3"/>
        <v>17</v>
      </c>
      <c r="F6" s="19">
        <f t="shared" si="3"/>
        <v>1</v>
      </c>
      <c r="G6" s="19">
        <f t="shared" si="3"/>
        <v>0</v>
      </c>
      <c r="H6" s="19" t="str">
        <f t="shared" si="3"/>
        <v>秋田県　男鹿市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46.99</v>
      </c>
      <c r="P6" s="20">
        <f t="shared" si="3"/>
        <v>56.57</v>
      </c>
      <c r="Q6" s="20">
        <f t="shared" si="3"/>
        <v>100</v>
      </c>
      <c r="R6" s="20">
        <f t="shared" si="3"/>
        <v>3300</v>
      </c>
      <c r="S6" s="20">
        <f t="shared" si="3"/>
        <v>24014</v>
      </c>
      <c r="T6" s="20">
        <f t="shared" si="3"/>
        <v>241.09</v>
      </c>
      <c r="U6" s="20">
        <f t="shared" si="3"/>
        <v>99.61</v>
      </c>
      <c r="V6" s="20">
        <f t="shared" si="3"/>
        <v>13451</v>
      </c>
      <c r="W6" s="20">
        <f t="shared" si="3"/>
        <v>5.88</v>
      </c>
      <c r="X6" s="20">
        <f t="shared" si="3"/>
        <v>2287.59</v>
      </c>
      <c r="Y6" s="21">
        <f>IF(Y7="",NA(),Y7)</f>
        <v>111.38</v>
      </c>
      <c r="Z6" s="21">
        <f t="shared" ref="Z6:AH6" si="4">IF(Z7="",NA(),Z7)</f>
        <v>107.66</v>
      </c>
      <c r="AA6" s="21">
        <f t="shared" si="4"/>
        <v>105.54</v>
      </c>
      <c r="AB6" s="21">
        <f t="shared" si="4"/>
        <v>118.83</v>
      </c>
      <c r="AC6" s="21">
        <f t="shared" si="4"/>
        <v>119.59</v>
      </c>
      <c r="AD6" s="21">
        <f t="shared" si="4"/>
        <v>104.01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26.18</v>
      </c>
      <c r="AP6" s="21">
        <f t="shared" si="5"/>
        <v>25.86</v>
      </c>
      <c r="AQ6" s="21">
        <f t="shared" si="5"/>
        <v>25.76</v>
      </c>
      <c r="AR6" s="21">
        <f t="shared" si="5"/>
        <v>26.07</v>
      </c>
      <c r="AS6" s="21">
        <f t="shared" si="5"/>
        <v>26.89</v>
      </c>
      <c r="AT6" s="20" t="str">
        <f>IF(AT7="","",IF(AT7="-","【-】","【"&amp;SUBSTITUTE(TEXT(AT7,"#,##0.00"),"-","△")&amp;"】"))</f>
        <v>【3.03】</v>
      </c>
      <c r="AU6" s="21">
        <f>IF(AU7="",NA(),AU7)</f>
        <v>5.22</v>
      </c>
      <c r="AV6" s="21">
        <f t="shared" ref="AV6:BD6" si="6">IF(AV7="",NA(),AV7)</f>
        <v>8.41</v>
      </c>
      <c r="AW6" s="21">
        <f t="shared" si="6"/>
        <v>6.98</v>
      </c>
      <c r="AX6" s="21">
        <f t="shared" si="6"/>
        <v>7.94</v>
      </c>
      <c r="AY6" s="21">
        <f t="shared" si="6"/>
        <v>19.579999999999998</v>
      </c>
      <c r="AZ6" s="21">
        <f t="shared" si="6"/>
        <v>57.3</v>
      </c>
      <c r="BA6" s="21">
        <f t="shared" si="6"/>
        <v>58.23</v>
      </c>
      <c r="BB6" s="21">
        <f t="shared" si="6"/>
        <v>65.56</v>
      </c>
      <c r="BC6" s="21">
        <f t="shared" si="6"/>
        <v>65.87</v>
      </c>
      <c r="BD6" s="21">
        <f t="shared" si="6"/>
        <v>77.260000000000005</v>
      </c>
      <c r="BE6" s="20" t="str">
        <f>IF(BE7="","",IF(BE7="-","【-】","【"&amp;SUBSTITUTE(TEXT(BE7,"#,##0.00"),"-","△")&amp;"】"))</f>
        <v>【78.43】</v>
      </c>
      <c r="BF6" s="21">
        <f>IF(BF7="",NA(),BF7)</f>
        <v>1298.9100000000001</v>
      </c>
      <c r="BG6" s="21">
        <f t="shared" ref="BG6:BO6" si="7">IF(BG7="",NA(),BG7)</f>
        <v>1219.75</v>
      </c>
      <c r="BH6" s="21">
        <f t="shared" si="7"/>
        <v>1358.51</v>
      </c>
      <c r="BI6" s="21">
        <f t="shared" si="7"/>
        <v>1075.4000000000001</v>
      </c>
      <c r="BJ6" s="21">
        <f t="shared" si="7"/>
        <v>989.17</v>
      </c>
      <c r="BK6" s="21">
        <f t="shared" si="7"/>
        <v>807.75</v>
      </c>
      <c r="BL6" s="21">
        <f t="shared" si="7"/>
        <v>812.92</v>
      </c>
      <c r="BM6" s="21">
        <f t="shared" si="7"/>
        <v>765.48</v>
      </c>
      <c r="BN6" s="21">
        <f t="shared" si="7"/>
        <v>742.08</v>
      </c>
      <c r="BO6" s="21">
        <f t="shared" si="7"/>
        <v>730.84</v>
      </c>
      <c r="BP6" s="20" t="str">
        <f>IF(BP7="","",IF(BP7="-","【-】","【"&amp;SUBSTITUTE(TEXT(BP7,"#,##0.00"),"-","△")&amp;"】"))</f>
        <v>【630.82】</v>
      </c>
      <c r="BQ6" s="21">
        <f>IF(BQ7="",NA(),BQ7)</f>
        <v>100</v>
      </c>
      <c r="BR6" s="21">
        <f t="shared" ref="BR6:BZ6" si="8">IF(BR7="",NA(),BR7)</f>
        <v>95.11</v>
      </c>
      <c r="BS6" s="21">
        <f t="shared" si="8"/>
        <v>85.46</v>
      </c>
      <c r="BT6" s="21">
        <f t="shared" si="8"/>
        <v>100</v>
      </c>
      <c r="BU6" s="21">
        <f t="shared" si="8"/>
        <v>100</v>
      </c>
      <c r="BV6" s="21">
        <f t="shared" si="8"/>
        <v>86.94</v>
      </c>
      <c r="BW6" s="21">
        <f t="shared" si="8"/>
        <v>85.4</v>
      </c>
      <c r="BX6" s="21">
        <f t="shared" si="8"/>
        <v>87.8</v>
      </c>
      <c r="BY6" s="21">
        <f t="shared" si="8"/>
        <v>86.51</v>
      </c>
      <c r="BZ6" s="21">
        <f t="shared" si="8"/>
        <v>89.17</v>
      </c>
      <c r="CA6" s="20" t="str">
        <f>IF(CA7="","",IF(CA7="-","【-】","【"&amp;SUBSTITUTE(TEXT(CA7,"#,##0.00"),"-","△")&amp;"】"))</f>
        <v>【97.81】</v>
      </c>
      <c r="CB6" s="21">
        <f>IF(CB7="",NA(),CB7)</f>
        <v>170.19</v>
      </c>
      <c r="CC6" s="21">
        <f t="shared" ref="CC6:CK6" si="9">IF(CC7="",NA(),CC7)</f>
        <v>178.7</v>
      </c>
      <c r="CD6" s="21">
        <f t="shared" si="9"/>
        <v>199.24</v>
      </c>
      <c r="CE6" s="21">
        <f t="shared" si="9"/>
        <v>171.54</v>
      </c>
      <c r="CF6" s="21">
        <f t="shared" si="9"/>
        <v>171.99</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75.44</v>
      </c>
      <c r="CY6" s="21">
        <f t="shared" ref="CY6:DG6" si="11">IF(CY7="",NA(),CY7)</f>
        <v>76.23</v>
      </c>
      <c r="CZ6" s="21">
        <f t="shared" si="11"/>
        <v>76.3</v>
      </c>
      <c r="DA6" s="21">
        <f t="shared" si="11"/>
        <v>77.739999999999995</v>
      </c>
      <c r="DB6" s="21">
        <f t="shared" si="11"/>
        <v>78.569999999999993</v>
      </c>
      <c r="DC6" s="21">
        <f t="shared" si="11"/>
        <v>91.64</v>
      </c>
      <c r="DD6" s="21">
        <f t="shared" si="11"/>
        <v>92.34</v>
      </c>
      <c r="DE6" s="21">
        <f t="shared" si="11"/>
        <v>91.78</v>
      </c>
      <c r="DF6" s="21">
        <f t="shared" si="11"/>
        <v>91.37</v>
      </c>
      <c r="DG6" s="21">
        <f t="shared" si="11"/>
        <v>91.92</v>
      </c>
      <c r="DH6" s="20" t="str">
        <f>IF(DH7="","",IF(DH7="-","【-】","【"&amp;SUBSTITUTE(TEXT(DH7,"#,##0.00"),"-","△")&amp;"】"))</f>
        <v>【95.91】</v>
      </c>
      <c r="DI6" s="21">
        <f>IF(DI7="",NA(),DI7)</f>
        <v>14.12</v>
      </c>
      <c r="DJ6" s="21">
        <f t="shared" ref="DJ6:DR6" si="12">IF(DJ7="",NA(),DJ7)</f>
        <v>16.61</v>
      </c>
      <c r="DK6" s="21">
        <f t="shared" si="12"/>
        <v>19.09</v>
      </c>
      <c r="DL6" s="21">
        <f t="shared" si="12"/>
        <v>21.54</v>
      </c>
      <c r="DM6" s="21">
        <f t="shared" si="12"/>
        <v>24.01</v>
      </c>
      <c r="DN6" s="21">
        <f t="shared" si="12"/>
        <v>31.19</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1">
        <f t="shared" si="13"/>
        <v>0.57999999999999996</v>
      </c>
      <c r="DZ6" s="21">
        <f t="shared" si="13"/>
        <v>0.54</v>
      </c>
      <c r="EA6" s="21">
        <f t="shared" si="13"/>
        <v>0.75</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52060</v>
      </c>
      <c r="D7" s="23">
        <v>46</v>
      </c>
      <c r="E7" s="23">
        <v>17</v>
      </c>
      <c r="F7" s="23">
        <v>1</v>
      </c>
      <c r="G7" s="23">
        <v>0</v>
      </c>
      <c r="H7" s="23" t="s">
        <v>96</v>
      </c>
      <c r="I7" s="23" t="s">
        <v>97</v>
      </c>
      <c r="J7" s="23" t="s">
        <v>98</v>
      </c>
      <c r="K7" s="23" t="s">
        <v>99</v>
      </c>
      <c r="L7" s="23" t="s">
        <v>100</v>
      </c>
      <c r="M7" s="23" t="s">
        <v>101</v>
      </c>
      <c r="N7" s="24" t="s">
        <v>102</v>
      </c>
      <c r="O7" s="24">
        <v>46.99</v>
      </c>
      <c r="P7" s="24">
        <v>56.57</v>
      </c>
      <c r="Q7" s="24">
        <v>100</v>
      </c>
      <c r="R7" s="24">
        <v>3300</v>
      </c>
      <c r="S7" s="24">
        <v>24014</v>
      </c>
      <c r="T7" s="24">
        <v>241.09</v>
      </c>
      <c r="U7" s="24">
        <v>99.61</v>
      </c>
      <c r="V7" s="24">
        <v>13451</v>
      </c>
      <c r="W7" s="24">
        <v>5.88</v>
      </c>
      <c r="X7" s="24">
        <v>2287.59</v>
      </c>
      <c r="Y7" s="24">
        <v>111.38</v>
      </c>
      <c r="Z7" s="24">
        <v>107.66</v>
      </c>
      <c r="AA7" s="24">
        <v>105.54</v>
      </c>
      <c r="AB7" s="24">
        <v>118.83</v>
      </c>
      <c r="AC7" s="24">
        <v>119.59</v>
      </c>
      <c r="AD7" s="24">
        <v>104.01</v>
      </c>
      <c r="AE7" s="24">
        <v>105.41</v>
      </c>
      <c r="AF7" s="24">
        <v>104.64</v>
      </c>
      <c r="AG7" s="24">
        <v>105.35</v>
      </c>
      <c r="AH7" s="24">
        <v>106.8</v>
      </c>
      <c r="AI7" s="24">
        <v>105.91</v>
      </c>
      <c r="AJ7" s="24">
        <v>0</v>
      </c>
      <c r="AK7" s="24">
        <v>0</v>
      </c>
      <c r="AL7" s="24">
        <v>0</v>
      </c>
      <c r="AM7" s="24">
        <v>0</v>
      </c>
      <c r="AN7" s="24">
        <v>0</v>
      </c>
      <c r="AO7" s="24">
        <v>26.18</v>
      </c>
      <c r="AP7" s="24">
        <v>25.86</v>
      </c>
      <c r="AQ7" s="24">
        <v>25.76</v>
      </c>
      <c r="AR7" s="24">
        <v>26.07</v>
      </c>
      <c r="AS7" s="24">
        <v>26.89</v>
      </c>
      <c r="AT7" s="24">
        <v>3.03</v>
      </c>
      <c r="AU7" s="24">
        <v>5.22</v>
      </c>
      <c r="AV7" s="24">
        <v>8.41</v>
      </c>
      <c r="AW7" s="24">
        <v>6.98</v>
      </c>
      <c r="AX7" s="24">
        <v>7.94</v>
      </c>
      <c r="AY7" s="24">
        <v>19.579999999999998</v>
      </c>
      <c r="AZ7" s="24">
        <v>57.3</v>
      </c>
      <c r="BA7" s="24">
        <v>58.23</v>
      </c>
      <c r="BB7" s="24">
        <v>65.56</v>
      </c>
      <c r="BC7" s="24">
        <v>65.87</v>
      </c>
      <c r="BD7" s="24">
        <v>77.260000000000005</v>
      </c>
      <c r="BE7" s="24">
        <v>78.430000000000007</v>
      </c>
      <c r="BF7" s="24">
        <v>1298.9100000000001</v>
      </c>
      <c r="BG7" s="24">
        <v>1219.75</v>
      </c>
      <c r="BH7" s="24">
        <v>1358.51</v>
      </c>
      <c r="BI7" s="24">
        <v>1075.4000000000001</v>
      </c>
      <c r="BJ7" s="24">
        <v>989.17</v>
      </c>
      <c r="BK7" s="24">
        <v>807.75</v>
      </c>
      <c r="BL7" s="24">
        <v>812.92</v>
      </c>
      <c r="BM7" s="24">
        <v>765.48</v>
      </c>
      <c r="BN7" s="24">
        <v>742.08</v>
      </c>
      <c r="BO7" s="24">
        <v>730.84</v>
      </c>
      <c r="BP7" s="24">
        <v>630.82000000000005</v>
      </c>
      <c r="BQ7" s="24">
        <v>100</v>
      </c>
      <c r="BR7" s="24">
        <v>95.11</v>
      </c>
      <c r="BS7" s="24">
        <v>85.46</v>
      </c>
      <c r="BT7" s="24">
        <v>100</v>
      </c>
      <c r="BU7" s="24">
        <v>100</v>
      </c>
      <c r="BV7" s="24">
        <v>86.94</v>
      </c>
      <c r="BW7" s="24">
        <v>85.4</v>
      </c>
      <c r="BX7" s="24">
        <v>87.8</v>
      </c>
      <c r="BY7" s="24">
        <v>86.51</v>
      </c>
      <c r="BZ7" s="24">
        <v>89.17</v>
      </c>
      <c r="CA7" s="24">
        <v>97.81</v>
      </c>
      <c r="CB7" s="24">
        <v>170.19</v>
      </c>
      <c r="CC7" s="24">
        <v>178.7</v>
      </c>
      <c r="CD7" s="24">
        <v>199.24</v>
      </c>
      <c r="CE7" s="24">
        <v>171.54</v>
      </c>
      <c r="CF7" s="24">
        <v>171.99</v>
      </c>
      <c r="CG7" s="24">
        <v>179.63</v>
      </c>
      <c r="CH7" s="24">
        <v>188.57</v>
      </c>
      <c r="CI7" s="24">
        <v>187.69</v>
      </c>
      <c r="CJ7" s="24">
        <v>188.24</v>
      </c>
      <c r="CK7" s="24">
        <v>184.85</v>
      </c>
      <c r="CL7" s="24">
        <v>138.75</v>
      </c>
      <c r="CM7" s="24" t="s">
        <v>102</v>
      </c>
      <c r="CN7" s="24" t="s">
        <v>102</v>
      </c>
      <c r="CO7" s="24" t="s">
        <v>102</v>
      </c>
      <c r="CP7" s="24" t="s">
        <v>102</v>
      </c>
      <c r="CQ7" s="24" t="s">
        <v>102</v>
      </c>
      <c r="CR7" s="24">
        <v>55.55</v>
      </c>
      <c r="CS7" s="24">
        <v>55.84</v>
      </c>
      <c r="CT7" s="24">
        <v>55.78</v>
      </c>
      <c r="CU7" s="24">
        <v>54.86</v>
      </c>
      <c r="CV7" s="24">
        <v>55.04</v>
      </c>
      <c r="CW7" s="24">
        <v>58.94</v>
      </c>
      <c r="CX7" s="24">
        <v>75.44</v>
      </c>
      <c r="CY7" s="24">
        <v>76.23</v>
      </c>
      <c r="CZ7" s="24">
        <v>76.3</v>
      </c>
      <c r="DA7" s="24">
        <v>77.739999999999995</v>
      </c>
      <c r="DB7" s="24">
        <v>78.569999999999993</v>
      </c>
      <c r="DC7" s="24">
        <v>91.64</v>
      </c>
      <c r="DD7" s="24">
        <v>92.34</v>
      </c>
      <c r="DE7" s="24">
        <v>91.78</v>
      </c>
      <c r="DF7" s="24">
        <v>91.37</v>
      </c>
      <c r="DG7" s="24">
        <v>91.92</v>
      </c>
      <c r="DH7" s="24">
        <v>95.91</v>
      </c>
      <c r="DI7" s="24">
        <v>14.12</v>
      </c>
      <c r="DJ7" s="24">
        <v>16.61</v>
      </c>
      <c r="DK7" s="24">
        <v>19.09</v>
      </c>
      <c r="DL7" s="24">
        <v>21.54</v>
      </c>
      <c r="DM7" s="24">
        <v>24.01</v>
      </c>
      <c r="DN7" s="24">
        <v>31.19</v>
      </c>
      <c r="DO7" s="24">
        <v>25.37</v>
      </c>
      <c r="DP7" s="24">
        <v>26.89</v>
      </c>
      <c r="DQ7" s="24">
        <v>29.42</v>
      </c>
      <c r="DR7" s="24">
        <v>31.14</v>
      </c>
      <c r="DS7" s="24">
        <v>41.09</v>
      </c>
      <c r="DT7" s="24">
        <v>0</v>
      </c>
      <c r="DU7" s="24">
        <v>0</v>
      </c>
      <c r="DV7" s="24">
        <v>0</v>
      </c>
      <c r="DW7" s="24">
        <v>0</v>
      </c>
      <c r="DX7" s="24">
        <v>0</v>
      </c>
      <c r="DY7" s="24">
        <v>0.57999999999999996</v>
      </c>
      <c r="DZ7" s="24">
        <v>0.54</v>
      </c>
      <c r="EA7" s="24">
        <v>0.75</v>
      </c>
      <c r="EB7" s="24">
        <v>0.74</v>
      </c>
      <c r="EC7" s="24">
        <v>0.76</v>
      </c>
      <c r="ED7" s="24">
        <v>8.68</v>
      </c>
      <c r="EE7" s="24">
        <v>0</v>
      </c>
      <c r="EF7" s="24">
        <v>0</v>
      </c>
      <c r="EG7" s="24">
        <v>0</v>
      </c>
      <c r="EH7" s="24">
        <v>0</v>
      </c>
      <c r="EI7" s="24">
        <v>0</v>
      </c>
      <c r="EJ7" s="24">
        <v>0.1</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2025-01-24T06:58:17Z</dcterms:created>
  <dcterms:modified xsi:type="dcterms:W3CDTF">2025-03-07T00:21:30Z</dcterms:modified>
  <cp:category/>
</cp:coreProperties>
</file>