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84fl01\ogadata\02.総務企画部\04.財政課\02.財政班\07_財政関係（各種調査・回答）\02.令和７年度\2026_0310 【3.10〆】令和6年度財政状況資料集の作成について（依頼）\04.市→県\"/>
    </mc:Choice>
  </mc:AlternateContent>
  <bookViews>
    <workbookView xWindow="0" yWindow="0" windowWidth="2025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BE35" i="10"/>
  <c r="CO34" i="10"/>
  <c r="CO35" i="10" s="1"/>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c r="BW35" i="10" s="1"/>
  <c r="BW36" i="10" s="1"/>
  <c r="BW37" i="10" s="1"/>
  <c r="BW38" i="10" s="1"/>
  <c r="BW39" i="10" s="1"/>
  <c r="BW40" i="10" s="1"/>
  <c r="BW41" i="10" s="1"/>
</calcChain>
</file>

<file path=xl/sharedStrings.xml><?xml version="1.0" encoding="utf-8"?>
<sst xmlns="http://schemas.openxmlformats.org/spreadsheetml/2006/main" count="1077" uniqueCount="569">
  <si>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</si>
  <si>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</si>
  <si>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</si>
  <si>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</si>
  <si>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</si>
  <si>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</si>
  <si>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</si>
  <si>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</si>
  <si>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</si>
  <si>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</si>
  <si>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</si>
  <si>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</si>
  <si>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</si>
  <si>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</si>
  <si>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</si>
  <si>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</si>
  <si>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</si>
  <si>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</si>
  <si>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</si>
  <si>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</si>
  <si>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</si>
  <si>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</si>
  <si>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</si>
  <si>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</si>
  <si>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</si>
  <si>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</si>
  <si>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</si>
  <si>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</si>
  <si>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</si>
  <si>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</si>
  <si>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</si>
  <si>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</si>
  <si>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</si>
  <si>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</si>
  <si>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</si>
  <si>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</si>
  <si>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</si>
  <si>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</si>
  <si>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</si>
  <si>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</si>
  <si>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</si>
  <si>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</si>
  <si>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</si>
  <si>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</si>
  <si>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</si>
  <si>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</si>
  <si>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</si>
  <si>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</si>
  <si>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</si>
  <si>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</si>
  <si>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</si>
  <si>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</si>
  <si>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</si>
  <si>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</si>
  <si>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</si>
  <si>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</si>
  <si>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</si>
  <si>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</si>
  <si>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</si>
  <si>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</si>
  <si>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</si>
  <si>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</si>
  <si>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</si>
  <si>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</si>
  <si>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</si>
  <si>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</si>
  <si>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</si>
  <si>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</si>
  <si>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</si>
  <si>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</si>
  <si>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</si>
  <si>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</si>
  <si>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</si>
  <si>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</si>
  <si>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</si>
  <si>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</si>
  <si>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</si>
  <si>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</si>
  <si>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</si>
  <si>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</si>
  <si>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</si>
  <si>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</si>
  <si>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</si>
  <si>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</si>
  <si>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</si>
  <si>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</si>
  <si>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</si>
  <si>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</si>
  <si>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</si>
  <si>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</si>
  <si>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</si>
  <si>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</si>
  <si>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</si>
  <si>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</si>
  <si>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男鹿市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</si>
  <si>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</si>
  <si>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</si>
  <si>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</si>
  <si>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</si>
  <si>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</si>
  <si>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</si>
  <si>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</si>
  <si>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</si>
  <si>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</si>
  <si>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</si>
  <si>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</si>
  <si>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</si>
  <si>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</si>
  <si>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</si>
  <si>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</si>
  <si>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</si>
  <si>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</si>
  <si>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</si>
  <si>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</si>
  <si>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</si>
  <si>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</si>
  <si>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</si>
  <si>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</si>
  <si>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</si>
  <si>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</si>
  <si>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</si>
  <si>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</si>
  <si>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</si>
  <si>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</si>
  <si>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</si>
  <si>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</si>
  <si>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</si>
  <si>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</si>
  <si>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</si>
  <si>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</si>
  <si>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</si>
  <si>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</si>
  <si>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</si>
  <si>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</si>
  <si>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</si>
  <si>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</si>
  <si>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</si>
  <si>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</si>
  <si>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</si>
  <si>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</si>
  <si>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</si>
  <si>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</si>
  <si>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</si>
  <si>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男鹿みなと市民病院事業会計</t>
    <phoneticPr fontId="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</si>
  <si>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</si>
  <si>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</si>
  <si>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</si>
  <si>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</si>
  <si>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</si>
  <si>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</si>
  <si>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</si>
  <si>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</si>
  <si>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</si>
  <si>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</si>
  <si>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</si>
  <si>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</si>
  <si>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</si>
  <si>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</si>
  <si>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</si>
  <si>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</si>
  <si>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</si>
  <si>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</si>
  <si>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</si>
  <si>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</si>
  <si>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</si>
  <si>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</si>
  <si>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</si>
  <si>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</si>
  <si>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</si>
  <si>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</si>
  <si>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</si>
  <si>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</si>
  <si>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</si>
  <si>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</si>
  <si>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</si>
  <si>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</si>
  <si>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</si>
  <si>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</si>
  <si>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</si>
  <si>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</si>
  <si>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</si>
  <si>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</si>
  <si>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</si>
  <si>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</si>
  <si>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</si>
  <si>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</si>
  <si>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</si>
  <si>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</si>
  <si>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</si>
  <si>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</si>
  <si>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</si>
  <si>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</si>
  <si>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</si>
  <si>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</si>
  <si>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</si>
  <si>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</si>
  <si>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</si>
  <si>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</si>
  <si>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</si>
  <si>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</si>
  <si>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</si>
  <si>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</si>
  <si>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</si>
  <si>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</si>
  <si>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秋田県男鹿市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</si>
  <si>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</si>
  <si>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</si>
  <si>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</si>
  <si>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</si>
  <si>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</si>
  <si>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</si>
  <si>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</si>
  <si>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</si>
  <si>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</si>
  <si>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</si>
  <si>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</si>
  <si>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</si>
  <si>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</si>
  <si>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</si>
  <si>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</si>
  <si>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</si>
  <si>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</si>
  <si>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</si>
  <si>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</si>
  <si>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</si>
  <si>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</si>
  <si>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</si>
  <si>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</si>
  <si>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</si>
  <si>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</si>
  <si>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</si>
  <si>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</si>
  <si>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</si>
  <si>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</si>
  <si>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</si>
  <si>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</si>
  <si>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</si>
  <si>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</si>
  <si>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</si>
  <si>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</si>
  <si>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</si>
  <si>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</si>
  <si>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</si>
  <si>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</si>
  <si>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</si>
  <si>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</si>
  <si>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</si>
  <si>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</si>
  <si>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</si>
  <si>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</si>
  <si>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</si>
  <si>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</si>
  <si>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</si>
  <si>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</si>
  <si>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</si>
  <si>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</si>
  <si>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</si>
  <si>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</si>
  <si>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</si>
  <si>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</si>
  <si>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</si>
  <si>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</si>
  <si>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</si>
  <si>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</si>
  <si>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</si>
  <si>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</si>
  <si>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</si>
  <si>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</si>
  <si>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</si>
  <si>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</si>
  <si>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</si>
  <si>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</si>
  <si>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</si>
  <si>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</si>
  <si>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</si>
  <si>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</si>
  <si>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</si>
  <si>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</si>
  <si>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</si>
  <si>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</si>
  <si>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</si>
  <si>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</si>
  <si>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</si>
  <si>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</si>
  <si>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</si>
  <si>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</si>
  <si>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</si>
  <si>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</si>
  <si>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</si>
  <si>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</si>
  <si>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</si>
  <si>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</si>
  <si>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</si>
  <si>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</si>
  <si>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</si>
  <si>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</si>
  <si>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</si>
  <si>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</si>
  <si>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</si>
  <si>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</si>
  <si>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</si>
  <si>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</si>
  <si>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</si>
  <si>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</si>
  <si>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</si>
  <si>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</si>
  <si>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</si>
  <si>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</si>
  <si>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</si>
  <si>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</si>
  <si>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</si>
  <si>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</si>
  <si>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</si>
  <si>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</si>
  <si>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</si>
  <si>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</si>
  <si>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</si>
  <si>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</si>
  <si>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</si>
  <si>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</si>
  <si>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</si>
  <si>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</si>
  <si>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</si>
  <si>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</si>
  <si>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</si>
  <si>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</si>
  <si>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</si>
  <si>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</si>
  <si>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</si>
  <si>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</si>
  <si>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</si>
  <si>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</si>
  <si>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</si>
  <si>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</si>
  <si>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</si>
  <si>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</si>
  <si>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</si>
  <si>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</si>
  <si>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</si>
  <si>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</si>
  <si>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</si>
  <si>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</si>
  <si>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</si>
  <si>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</si>
  <si>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</si>
  <si>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</si>
  <si>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</si>
  <si>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</si>
  <si>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</si>
  <si>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</si>
  <si>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</si>
  <si>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</si>
  <si>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</si>
  <si>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</si>
  <si>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秋田県男鹿市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</si>
  <si>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</si>
  <si>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</si>
  <si>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</si>
  <si>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</si>
  <si>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</si>
  <si>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</si>
  <si>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</si>
  <si>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</si>
  <si>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</si>
  <si>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</si>
  <si>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</si>
  <si>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</si>
  <si>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</si>
  <si>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</si>
  <si>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</si>
  <si>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</si>
  <si>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</si>
  <si>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</si>
  <si>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</si>
  <si>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</si>
  <si>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</si>
  <si>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</si>
  <si>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</si>
  <si>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</si>
  <si>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</si>
  <si>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</si>
  <si>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</si>
  <si>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</si>
  <si>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</si>
  <si>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</si>
  <si>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</si>
  <si>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</si>
  <si>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</si>
  <si>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</si>
  <si>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</si>
  <si>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診療所特別会計（特別会計）</t>
    <phoneticPr fontId="5"/>
  </si>
  <si>
    <t>介護保険特別会計（保険事業勘定）</t>
    <phoneticPr fontId="5"/>
  </si>
  <si>
    <t>介護保険特別会計（介護サービス事業勘定）</t>
    <phoneticPr fontId="5"/>
  </si>
  <si>
    <t>後期高齢者医療特別会計</t>
    <phoneticPr fontId="5"/>
  </si>
  <si>
    <t>上水道事業会計</t>
    <phoneticPr fontId="5"/>
  </si>
  <si>
    <t>法適用企業</t>
    <phoneticPr fontId="5"/>
  </si>
  <si>
    <t>ガス事業会計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</si>
  <si>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</si>
  <si>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</si>
  <si>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</si>
  <si>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</si>
  <si>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</si>
  <si>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</si>
  <si>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</si>
  <si>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</si>
  <si>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</si>
  <si>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</si>
  <si>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</si>
  <si>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</si>
  <si>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</si>
  <si>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</si>
  <si>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</si>
  <si>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</si>
  <si>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</si>
  <si>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</si>
  <si>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</si>
  <si>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</si>
  <si>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</si>
  <si>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</si>
  <si>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</si>
  <si>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</si>
  <si>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</si>
  <si>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</si>
  <si>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</si>
  <si>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</si>
  <si>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</si>
  <si>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</si>
  <si>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</si>
  <si>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</si>
  <si>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</si>
  <si>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</si>
  <si>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</si>
  <si>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</si>
  <si>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</si>
  <si>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</si>
  <si>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</si>
  <si>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</si>
  <si>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</si>
  <si>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</si>
  <si>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</si>
  <si>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</si>
  <si>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</si>
  <si>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</si>
  <si>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</si>
  <si>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</si>
  <si>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</si>
  <si>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</si>
  <si>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</si>
  <si>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</si>
  <si>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</si>
  <si>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</si>
  <si>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</si>
  <si>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</si>
  <si>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</si>
  <si>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</si>
  <si>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</si>
  <si>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</si>
  <si>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</si>
  <si>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</si>
  <si>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</si>
  <si>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</si>
  <si>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</si>
  <si>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</si>
  <si>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</si>
  <si>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</si>
  <si>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</si>
  <si>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</si>
  <si>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</si>
  <si>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</si>
  <si>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</si>
  <si>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</si>
  <si>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</si>
  <si>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</si>
  <si>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</si>
  <si>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</si>
  <si>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</si>
  <si>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</si>
  <si>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</si>
  <si>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</si>
  <si>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</si>
  <si>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</si>
  <si>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</si>
  <si>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</si>
  <si>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</si>
  <si>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</si>
  <si>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</si>
  <si>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</si>
  <si>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</si>
  <si>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</si>
  <si>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</si>
  <si>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</si>
  <si>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</si>
  <si>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</si>
  <si>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</si>
  <si>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</si>
  <si>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</si>
  <si>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</si>
  <si>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</si>
  <si>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</si>
  <si>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</si>
  <si>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</si>
  <si>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</si>
  <si>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</si>
  <si>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</si>
  <si>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</si>
  <si>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</si>
  <si>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</si>
  <si>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</si>
  <si>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</si>
  <si>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</si>
  <si>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</si>
  <si>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</si>
  <si>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</si>
  <si>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</si>
  <si>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</si>
  <si>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</si>
  <si>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</si>
  <si>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</si>
  <si>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</si>
  <si>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</si>
  <si>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</si>
  <si>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</si>
  <si>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</si>
  <si>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</si>
  <si>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</si>
  <si>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</si>
  <si>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</si>
  <si>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</si>
  <si>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</si>
  <si>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</si>
  <si>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</si>
  <si>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</si>
  <si>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</si>
  <si>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3.49</t>
  </si>
  <si>
    <t>▲ 0.68</t>
  </si>
  <si>
    <t>▲ 3.95</t>
  </si>
  <si>
    <t>男鹿みなと市民病院事業会計</t>
  </si>
  <si>
    <t>▲ 0.93</t>
  </si>
  <si>
    <t>一般会計</t>
  </si>
  <si>
    <t>介護保険特別会計（保険事業勘定）</t>
  </si>
  <si>
    <t>ガス事業会計</t>
  </si>
  <si>
    <t>上水道事業会計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</si>
  <si>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</si>
  <si>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</si>
  <si>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</si>
  <si>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</si>
  <si>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</si>
  <si>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</si>
  <si>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</si>
  <si>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</si>
  <si>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</si>
  <si>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</si>
  <si>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地域振興基金</t>
  </si>
  <si>
    <t>過疎地域持続的発展基金</t>
  </si>
  <si>
    <t>教育施設整備基金</t>
  </si>
  <si>
    <t>企業版ふるさと納税地方創生基金</t>
    <phoneticPr fontId="2"/>
  </si>
  <si>
    <t>森林環境譲与税基金</t>
    <phoneticPr fontId="2"/>
  </si>
  <si>
    <t>男鹿地区消防一部事務組合（一般会計）</t>
  </si>
  <si>
    <t>男鹿地区衛生処理一部事務組合（一般会計）</t>
  </si>
  <si>
    <t>八郎湖周辺清掃事務組合（一般会計）</t>
  </si>
  <si>
    <t>秋田県市町村総合事務組合（交通災害共済事業等特別会計）</t>
  </si>
  <si>
    <t>秋田県市町村会館管理組合（一般会計）</t>
    <rPh sb="13" eb="15">
      <t>イッパン</t>
    </rPh>
    <rPh sb="15" eb="17">
      <t>カイケイ</t>
    </rPh>
    <phoneticPr fontId="24"/>
  </si>
  <si>
    <t>秋田県後期高齢者医療広域連合（一般会計）</t>
  </si>
  <si>
    <t>秋田県後期高齢者医療広域連合（後期高齢者医療特別会計）</t>
  </si>
  <si>
    <t>-</t>
    <phoneticPr fontId="2"/>
  </si>
  <si>
    <t>秋田県市町村総合事務組合（一般会計）</t>
    <phoneticPr fontId="2"/>
  </si>
  <si>
    <t>おが地域振興公社</t>
    <rPh sb="2" eb="4">
      <t>チイキ</t>
    </rPh>
    <rPh sb="4" eb="6">
      <t>シンコウ</t>
    </rPh>
    <rPh sb="6" eb="8">
      <t>コウシャ</t>
    </rPh>
    <phoneticPr fontId="24"/>
  </si>
  <si>
    <t>株式会社　男鹿水族館</t>
    <rPh sb="0" eb="4">
      <t>カブシキガイシャ</t>
    </rPh>
    <rPh sb="5" eb="7">
      <t>オガ</t>
    </rPh>
    <rPh sb="7" eb="10">
      <t>スイゾクカン</t>
    </rPh>
    <phoneticPr fontId="24"/>
  </si>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</sst>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0EA-4BEC-8E22-B92CE1EADC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46475</c:v>
                </c:pt>
                <c:pt idx="1">
                  <c:v>63492</c:v>
                </c:pt>
                <c:pt idx="2">
                  <c:v>55252</c:v>
                </c:pt>
                <c:pt idx="3">
                  <c:v>78521</c:v>
                </c:pt>
                <c:pt idx="4">
                  <c:v>164830</c:v>
                </c:pt>
              </c:numCache>
            </c:numRef>
          </c:val>
          <c:smooth val="0"/>
          <c:extLst>
            <c:ext xmlns:c16="http://schemas.microsoft.com/office/drawing/2014/chart" uri="{C3380CC4-5D6E-409C-BE32-E72D297353CC}">
              <c16:uniqueId val="{00000001-10EA-4BEC-8E22-B92CE1EADC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4.0599999999999996</c:v>
                </c:pt>
                <c:pt idx="2">
                  <c:v>4.3899999999999997</c:v>
                </c:pt>
                <c:pt idx="3">
                  <c:v>4.67</c:v>
                </c:pt>
                <c:pt idx="4">
                  <c:v>3.6</c:v>
                </c:pt>
              </c:numCache>
            </c:numRef>
          </c:val>
          <c:extLst>
            <c:ext xmlns:c16="http://schemas.microsoft.com/office/drawing/2014/chart" uri="{C3380CC4-5D6E-409C-BE32-E72D297353CC}">
              <c16:uniqueId val="{00000000-1A7F-4ABE-B08A-485A9D8C78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17.829999999999998</c:v>
                </c:pt>
                <c:pt idx="1">
                  <c:v>23.48</c:v>
                </c:pt>
                <c:pt idx="2">
                  <c:v>22.75</c:v>
                </c:pt>
                <c:pt idx="3">
                  <c:v>24.29</c:v>
                </c:pt>
                <c:pt idx="4">
                  <c:v>23.46</c:v>
                </c:pt>
              </c:numCache>
            </c:numRef>
          </c:val>
          <c:extLst>
            <c:ext xmlns:c16="http://schemas.microsoft.com/office/drawing/2014/chart" uri="{C3380CC4-5D6E-409C-BE32-E72D297353CC}">
              <c16:uniqueId val="{00000001-1A7F-4ABE-B08A-485A9D8C78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4.3600000000000003</c:v>
                </c:pt>
                <c:pt idx="1">
                  <c:v>2.86</c:v>
                </c:pt>
                <c:pt idx="2">
                  <c:v>-3.49</c:v>
                </c:pt>
                <c:pt idx="3">
                  <c:v>-0.68</c:v>
                </c:pt>
                <c:pt idx="4">
                  <c:v>-3.95</c:v>
                </c:pt>
              </c:numCache>
            </c:numRef>
          </c:val>
          <c:smooth val="0"/>
          <c:extLst>
            <c:ext xmlns:c16="http://schemas.microsoft.com/office/drawing/2014/chart" uri="{C3380CC4-5D6E-409C-BE32-E72D297353CC}">
              <c16:uniqueId val="{00000002-1A7F-4ABE-B08A-485A9D8C78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0.21</c:v>
                </c:pt>
                <c:pt idx="4">
                  <c:v>#N/A</c:v>
                </c:pt>
                <c:pt idx="5">
                  <c:v>0.16</c:v>
                </c:pt>
                <c:pt idx="6">
                  <c:v>#N/A</c:v>
                </c:pt>
                <c:pt idx="7">
                  <c:v>0</c:v>
                </c:pt>
                <c:pt idx="8">
                  <c:v>#N/A</c:v>
                </c:pt>
                <c:pt idx="9">
                  <c:v>0</c:v>
                </c:pt>
              </c:numCache>
            </c:numRef>
          </c:val>
          <c:extLst>
            <c:ext xmlns:c16="http://schemas.microsoft.com/office/drawing/2014/chart" uri="{C3380CC4-5D6E-409C-BE32-E72D297353CC}">
              <c16:uniqueId val="{00000000-41B0-4F7D-8840-3A7EBB7D89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0-4F7D-8840-3A7EBB7D898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0.01</c:v>
                </c:pt>
                <c:pt idx="8">
                  <c:v>#N/A</c:v>
                </c:pt>
                <c:pt idx="9">
                  <c:v>0.04</c:v>
                </c:pt>
              </c:numCache>
            </c:numRef>
          </c:val>
          <c:extLst>
            <c:ext xmlns:c16="http://schemas.microsoft.com/office/drawing/2014/chart" uri="{C3380CC4-5D6E-409C-BE32-E72D297353CC}">
              <c16:uniqueId val="{00000002-41B0-4F7D-8840-3A7EBB7D898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0.78</c:v>
                </c:pt>
                <c:pt idx="2">
                  <c:v>#N/A</c:v>
                </c:pt>
                <c:pt idx="3">
                  <c:v>0.64</c:v>
                </c:pt>
                <c:pt idx="4">
                  <c:v>#N/A</c:v>
                </c:pt>
                <c:pt idx="5">
                  <c:v>0.35</c:v>
                </c:pt>
                <c:pt idx="6">
                  <c:v>#N/A</c:v>
                </c:pt>
                <c:pt idx="7">
                  <c:v>0.03</c:v>
                </c:pt>
                <c:pt idx="8">
                  <c:v>#N/A</c:v>
                </c:pt>
                <c:pt idx="9">
                  <c:v>0.4</c:v>
                </c:pt>
              </c:numCache>
            </c:numRef>
          </c:val>
          <c:extLst>
            <c:ext xmlns:c16="http://schemas.microsoft.com/office/drawing/2014/chart" uri="{C3380CC4-5D6E-409C-BE32-E72D297353CC}">
              <c16:uniqueId val="{00000003-41B0-4F7D-8840-3A7EBB7D898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0.26</c:v>
                </c:pt>
                <c:pt idx="4">
                  <c:v>#N/A</c:v>
                </c:pt>
                <c:pt idx="5">
                  <c:v>0.36</c:v>
                </c:pt>
                <c:pt idx="6">
                  <c:v>#N/A</c:v>
                </c:pt>
                <c:pt idx="7">
                  <c:v>0.42</c:v>
                </c:pt>
                <c:pt idx="8">
                  <c:v>#N/A</c:v>
                </c:pt>
                <c:pt idx="9">
                  <c:v>0.47</c:v>
                </c:pt>
              </c:numCache>
            </c:numRef>
          </c:val>
          <c:extLst>
            <c:ext xmlns:c16="http://schemas.microsoft.com/office/drawing/2014/chart" uri="{C3380CC4-5D6E-409C-BE32-E72D297353CC}">
              <c16:uniqueId val="{00000004-41B0-4F7D-8840-3A7EBB7D8986}"/>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3.02</c:v>
                </c:pt>
                <c:pt idx="2">
                  <c:v>#N/A</c:v>
                </c:pt>
                <c:pt idx="3">
                  <c:v>2.57</c:v>
                </c:pt>
                <c:pt idx="4">
                  <c:v>#N/A</c:v>
                </c:pt>
                <c:pt idx="5">
                  <c:v>2.65</c:v>
                </c:pt>
                <c:pt idx="6">
                  <c:v>#N/A</c:v>
                </c:pt>
                <c:pt idx="7">
                  <c:v>1.26</c:v>
                </c:pt>
                <c:pt idx="8">
                  <c:v>#N/A</c:v>
                </c:pt>
                <c:pt idx="9">
                  <c:v>1.35</c:v>
                </c:pt>
              </c:numCache>
            </c:numRef>
          </c:val>
          <c:extLst>
            <c:ext xmlns:c16="http://schemas.microsoft.com/office/drawing/2014/chart" uri="{C3380CC4-5D6E-409C-BE32-E72D297353CC}">
              <c16:uniqueId val="{00000005-41B0-4F7D-8840-3A7EBB7D8986}"/>
            </c:ext>
          </c:extLst>
        </c:ser>
        <c:ser>
          <c:idx val="6"/>
          <c:order val="6"/>
          <c:tx>
            <c:strRef>
              <c:f>データシート!$A$33</c:f>
              <c:strCache>
                <c:ptCount val="1"/>
                <c:pt idx="0">
                  <c:v>ガス事業会計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2.2200000000000002</c:v>
                </c:pt>
                <c:pt idx="2">
                  <c:v>#N/A</c:v>
                </c:pt>
                <c:pt idx="3">
                  <c:v>2.35</c:v>
                </c:pt>
                <c:pt idx="4">
                  <c:v>#N/A</c:v>
                </c:pt>
                <c:pt idx="5">
                  <c:v>2.88</c:v>
                </c:pt>
                <c:pt idx="6">
                  <c:v>#N/A</c:v>
                </c:pt>
                <c:pt idx="7">
                  <c:v>2.5</c:v>
                </c:pt>
                <c:pt idx="8">
                  <c:v>#N/A</c:v>
                </c:pt>
                <c:pt idx="9">
                  <c:v>2.33</c:v>
                </c:pt>
              </c:numCache>
            </c:numRef>
          </c:val>
          <c:extLst>
            <c:ext xmlns:c16="http://schemas.microsoft.com/office/drawing/2014/chart" uri="{C3380CC4-5D6E-409C-BE32-E72D297353CC}">
              <c16:uniqueId val="{00000006-41B0-4F7D-8840-3A7EBB7D8986}"/>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0.93</c:v>
                </c:pt>
                <c:pt idx="2">
                  <c:v>#N/A</c:v>
                </c:pt>
                <c:pt idx="3">
                  <c:v>1.33</c:v>
                </c:pt>
                <c:pt idx="4">
                  <c:v>#N/A</c:v>
                </c:pt>
                <c:pt idx="5">
                  <c:v>0.7</c:v>
                </c:pt>
                <c:pt idx="6">
                  <c:v>#N/A</c:v>
                </c:pt>
                <c:pt idx="7">
                  <c:v>1.97</c:v>
                </c:pt>
                <c:pt idx="8">
                  <c:v>#N/A</c:v>
                </c:pt>
                <c:pt idx="9">
                  <c:v>2.35</c:v>
                </c:pt>
              </c:numCache>
            </c:numRef>
          </c:val>
          <c:extLst>
            <c:ext xmlns:c16="http://schemas.microsoft.com/office/drawing/2014/chart" uri="{C3380CC4-5D6E-409C-BE32-E72D297353CC}">
              <c16:uniqueId val="{00000007-41B0-4F7D-8840-3A7EBB7D89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5.22</c:v>
                </c:pt>
                <c:pt idx="2">
                  <c:v>#N/A</c:v>
                </c:pt>
                <c:pt idx="3">
                  <c:v>4.0599999999999996</c:v>
                </c:pt>
                <c:pt idx="4">
                  <c:v>#N/A</c:v>
                </c:pt>
                <c:pt idx="5">
                  <c:v>4.3899999999999997</c:v>
                </c:pt>
                <c:pt idx="6">
                  <c:v>#N/A</c:v>
                </c:pt>
                <c:pt idx="7">
                  <c:v>4.66</c:v>
                </c:pt>
                <c:pt idx="8">
                  <c:v>#N/A</c:v>
                </c:pt>
                <c:pt idx="9">
                  <c:v>3.6</c:v>
                </c:pt>
              </c:numCache>
            </c:numRef>
          </c:val>
          <c:extLst>
            <c:ext xmlns:c16="http://schemas.microsoft.com/office/drawing/2014/chart" uri="{C3380CC4-5D6E-409C-BE32-E72D297353CC}">
              <c16:uniqueId val="{00000008-41B0-4F7D-8840-3A7EBB7D8986}"/>
            </c:ext>
          </c:extLst>
        </c:ser>
        <c:ser>
          <c:idx val="9"/>
          <c:order val="9"/>
          <c:tx>
            <c:strRef>
              <c:f>データシート!$A$36</c:f>
              <c:strCache>
                <c:ptCount val="1"/>
                <c:pt idx="0">
                  <c:v>男鹿みなと市民病院事業会計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0.28999999999999998</c:v>
                </c:pt>
                <c:pt idx="2">
                  <c:v>#N/A</c:v>
                </c:pt>
                <c:pt idx="3">
                  <c:v>0.83</c:v>
                </c:pt>
                <c:pt idx="4">
                  <c:v>#N/A</c:v>
                </c:pt>
                <c:pt idx="5">
                  <c:v>2.41</c:v>
                </c:pt>
                <c:pt idx="6">
                  <c:v>#N/A</c:v>
                </c:pt>
                <c:pt idx="7">
                  <c:v>2.2000000000000002</c:v>
                </c:pt>
                <c:pt idx="8">
                  <c:v>0.93</c:v>
                </c:pt>
                <c:pt idx="9">
                  <c:v>#N/A</c:v>
                </c:pt>
              </c:numCache>
            </c:numRef>
          </c:val>
          <c:extLst>
            <c:ext xmlns:c16="http://schemas.microsoft.com/office/drawing/2014/chart" uri="{C3380CC4-5D6E-409C-BE32-E72D297353CC}">
              <c16:uniqueId val="{00000009-41B0-4F7D-8840-3A7EBB7D89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1794</c:v>
                </c:pt>
                <c:pt idx="5">
                  <c:v>1815</c:v>
                </c:pt>
                <c:pt idx="8">
                  <c:v>1735</c:v>
                </c:pt>
                <c:pt idx="11">
                  <c:v>1637</c:v>
                </c:pt>
                <c:pt idx="14">
                  <c:v>1621</c:v>
                </c:pt>
              </c:numCache>
            </c:numRef>
          </c:val>
          <c:extLst>
            <c:ext xmlns:c16="http://schemas.microsoft.com/office/drawing/2014/chart" uri="{C3380CC4-5D6E-409C-BE32-E72D297353CC}">
              <c16:uniqueId val="{00000000-179F-4252-9B9C-1FFFDBBE8B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9F-4252-9B9C-1FFFDBBE8B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33</c:v>
                </c:pt>
                <c:pt idx="6">
                  <c:v>22</c:v>
                </c:pt>
                <c:pt idx="9">
                  <c:v>19</c:v>
                </c:pt>
                <c:pt idx="12">
                  <c:v>11</c:v>
                </c:pt>
              </c:numCache>
            </c:numRef>
          </c:val>
          <c:extLst>
            <c:ext xmlns:c16="http://schemas.microsoft.com/office/drawing/2014/chart" uri="{C3380CC4-5D6E-409C-BE32-E72D297353CC}">
              <c16:uniqueId val="{00000002-179F-4252-9B9C-1FFFDBBE8B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189</c:v>
                </c:pt>
                <c:pt idx="3">
                  <c:v>187</c:v>
                </c:pt>
                <c:pt idx="6">
                  <c:v>178</c:v>
                </c:pt>
                <c:pt idx="9">
                  <c:v>58</c:v>
                </c:pt>
                <c:pt idx="12">
                  <c:v>29</c:v>
                </c:pt>
              </c:numCache>
            </c:numRef>
          </c:val>
          <c:extLst>
            <c:ext xmlns:c16="http://schemas.microsoft.com/office/drawing/2014/chart" uri="{C3380CC4-5D6E-409C-BE32-E72D297353CC}">
              <c16:uniqueId val="{00000003-179F-4252-9B9C-1FFFDBBE8B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778</c:v>
                </c:pt>
                <c:pt idx="3">
                  <c:v>768</c:v>
                </c:pt>
                <c:pt idx="6">
                  <c:v>759</c:v>
                </c:pt>
                <c:pt idx="9">
                  <c:v>746</c:v>
                </c:pt>
                <c:pt idx="12">
                  <c:v>767</c:v>
                </c:pt>
              </c:numCache>
            </c:numRef>
          </c:val>
          <c:extLst>
            <c:ext xmlns:c16="http://schemas.microsoft.com/office/drawing/2014/chart" uri="{C3380CC4-5D6E-409C-BE32-E72D297353CC}">
              <c16:uniqueId val="{00000004-179F-4252-9B9C-1FFFDBBE8B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9F-4252-9B9C-1FFFDBBE8B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9F-4252-9B9C-1FFFDBBE8B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1627</c:v>
                </c:pt>
                <c:pt idx="3">
                  <c:v>1661</c:v>
                </c:pt>
                <c:pt idx="6">
                  <c:v>1583</c:v>
                </c:pt>
                <c:pt idx="9">
                  <c:v>1517</c:v>
                </c:pt>
                <c:pt idx="12">
                  <c:v>1487</c:v>
                </c:pt>
              </c:numCache>
            </c:numRef>
          </c:val>
          <c:extLst>
            <c:ext xmlns:c16="http://schemas.microsoft.com/office/drawing/2014/chart" uri="{C3380CC4-5D6E-409C-BE32-E72D297353CC}">
              <c16:uniqueId val="{00000007-179F-4252-9B9C-1FFFDBBE8B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829</c:v>
                </c:pt>
                <c:pt idx="2">
                  <c:v>#N/A</c:v>
                </c:pt>
                <c:pt idx="3">
                  <c:v>#N/A</c:v>
                </c:pt>
                <c:pt idx="4">
                  <c:v>834</c:v>
                </c:pt>
                <c:pt idx="5">
                  <c:v>#N/A</c:v>
                </c:pt>
                <c:pt idx="6">
                  <c:v>#N/A</c:v>
                </c:pt>
                <c:pt idx="7">
                  <c:v>807</c:v>
                </c:pt>
                <c:pt idx="8">
                  <c:v>#N/A</c:v>
                </c:pt>
                <c:pt idx="9">
                  <c:v>#N/A</c:v>
                </c:pt>
                <c:pt idx="10">
                  <c:v>703</c:v>
                </c:pt>
                <c:pt idx="11">
                  <c:v>#N/A</c:v>
                </c:pt>
                <c:pt idx="12">
                  <c:v>#N/A</c:v>
                </c:pt>
                <c:pt idx="13">
                  <c:v>673</c:v>
                </c:pt>
                <c:pt idx="14">
                  <c:v>#N/A</c:v>
                </c:pt>
              </c:numCache>
            </c:numRef>
          </c:val>
          <c:smooth val="0"/>
          <c:extLst>
            <c:ext xmlns:c16="http://schemas.microsoft.com/office/drawing/2014/chart" uri="{C3380CC4-5D6E-409C-BE32-E72D297353CC}">
              <c16:uniqueId val="{00000008-179F-4252-9B9C-1FFFDBBE8B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17156</c:v>
                </c:pt>
                <c:pt idx="5">
                  <c:v>16335</c:v>
                </c:pt>
                <c:pt idx="8">
                  <c:v>15579</c:v>
                </c:pt>
                <c:pt idx="11">
                  <c:v>15083</c:v>
                </c:pt>
                <c:pt idx="14">
                  <c:v>15634</c:v>
                </c:pt>
              </c:numCache>
            </c:numRef>
          </c:val>
          <c:extLst>
            <c:ext xmlns:c16="http://schemas.microsoft.com/office/drawing/2014/chart" uri="{C3380CC4-5D6E-409C-BE32-E72D297353CC}">
              <c16:uniqueId val="{00000000-D742-466A-B9A6-120340893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313</c:v>
                </c:pt>
                <c:pt idx="5">
                  <c:v>282</c:v>
                </c:pt>
                <c:pt idx="8">
                  <c:v>247</c:v>
                </c:pt>
                <c:pt idx="11">
                  <c:v>218</c:v>
                </c:pt>
                <c:pt idx="14">
                  <c:v>182</c:v>
                </c:pt>
              </c:numCache>
            </c:numRef>
          </c:val>
          <c:extLst>
            <c:ext xmlns:c16="http://schemas.microsoft.com/office/drawing/2014/chart" uri="{C3380CC4-5D6E-409C-BE32-E72D297353CC}">
              <c16:uniqueId val="{00000001-D742-466A-B9A6-120340893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2657</c:v>
                </c:pt>
                <c:pt idx="5">
                  <c:v>3684</c:v>
                </c:pt>
                <c:pt idx="8">
                  <c:v>4041</c:v>
                </c:pt>
                <c:pt idx="11">
                  <c:v>4225</c:v>
                </c:pt>
                <c:pt idx="14">
                  <c:v>3962</c:v>
                </c:pt>
              </c:numCache>
            </c:numRef>
          </c:val>
          <c:extLst>
            <c:ext xmlns:c16="http://schemas.microsoft.com/office/drawing/2014/chart" uri="{C3380CC4-5D6E-409C-BE32-E72D297353CC}">
              <c16:uniqueId val="{00000002-D742-466A-B9A6-120340893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42-466A-B9A6-120340893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42-466A-B9A6-120340893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42-466A-B9A6-120340893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1502</c:v>
                </c:pt>
                <c:pt idx="3">
                  <c:v>1478</c:v>
                </c:pt>
                <c:pt idx="6">
                  <c:v>1619</c:v>
                </c:pt>
                <c:pt idx="9">
                  <c:v>1641</c:v>
                </c:pt>
                <c:pt idx="12">
                  <c:v>1814</c:v>
                </c:pt>
              </c:numCache>
            </c:numRef>
          </c:val>
          <c:extLst>
            <c:ext xmlns:c16="http://schemas.microsoft.com/office/drawing/2014/chart" uri="{C3380CC4-5D6E-409C-BE32-E72D297353CC}">
              <c16:uniqueId val="{00000006-D742-466A-B9A6-120340893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425</c:v>
                </c:pt>
                <c:pt idx="3">
                  <c:v>267</c:v>
                </c:pt>
                <c:pt idx="6">
                  <c:v>139</c:v>
                </c:pt>
                <c:pt idx="9">
                  <c:v>93</c:v>
                </c:pt>
                <c:pt idx="12">
                  <c:v>64</c:v>
                </c:pt>
              </c:numCache>
            </c:numRef>
          </c:val>
          <c:extLst>
            <c:ext xmlns:c16="http://schemas.microsoft.com/office/drawing/2014/chart" uri="{C3380CC4-5D6E-409C-BE32-E72D297353CC}">
              <c16:uniqueId val="{00000007-D742-466A-B9A6-120340893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8694</c:v>
                </c:pt>
                <c:pt idx="3">
                  <c:v>8151</c:v>
                </c:pt>
                <c:pt idx="6">
                  <c:v>7688</c:v>
                </c:pt>
                <c:pt idx="9">
                  <c:v>7215</c:v>
                </c:pt>
                <c:pt idx="12">
                  <c:v>6920</c:v>
                </c:pt>
              </c:numCache>
            </c:numRef>
          </c:val>
          <c:extLst>
            <c:ext xmlns:c16="http://schemas.microsoft.com/office/drawing/2014/chart" uri="{C3380CC4-5D6E-409C-BE32-E72D297353CC}">
              <c16:uniqueId val="{00000008-D742-466A-B9A6-120340893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287</c:v>
                </c:pt>
                <c:pt idx="3">
                  <c:v>115</c:v>
                </c:pt>
                <c:pt idx="6">
                  <c:v>96</c:v>
                </c:pt>
                <c:pt idx="9">
                  <c:v>76</c:v>
                </c:pt>
                <c:pt idx="12">
                  <c:v>65</c:v>
                </c:pt>
              </c:numCache>
            </c:numRef>
          </c:val>
          <c:extLst>
            <c:ext xmlns:c16="http://schemas.microsoft.com/office/drawing/2014/chart" uri="{C3380CC4-5D6E-409C-BE32-E72D297353CC}">
              <c16:uniqueId val="{00000009-D742-466A-B9A6-120340893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13757</c:v>
                </c:pt>
                <c:pt idx="3">
                  <c:v>13605</c:v>
                </c:pt>
                <c:pt idx="6">
                  <c:v>12905</c:v>
                </c:pt>
                <c:pt idx="9">
                  <c:v>12727</c:v>
                </c:pt>
                <c:pt idx="12">
                  <c:v>14091</c:v>
                </c:pt>
              </c:numCache>
            </c:numRef>
          </c:val>
          <c:extLst>
            <c:ext xmlns:c16="http://schemas.microsoft.com/office/drawing/2014/chart" uri="{C3380CC4-5D6E-409C-BE32-E72D297353CC}">
              <c16:uniqueId val="{0000000A-D742-466A-B9A6-120340893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4539</c:v>
                </c:pt>
                <c:pt idx="2">
                  <c:v>#N/A</c:v>
                </c:pt>
                <c:pt idx="3">
                  <c:v>#N/A</c:v>
                </c:pt>
                <c:pt idx="4">
                  <c:v>3314</c:v>
                </c:pt>
                <c:pt idx="5">
                  <c:v>#N/A</c:v>
                </c:pt>
                <c:pt idx="6">
                  <c:v>#N/A</c:v>
                </c:pt>
                <c:pt idx="7">
                  <c:v>2578</c:v>
                </c:pt>
                <c:pt idx="8">
                  <c:v>#N/A</c:v>
                </c:pt>
                <c:pt idx="9">
                  <c:v>#N/A</c:v>
                </c:pt>
                <c:pt idx="10">
                  <c:v>2226</c:v>
                </c:pt>
                <c:pt idx="11">
                  <c:v>#N/A</c:v>
                </c:pt>
                <c:pt idx="12">
                  <c:v>#N/A</c:v>
                </c:pt>
                <c:pt idx="13">
                  <c:v>3176</c:v>
                </c:pt>
                <c:pt idx="14">
                  <c:v>#N/A</c:v>
                </c:pt>
              </c:numCache>
            </c:numRef>
          </c:val>
          <c:smooth val="0"/>
          <c:extLst>
            <c:ext xmlns:c16="http://schemas.microsoft.com/office/drawing/2014/chart" uri="{C3380CC4-5D6E-409C-BE32-E72D297353CC}">
              <c16:uniqueId val="{0000000B-D742-466A-B9A6-120340893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2354</c:v>
                </c:pt>
                <c:pt idx="1">
                  <c:v>2490</c:v>
                </c:pt>
                <c:pt idx="2">
                  <c:v>2427</c:v>
                </c:pt>
              </c:numCache>
            </c:numRef>
          </c:val>
          <c:extLst>
            <c:ext xmlns:c16="http://schemas.microsoft.com/office/drawing/2014/chart" uri="{C3380CC4-5D6E-409C-BE32-E72D297353CC}">
              <c16:uniqueId val="{00000000-91B3-4EEC-BFE7-97390194A2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525</c:v>
                </c:pt>
                <c:pt idx="1">
                  <c:v>569</c:v>
                </c:pt>
                <c:pt idx="2">
                  <c:v>601</c:v>
                </c:pt>
              </c:numCache>
            </c:numRef>
          </c:val>
          <c:extLst>
            <c:ext xmlns:c16="http://schemas.microsoft.com/office/drawing/2014/chart" uri="{C3380CC4-5D6E-409C-BE32-E72D297353CC}">
              <c16:uniqueId val="{00000001-91B3-4EEC-BFE7-97390194A2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1814</c:v>
                </c:pt>
                <c:pt idx="1">
                  <c:v>1893</c:v>
                </c:pt>
                <c:pt idx="2">
                  <c:v>1618</c:v>
                </c:pt>
              </c:numCache>
            </c:numRef>
          </c:val>
          <c:extLst>
            <c:ext xmlns:c16="http://schemas.microsoft.com/office/drawing/2014/chart" uri="{C3380CC4-5D6E-409C-BE32-E72D297353CC}">
              <c16:uniqueId val="{00000002-91B3-4EEC-BFE7-97390194A2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元利償還金は、平成</a:t>
          </a:r>
          <a:r>
            <a:rPr kumimoji="1" lang="en-US" altLang="ja-JP" sz="1400">
              <a:solidFill>
                <a:schemeClr val="tx1"/>
              </a:solidFill>
              <a:latin typeface="ＭＳ ゴシック" pitchFamily="49" charset="-128"/>
              <a:ea typeface="ＭＳ ゴシック" pitchFamily="49" charset="-128"/>
            </a:rPr>
            <a:t>16</a:t>
          </a:r>
          <a:r>
            <a:rPr kumimoji="1" lang="ja-JP" altLang="en-US" sz="1400">
              <a:solidFill>
                <a:schemeClr val="tx1"/>
              </a:solidFill>
              <a:latin typeface="ＭＳ ゴシック" pitchFamily="49" charset="-128"/>
              <a:ea typeface="ＭＳ ゴシック" pitchFamily="49" charset="-128"/>
            </a:rPr>
            <a:t>年度に発行した一般公共事業債や、平成</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年度に発行した合併特例事業債の元金償還が終了したことなどにより減となった。</a:t>
          </a:r>
        </a:p>
        <a:p>
          <a:r>
            <a:rPr kumimoji="1" lang="ja-JP" altLang="en-US" sz="1400">
              <a:solidFill>
                <a:schemeClr val="tx1"/>
              </a:solidFill>
              <a:latin typeface="ＭＳ ゴシック" pitchFamily="49" charset="-128"/>
              <a:ea typeface="ＭＳ ゴシック" pitchFamily="49" charset="-128"/>
            </a:rPr>
            <a:t>　組合等が起こした地方債の元利償還金に対する負担金等は、男鹿市区消防一部事務組合の地方債の償還が終了したことにより減となった。</a:t>
          </a:r>
        </a:p>
        <a:p>
          <a:r>
            <a:rPr kumimoji="1" lang="ja-JP" altLang="en-US" sz="1400">
              <a:solidFill>
                <a:schemeClr val="tx1"/>
              </a:solidFill>
              <a:latin typeface="ＭＳ ゴシック" pitchFamily="49" charset="-128"/>
              <a:ea typeface="ＭＳ ゴシック" pitchFamily="49" charset="-128"/>
            </a:rPr>
            <a:t>　公債費においては、借換えや地方債発行の抑制により削減を図ってきたが、令和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年度に実施した児童福祉施設等の大規模建設事業にかかる地方債の償還の開始に伴い今後は上昇する見込み。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満期一括償還の地方債を発行していないため、該当する数値なし。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大規模建設事業による地方債の借り入れが償還額を上回ったことにより増加している。</a:t>
          </a:r>
        </a:p>
        <a:p>
          <a:r>
            <a:rPr kumimoji="1" lang="ja-JP" altLang="en-US" sz="1400">
              <a:latin typeface="ＭＳ ゴシック" pitchFamily="49" charset="-128"/>
              <a:ea typeface="ＭＳ ゴシック" pitchFamily="49" charset="-128"/>
            </a:rPr>
            <a:t>○公営企業債等繰入見込額</a:t>
          </a:r>
        </a:p>
        <a:p>
          <a:r>
            <a:rPr kumimoji="1" lang="ja-JP" altLang="en-US" sz="1400">
              <a:latin typeface="ＭＳ ゴシック" pitchFamily="49" charset="-128"/>
              <a:ea typeface="ＭＳ ゴシック" pitchFamily="49" charset="-128"/>
            </a:rPr>
            <a:t>　公営企業債発行を伴う事業費が減少傾向にあることにより、繰入見込額も減少している。</a:t>
          </a:r>
        </a:p>
        <a:p>
          <a:r>
            <a:rPr kumimoji="1" lang="ja-JP" altLang="en-US" sz="1400">
              <a:latin typeface="ＭＳ ゴシック" pitchFamily="49" charset="-128"/>
              <a:ea typeface="ＭＳ ゴシック" pitchFamily="49" charset="-128"/>
            </a:rPr>
            <a:t>○充当可能基金</a:t>
          </a:r>
        </a:p>
        <a:p>
          <a:r>
            <a:rPr kumimoji="1" lang="ja-JP" altLang="en-US" sz="1400">
              <a:latin typeface="ＭＳ ゴシック" pitchFamily="49" charset="-128"/>
              <a:ea typeface="ＭＳ ゴシック" pitchFamily="49" charset="-128"/>
            </a:rPr>
            <a:t>　財政調整基金、減債基金の取り崩しにより、残高が</a:t>
          </a:r>
          <a:r>
            <a:rPr kumimoji="1" lang="ja-JP" altLang="en-US" sz="1400">
              <a:solidFill>
                <a:schemeClr val="tx1"/>
              </a:solidFill>
              <a:latin typeface="ＭＳ ゴシック" pitchFamily="49" charset="-128"/>
              <a:ea typeface="ＭＳ ゴシック" pitchFamily="49" charset="-128"/>
            </a:rPr>
            <a:t>減少した。</a:t>
          </a:r>
        </a:p>
        <a:p>
          <a:r>
            <a:rPr kumimoji="1" lang="ja-JP" altLang="en-US" sz="1400">
              <a:solidFill>
                <a:schemeClr val="tx1"/>
              </a:solidFill>
              <a:latin typeface="ＭＳ ゴシック" pitchFamily="49" charset="-128"/>
              <a:ea typeface="ＭＳ ゴシック" pitchFamily="49" charset="-128"/>
            </a:rPr>
            <a:t>○基準財政需要額算入見込額</a:t>
          </a:r>
        </a:p>
        <a:p>
          <a:r>
            <a:rPr kumimoji="1" lang="ja-JP" altLang="en-US" sz="1400">
              <a:solidFill>
                <a:schemeClr val="tx1"/>
              </a:solidFill>
              <a:latin typeface="ＭＳ ゴシック" pitchFamily="49" charset="-128"/>
              <a:ea typeface="ＭＳ ゴシック" pitchFamily="49" charset="-128"/>
            </a:rPr>
            <a:t>　主に一般会計において大規模建設事業の実施により地方債残高が増加し、普通交付税の基準財政需要額に算入される公債費が増加したことにより増となっている。</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solidFill>
              <a:schemeClr val="tx1"/>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今後も充当可能基金残高の確保に努めるほか、地方債残高の減少に引き続き努め、将来負担の軽減を図っていく。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秋田県男鹿市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千円を積み立てた一方、教育施設整備基金を船越小学校整備事業などの財源として取り崩したほか、過疎地域持続的発展基金を各施設の維持補修や解体の財源として取り崩したことなどにより、基金全体では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基金残高は減少しており、令和７年度からは令和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行った大規模建設事業にかかる地方債の償還も開始することから、その財源の一部として減債基金の取り崩しを予定しており、引き続き減少が見込まれる。今後も特定目的基金や減債基金を計画的に積立てるとともに、財政調整基金においては、不測の事態に備え適正な額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・地域振興基金：市民の連帯の強化及び地域振興に資する施策の推進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住民の日常的な移動のための交通手段の確保、地域医療の確保、集落の維持及び活性化その他の住民が将来にわたり安全に安心して暮らすことのできる地域社会の実現など過疎地域の持続的発展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・教育施設整備基金：市の学校施設及び社会教育施設の整備の推進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・森林環境譲与税基金：森林の整備、森林の整備を担うべき人材の育成及び確保、森林の有する公益的機能に関する普及啓発、木材の利用促進その他の森林の整備の促進に関する施策の推進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・企業版ふるさと納税地方創生基金：地域における就業の機会の創出、経済基盤の強化又は生活環境の整備に資する事業など、まち・ひと・しごと創生寄附活用事業に関する施策の推進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千円を積み立てた一方、各施設の維持補修や解体の財源として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・教育施設整備基金：船越小学校整備事業などの財源として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千円を積み立てた一方、森林環境譲与税活用事業や船越こども園用備品購入の財源として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千円を積み立てた一方、船越こども園用バス及びスクールバス等の財源として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・過疎地域自立促進基金：過疎対策事業債を原資として積み立て、過疎地域持続的発展計画に基づく事業の財源として取崩しを予定。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・教育施設整備基金：将来的な統廃合に伴う小中学校の改修や教育施設の改修等に要する経費の一部に充てるため、計画的な積立を検討する。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・その他：将来的に想定される庁舎新築に要する経費の一部に充てるための基金の設置を検討する。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主に、歳出において人件費、物件費における一般財源が増となったこと、歳入において、市税、寄附金が減となったことから残高が減少したものである。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不測の事態や大規模災害に備え、標準財政規模の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％程度を維持することに努める。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大規模な建設事業に係る公債費の負担軽減のため計画的に積み立てる。今後も大規模建設事業にかかる地方債や臨時財政対策債の償還の財源として取り崩す予定であり、減少する見込み。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23,355
23,252
241.09
19,859,251
19,380,306
372,864
10,343,179
14,090,929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基準財政需要額は、基準財政需要額は、社会福祉費や公債費などで減となったものの、新設されたこども子育て費、追加交付分で増となったことから、前年度と比較して増となった。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基準財政収入額は、企業収益の増や新設法人数の増による法人市民税の増、令和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年度から施行された森林環境税から配分される森林環境譲与税の増などにより、全体として増加した。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前年度より単年度の数値は低下しているが、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か年平均では前年度と同値で類似団体平均を下回っている。今後も市内経済の活性化や産業の振興に努め、市税やふるさと納税等自主財源を確保し、改善を図っていく。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170180</xdr:rowOff>
    </xdr:to>
    <xdr:cxnSp macro="">
      <xdr:nvCxnSpPr>
        <xdr:cNvPr id="73" name="直線コネクタ 72"/>
        <xdr:cNvCxnSpPr/>
      </xdr:nvCxnSpPr>
      <xdr:spPr>
        <a:xfrm>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前年度と比較して、市税や寄附金などの減収、人事委員会勧告に伴う給与費の増による人件費の増加、障害者自立支援給付費等の増加による扶助費の増加により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大規模建設事業にかかる地方債の償還により公債費の増加も見込まれ、義務的経費の増加による経常収支比率の悪化が予想されるため、財政規模、人口規模等に即した定員管理や業務の効率化、事業の見直しなどにより、適切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61</xdr:row>
      <xdr:rowOff>50437</xdr:rowOff>
    </xdr:to>
    <xdr:cxnSp macro="">
      <xdr:nvCxnSpPr>
        <xdr:cNvPr id="132" name="直線コネクタ 131"/>
        <xdr:cNvCxnSpPr/>
      </xdr:nvCxnSpPr>
      <xdr:spPr>
        <a:xfrm>
          <a:off x="4114800" y="1038823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90896</xdr:rowOff>
    </xdr:from>
    <xdr:to>
      <xdr:col>19</xdr:col>
      <xdr:colOff>133350</xdr:colOff>
      <xdr:row>60</xdr:row>
      <xdr:rowOff>101237</xdr:rowOff>
    </xdr:to>
    <xdr:cxnSp macro="">
      <xdr:nvCxnSpPr>
        <xdr:cNvPr id="135" name="直線コネクタ 134"/>
        <xdr:cNvCxnSpPr/>
      </xdr:nvCxnSpPr>
      <xdr:spPr>
        <a:xfrm>
          <a:off x="3225800" y="103778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90896</xdr:rowOff>
    </xdr:to>
    <xdr:cxnSp macro="">
      <xdr:nvCxnSpPr>
        <xdr:cNvPr id="138" name="直線コネクタ 137"/>
        <xdr:cNvCxnSpPr/>
      </xdr:nvCxnSpPr>
      <xdr:spPr>
        <a:xfrm>
          <a:off x="2336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60</xdr:row>
      <xdr:rowOff>90896</xdr:rowOff>
    </xdr:to>
    <xdr:cxnSp macro="">
      <xdr:nvCxnSpPr>
        <xdr:cNvPr id="141" name="直線コネクタ 140"/>
        <xdr:cNvCxnSpPr/>
      </xdr:nvCxnSpPr>
      <xdr:spPr>
        <a:xfrm flipV="1">
          <a:off x="1447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171087</xdr:rowOff>
    </xdr:from>
    <xdr:to>
      <xdr:col>23</xdr:col>
      <xdr:colOff>184150</xdr:colOff>
      <xdr:row>61</xdr:row>
      <xdr:rowOff>101237</xdr:rowOff>
    </xdr:to>
    <xdr:sp macro="" textlink="">
      <xdr:nvSpPr>
        <xdr:cNvPr id="151" name="楕円 150"/>
        <xdr:cNvSpPr/>
      </xdr:nvSpPr>
      <xdr:spPr>
        <a:xfrm>
          <a:off x="4902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143164</xdr:rowOff>
    </xdr:from>
    <xdr:ext cx="762000" cy="259045"/>
    <xdr:sp macro="" textlink="">
      <xdr:nvSpPr>
        <xdr:cNvPr id="152" name="財政構造の弾力性該当値テキスト"/>
        <xdr:cNvSpPr txBox="1"/>
      </xdr:nvSpPr>
      <xdr:spPr>
        <a:xfrm>
          <a:off x="5041900" y="1043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50437</xdr:rowOff>
    </xdr:from>
    <xdr:to>
      <xdr:col>19</xdr:col>
      <xdr:colOff>184150</xdr:colOff>
      <xdr:row>60</xdr:row>
      <xdr:rowOff>152037</xdr:rowOff>
    </xdr:to>
    <xdr:sp macro="" textlink="">
      <xdr:nvSpPr>
        <xdr:cNvPr id="153" name="楕円 152"/>
        <xdr:cNvSpPr/>
      </xdr:nvSpPr>
      <xdr:spPr>
        <a:xfrm>
          <a:off x="4064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136814</xdr:rowOff>
    </xdr:from>
    <xdr:ext cx="736600" cy="259045"/>
    <xdr:sp macro="" textlink="">
      <xdr:nvSpPr>
        <xdr:cNvPr id="154" name="テキスト ボックス 153"/>
        <xdr:cNvSpPr txBox="1"/>
      </xdr:nvSpPr>
      <xdr:spPr>
        <a:xfrm>
          <a:off x="3733800" y="1042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40096</xdr:rowOff>
    </xdr:from>
    <xdr:to>
      <xdr:col>15</xdr:col>
      <xdr:colOff>133350</xdr:colOff>
      <xdr:row>60</xdr:row>
      <xdr:rowOff>141696</xdr:rowOff>
    </xdr:to>
    <xdr:sp macro="" textlink="">
      <xdr:nvSpPr>
        <xdr:cNvPr id="155" name="楕円 154"/>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126473</xdr:rowOff>
    </xdr:from>
    <xdr:ext cx="762000" cy="259045"/>
    <xdr:sp macro="" textlink="">
      <xdr:nvSpPr>
        <xdr:cNvPr id="156" name="テキスト ボックス 155"/>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32294</xdr:rowOff>
    </xdr:from>
    <xdr:to>
      <xdr:col>11</xdr:col>
      <xdr:colOff>82550</xdr:colOff>
      <xdr:row>59</xdr:row>
      <xdr:rowOff>133894</xdr:rowOff>
    </xdr:to>
    <xdr:sp macro="" textlink="">
      <xdr:nvSpPr>
        <xdr:cNvPr id="157" name="楕円 156"/>
        <xdr:cNvSpPr/>
      </xdr:nvSpPr>
      <xdr:spPr>
        <a:xfrm>
          <a:off x="2286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144071</xdr:rowOff>
    </xdr:from>
    <xdr:ext cx="762000" cy="259045"/>
    <xdr:sp macro="" textlink="">
      <xdr:nvSpPr>
        <xdr:cNvPr id="158" name="テキスト ボックス 157"/>
        <xdr:cNvSpPr txBox="1"/>
      </xdr:nvSpPr>
      <xdr:spPr>
        <a:xfrm>
          <a:off x="1955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59" name="楕円 158"/>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126473</xdr:rowOff>
    </xdr:from>
    <xdr:ext cx="762000" cy="259045"/>
    <xdr:sp macro="" textlink="">
      <xdr:nvSpPr>
        <xdr:cNvPr id="160" name="テキスト ボックス 159"/>
        <xdr:cNvSpPr txBox="1"/>
      </xdr:nvSpPr>
      <xdr:spPr>
        <a:xfrm>
          <a:off x="1066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12,816</a:t>
          </a:r>
          <a:r>
            <a:rPr kumimoji="1" lang="ja-JP" altLang="en-US" sz="1300">
              <a:latin typeface="ＭＳ Ｐゴシック" panose="020B0600070205080204" pitchFamily="50" charset="-128"/>
              <a:ea typeface="ＭＳ Ｐゴシック" panose="020B0600070205080204" pitchFamily="50" charset="-128"/>
            </a:rPr>
            <a:t>円の増となった。これは、人事委員会勧告に伴う給与費の増、物価や人件費の高騰による物件費の増に加えて人口の減少により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人当たりの額が大きくなったためである。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40991</xdr:rowOff>
    </xdr:from>
    <xdr:to>
      <xdr:col>23</xdr:col>
      <xdr:colOff>133350</xdr:colOff>
      <xdr:row>81</xdr:row>
      <xdr:rowOff>44083</xdr:rowOff>
    </xdr:to>
    <xdr:cxnSp macro="">
      <xdr:nvCxnSpPr>
        <xdr:cNvPr id="192" name="直線コネクタ 191"/>
        <xdr:cNvCxnSpPr/>
      </xdr:nvCxnSpPr>
      <xdr:spPr>
        <a:xfrm>
          <a:off x="4114800" y="13928441"/>
          <a:ext cx="8382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28860</xdr:rowOff>
    </xdr:from>
    <xdr:ext cx="762000" cy="259045"/>
    <xdr:sp macro="" textlink="">
      <xdr:nvSpPr>
        <xdr:cNvPr id="193" name="人件費・物件費等の状況平均値テキスト"/>
        <xdr:cNvSpPr txBox="1"/>
      </xdr:nvSpPr>
      <xdr:spPr>
        <a:xfrm>
          <a:off x="5041900" y="1391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40926</xdr:rowOff>
    </xdr:from>
    <xdr:to>
      <xdr:col>19</xdr:col>
      <xdr:colOff>133350</xdr:colOff>
      <xdr:row>81</xdr:row>
      <xdr:rowOff>40991</xdr:rowOff>
    </xdr:to>
    <xdr:cxnSp macro="">
      <xdr:nvCxnSpPr>
        <xdr:cNvPr id="195" name="直線コネクタ 194"/>
        <xdr:cNvCxnSpPr/>
      </xdr:nvCxnSpPr>
      <xdr:spPr>
        <a:xfrm>
          <a:off x="3225800" y="1392837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38619</xdr:rowOff>
    </xdr:from>
    <xdr:to>
      <xdr:col>15</xdr:col>
      <xdr:colOff>82550</xdr:colOff>
      <xdr:row>81</xdr:row>
      <xdr:rowOff>40926</xdr:rowOff>
    </xdr:to>
    <xdr:cxnSp macro="">
      <xdr:nvCxnSpPr>
        <xdr:cNvPr id="198" name="直線コネクタ 197"/>
        <xdr:cNvCxnSpPr/>
      </xdr:nvCxnSpPr>
      <xdr:spPr>
        <a:xfrm>
          <a:off x="2336800" y="13926069"/>
          <a:ext cx="8890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36578</xdr:rowOff>
    </xdr:from>
    <xdr:to>
      <xdr:col>11</xdr:col>
      <xdr:colOff>31750</xdr:colOff>
      <xdr:row>81</xdr:row>
      <xdr:rowOff>38619</xdr:rowOff>
    </xdr:to>
    <xdr:cxnSp macro="">
      <xdr:nvCxnSpPr>
        <xdr:cNvPr id="201" name="直線コネクタ 200"/>
        <xdr:cNvCxnSpPr/>
      </xdr:nvCxnSpPr>
      <xdr:spPr>
        <a:xfrm>
          <a:off x="1447800" y="13924028"/>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164733</xdr:rowOff>
    </xdr:from>
    <xdr:to>
      <xdr:col>23</xdr:col>
      <xdr:colOff>184150</xdr:colOff>
      <xdr:row>81</xdr:row>
      <xdr:rowOff>94883</xdr:rowOff>
    </xdr:to>
    <xdr:sp macro="" textlink="">
      <xdr:nvSpPr>
        <xdr:cNvPr id="211" name="楕円 210"/>
        <xdr:cNvSpPr/>
      </xdr:nvSpPr>
      <xdr:spPr>
        <a:xfrm>
          <a:off x="4902200" y="138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86010</xdr:rowOff>
    </xdr:from>
    <xdr:ext cx="762000" cy="259045"/>
    <xdr:sp macro="" textlink="">
      <xdr:nvSpPr>
        <xdr:cNvPr id="212" name="人件費・物件費等の状況該当値テキスト"/>
        <xdr:cNvSpPr txBox="1"/>
      </xdr:nvSpPr>
      <xdr:spPr>
        <a:xfrm>
          <a:off x="5041900" y="1380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161641</xdr:rowOff>
    </xdr:from>
    <xdr:to>
      <xdr:col>19</xdr:col>
      <xdr:colOff>184150</xdr:colOff>
      <xdr:row>81</xdr:row>
      <xdr:rowOff>91791</xdr:rowOff>
    </xdr:to>
    <xdr:sp macro="" textlink="">
      <xdr:nvSpPr>
        <xdr:cNvPr id="213" name="楕円 212"/>
        <xdr:cNvSpPr/>
      </xdr:nvSpPr>
      <xdr:spPr>
        <a:xfrm>
          <a:off x="4064000" y="138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101968</xdr:rowOff>
    </xdr:from>
    <xdr:ext cx="736600" cy="259045"/>
    <xdr:sp macro="" textlink="">
      <xdr:nvSpPr>
        <xdr:cNvPr id="214" name="テキスト ボックス 213"/>
        <xdr:cNvSpPr txBox="1"/>
      </xdr:nvSpPr>
      <xdr:spPr>
        <a:xfrm>
          <a:off x="3733800" y="13646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161576</xdr:rowOff>
    </xdr:from>
    <xdr:to>
      <xdr:col>15</xdr:col>
      <xdr:colOff>133350</xdr:colOff>
      <xdr:row>81</xdr:row>
      <xdr:rowOff>91726</xdr:rowOff>
    </xdr:to>
    <xdr:sp macro="" textlink="">
      <xdr:nvSpPr>
        <xdr:cNvPr id="215" name="楕円 214"/>
        <xdr:cNvSpPr/>
      </xdr:nvSpPr>
      <xdr:spPr>
        <a:xfrm>
          <a:off x="3175000" y="138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101903</xdr:rowOff>
    </xdr:from>
    <xdr:ext cx="762000" cy="259045"/>
    <xdr:sp macro="" textlink="">
      <xdr:nvSpPr>
        <xdr:cNvPr id="216" name="テキスト ボックス 215"/>
        <xdr:cNvSpPr txBox="1"/>
      </xdr:nvSpPr>
      <xdr:spPr>
        <a:xfrm>
          <a:off x="2844800" y="1364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159269</xdr:rowOff>
    </xdr:from>
    <xdr:to>
      <xdr:col>11</xdr:col>
      <xdr:colOff>82550</xdr:colOff>
      <xdr:row>81</xdr:row>
      <xdr:rowOff>89419</xdr:rowOff>
    </xdr:to>
    <xdr:sp macro="" textlink="">
      <xdr:nvSpPr>
        <xdr:cNvPr id="217" name="楕円 216"/>
        <xdr:cNvSpPr/>
      </xdr:nvSpPr>
      <xdr:spPr>
        <a:xfrm>
          <a:off x="2286000" y="138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99596</xdr:rowOff>
    </xdr:from>
    <xdr:ext cx="762000" cy="259045"/>
    <xdr:sp macro="" textlink="">
      <xdr:nvSpPr>
        <xdr:cNvPr id="218" name="テキスト ボックス 217"/>
        <xdr:cNvSpPr txBox="1"/>
      </xdr:nvSpPr>
      <xdr:spPr>
        <a:xfrm>
          <a:off x="1955800" y="1364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157228</xdr:rowOff>
    </xdr:from>
    <xdr:to>
      <xdr:col>7</xdr:col>
      <xdr:colOff>31750</xdr:colOff>
      <xdr:row>81</xdr:row>
      <xdr:rowOff>87378</xdr:rowOff>
    </xdr:to>
    <xdr:sp macro="" textlink="">
      <xdr:nvSpPr>
        <xdr:cNvPr id="219" name="楕円 218"/>
        <xdr:cNvSpPr/>
      </xdr:nvSpPr>
      <xdr:spPr>
        <a:xfrm>
          <a:off x="1397000" y="13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97555</xdr:rowOff>
    </xdr:from>
    <xdr:ext cx="762000" cy="259045"/>
    <xdr:sp macro="" textlink="">
      <xdr:nvSpPr>
        <xdr:cNvPr id="220" name="テキスト ボックス 219"/>
        <xdr:cNvSpPr txBox="1"/>
      </xdr:nvSpPr>
      <xdr:spPr>
        <a:xfrm>
          <a:off x="1066800" y="13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の無採用期間があったため、その影響で職員の年齢構成に偏りが生じ、一時的に昇格が早まるなどしたが、地域実情との均衡を保った給与水準になるよう努めたことから、類似団体平均や全国市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今後も国及び県の動向等を踏まえながら、本市の実情に合った給与水準となるよう引き続き適正化に努める。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82550</xdr:rowOff>
    </xdr:to>
    <xdr:cxnSp macro="">
      <xdr:nvCxnSpPr>
        <xdr:cNvPr id="256" name="直線コネクタ 255"/>
        <xdr:cNvCxnSpPr/>
      </xdr:nvCxnSpPr>
      <xdr:spPr>
        <a:xfrm flipV="1">
          <a:off x="16179800" y="1434646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82550</xdr:rowOff>
    </xdr:to>
    <xdr:cxnSp macro="">
      <xdr:nvCxnSpPr>
        <xdr:cNvPr id="259" name="直線コネクタ 258"/>
        <xdr:cNvCxnSpPr/>
      </xdr:nvCxnSpPr>
      <xdr:spPr>
        <a:xfrm>
          <a:off x="15290800" y="144326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30843</xdr:rowOff>
    </xdr:to>
    <xdr:cxnSp macro="">
      <xdr:nvCxnSpPr>
        <xdr:cNvPr id="262" name="直線コネクタ 261"/>
        <xdr:cNvCxnSpPr/>
      </xdr:nvCxnSpPr>
      <xdr:spPr>
        <a:xfrm>
          <a:off x="14401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83</xdr:row>
      <xdr:rowOff>167821</xdr:rowOff>
    </xdr:to>
    <xdr:cxnSp macro="">
      <xdr:nvCxnSpPr>
        <xdr:cNvPr id="265" name="直線コネクタ 264"/>
        <xdr:cNvCxnSpPr/>
      </xdr:nvCxnSpPr>
      <xdr:spPr>
        <a:xfrm flipV="1">
          <a:off x="13512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5" name="楕円 274"/>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6" name="給与水準   （国との比較）該当値テキスト"/>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9" name="楕円 278"/>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0" name="テキスト ボックス 279"/>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1" name="楕円 280"/>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2" name="テキスト ボックス 281"/>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3" name="楕円 282"/>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4" name="テキスト ボックス 283"/>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財政の健全性の確保のため義務的経費である人件費を抑制していく必要があり、定員管理計画に基づき適正な人員配置に努めている。人口減少により人口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人当たりの職員数は増加傾向にはあるが、類似団体平均は下回る水準で推移している。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今後も人口減少による厳しい行財政運営となるが、第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次男鹿市行政改革大綱に基づき、業務改善と組織の効率化を進めるとともに、定年延長を考慮しつつ職員数及び年齢構成の適正な管理に努める。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129159</xdr:rowOff>
    </xdr:from>
    <xdr:to>
      <xdr:col>81</xdr:col>
      <xdr:colOff>44450</xdr:colOff>
      <xdr:row>60</xdr:row>
      <xdr:rowOff>152484</xdr:rowOff>
    </xdr:to>
    <xdr:cxnSp macro="">
      <xdr:nvCxnSpPr>
        <xdr:cNvPr id="319" name="直線コネクタ 318"/>
        <xdr:cNvCxnSpPr/>
      </xdr:nvCxnSpPr>
      <xdr:spPr>
        <a:xfrm>
          <a:off x="16179800" y="10416159"/>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129159</xdr:rowOff>
    </xdr:to>
    <xdr:cxnSp macro="">
      <xdr:nvCxnSpPr>
        <xdr:cNvPr id="322" name="直線コネクタ 321"/>
        <xdr:cNvCxnSpPr/>
      </xdr:nvCxnSpPr>
      <xdr:spPr>
        <a:xfrm>
          <a:off x="15290800" y="10380769"/>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79291</xdr:rowOff>
    </xdr:from>
    <xdr:to>
      <xdr:col>72</xdr:col>
      <xdr:colOff>203200</xdr:colOff>
      <xdr:row>60</xdr:row>
      <xdr:rowOff>93769</xdr:rowOff>
    </xdr:to>
    <xdr:cxnSp macro="">
      <xdr:nvCxnSpPr>
        <xdr:cNvPr id="325" name="直線コネクタ 324"/>
        <xdr:cNvCxnSpPr/>
      </xdr:nvCxnSpPr>
      <xdr:spPr>
        <a:xfrm>
          <a:off x="14401800" y="1036629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58378</xdr:rowOff>
    </xdr:from>
    <xdr:to>
      <xdr:col>68</xdr:col>
      <xdr:colOff>152400</xdr:colOff>
      <xdr:row>60</xdr:row>
      <xdr:rowOff>79291</xdr:rowOff>
    </xdr:to>
    <xdr:cxnSp macro="">
      <xdr:nvCxnSpPr>
        <xdr:cNvPr id="328" name="直線コネクタ 327"/>
        <xdr:cNvCxnSpPr/>
      </xdr:nvCxnSpPr>
      <xdr:spPr>
        <a:xfrm>
          <a:off x="13512800" y="10345378"/>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101684</xdr:rowOff>
    </xdr:from>
    <xdr:to>
      <xdr:col>81</xdr:col>
      <xdr:colOff>95250</xdr:colOff>
      <xdr:row>61</xdr:row>
      <xdr:rowOff>31834</xdr:rowOff>
    </xdr:to>
    <xdr:sp macro="" textlink="">
      <xdr:nvSpPr>
        <xdr:cNvPr id="338" name="楕円 337"/>
        <xdr:cNvSpPr/>
      </xdr:nvSpPr>
      <xdr:spPr>
        <a:xfrm>
          <a:off x="16967200" y="103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118211</xdr:rowOff>
    </xdr:from>
    <xdr:ext cx="762000" cy="259045"/>
    <xdr:sp macro="" textlink="">
      <xdr:nvSpPr>
        <xdr:cNvPr id="339" name="定員管理の状況該当値テキスト"/>
        <xdr:cNvSpPr txBox="1"/>
      </xdr:nvSpPr>
      <xdr:spPr>
        <a:xfrm>
          <a:off x="17106900" y="102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78359</xdr:rowOff>
    </xdr:from>
    <xdr:to>
      <xdr:col>77</xdr:col>
      <xdr:colOff>95250</xdr:colOff>
      <xdr:row>61</xdr:row>
      <xdr:rowOff>8509</xdr:rowOff>
    </xdr:to>
    <xdr:sp macro="" textlink="">
      <xdr:nvSpPr>
        <xdr:cNvPr id="340" name="楕円 339"/>
        <xdr:cNvSpPr/>
      </xdr:nvSpPr>
      <xdr:spPr>
        <a:xfrm>
          <a:off x="16129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18686</xdr:rowOff>
    </xdr:from>
    <xdr:ext cx="736600" cy="259045"/>
    <xdr:sp macro="" textlink="">
      <xdr:nvSpPr>
        <xdr:cNvPr id="341" name="テキスト ボックス 340"/>
        <xdr:cNvSpPr txBox="1"/>
      </xdr:nvSpPr>
      <xdr:spPr>
        <a:xfrm>
          <a:off x="15798800" y="10134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2" name="楕円 341"/>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3" name="テキスト ボックス 342"/>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28491</xdr:rowOff>
    </xdr:from>
    <xdr:to>
      <xdr:col>68</xdr:col>
      <xdr:colOff>203200</xdr:colOff>
      <xdr:row>60</xdr:row>
      <xdr:rowOff>130091</xdr:rowOff>
    </xdr:to>
    <xdr:sp macro="" textlink="">
      <xdr:nvSpPr>
        <xdr:cNvPr id="344" name="楕円 343"/>
        <xdr:cNvSpPr/>
      </xdr:nvSpPr>
      <xdr:spPr>
        <a:xfrm>
          <a:off x="14351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140268</xdr:rowOff>
    </xdr:from>
    <xdr:ext cx="762000" cy="259045"/>
    <xdr:sp macro="" textlink="">
      <xdr:nvSpPr>
        <xdr:cNvPr id="345" name="テキスト ボックス 344"/>
        <xdr:cNvSpPr txBox="1"/>
      </xdr:nvSpPr>
      <xdr:spPr>
        <a:xfrm>
          <a:off x="14020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7578</xdr:rowOff>
    </xdr:from>
    <xdr:to>
      <xdr:col>64</xdr:col>
      <xdr:colOff>152400</xdr:colOff>
      <xdr:row>60</xdr:row>
      <xdr:rowOff>109178</xdr:rowOff>
    </xdr:to>
    <xdr:sp macro="" textlink="">
      <xdr:nvSpPr>
        <xdr:cNvPr id="346" name="楕円 345"/>
        <xdr:cNvSpPr/>
      </xdr:nvSpPr>
      <xdr:spPr>
        <a:xfrm>
          <a:off x="13462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119355</xdr:rowOff>
    </xdr:from>
    <xdr:ext cx="762000" cy="259045"/>
    <xdr:sp macro="" textlink="">
      <xdr:nvSpPr>
        <xdr:cNvPr id="347" name="テキスト ボックス 346"/>
        <xdr:cNvSpPr txBox="1"/>
      </xdr:nvSpPr>
      <xdr:spPr>
        <a:xfrm>
          <a:off x="13131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これは、比率の分子において、男鹿地区消防一部事務組合の地方債の償還終了により、一部事務組合等の起こした地方債に充てたと認められる補助金又は負担金が減少したことなど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年度に実施した児童福祉施設等の大規模建設事業にかかる地方債の償還が令和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年度から開始とするため元利償還金は増加が見込まれるが、公営企業会計の地方債現在高の減少などにより準元利償還金は減少することから横ばいに推移することが見込まれる。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15981</xdr:rowOff>
    </xdr:to>
    <xdr:cxnSp macro="">
      <xdr:nvCxnSpPr>
        <xdr:cNvPr id="381" name="直線コネクタ 380"/>
        <xdr:cNvCxnSpPr/>
      </xdr:nvCxnSpPr>
      <xdr:spPr>
        <a:xfrm flipV="1">
          <a:off x="16179800" y="634756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15981</xdr:rowOff>
    </xdr:from>
    <xdr:to>
      <xdr:col>77</xdr:col>
      <xdr:colOff>44450</xdr:colOff>
      <xdr:row>37</xdr:row>
      <xdr:rowOff>24024</xdr:rowOff>
    </xdr:to>
    <xdr:cxnSp macro="">
      <xdr:nvCxnSpPr>
        <xdr:cNvPr id="384" name="直線コネクタ 383"/>
        <xdr:cNvCxnSpPr/>
      </xdr:nvCxnSpPr>
      <xdr:spPr>
        <a:xfrm flipV="1">
          <a:off x="15290800" y="635963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24024</xdr:rowOff>
    </xdr:from>
    <xdr:to>
      <xdr:col>72</xdr:col>
      <xdr:colOff>203200</xdr:colOff>
      <xdr:row>37</xdr:row>
      <xdr:rowOff>26035</xdr:rowOff>
    </xdr:to>
    <xdr:cxnSp macro="">
      <xdr:nvCxnSpPr>
        <xdr:cNvPr id="387" name="直線コネクタ 386"/>
        <xdr:cNvCxnSpPr/>
      </xdr:nvCxnSpPr>
      <xdr:spPr>
        <a:xfrm flipV="1">
          <a:off x="14401800" y="63676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30057</xdr:rowOff>
    </xdr:to>
    <xdr:cxnSp macro="">
      <xdr:nvCxnSpPr>
        <xdr:cNvPr id="390" name="直線コネクタ 389"/>
        <xdr:cNvCxnSpPr/>
      </xdr:nvCxnSpPr>
      <xdr:spPr>
        <a:xfrm flipV="1">
          <a:off x="13512800" y="636968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4" name="楕円 403"/>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5" name="テキスト ボックス 404"/>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08" name="楕円 407"/>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09" name="テキスト ボックス 408"/>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chemeClr val="tx1"/>
              </a:solidFill>
              <a:latin typeface="ＭＳ Ｐゴシック" panose="020B0600070205080204" pitchFamily="50" charset="-128"/>
              <a:ea typeface="ＭＳ Ｐゴシック" panose="020B0600070205080204" pitchFamily="50" charset="-128"/>
            </a:rPr>
            <a:t>36.2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一般会計において、大規模建設事業の実施により地方債現在高が増加したこと、財政調整基金及び減債基金の取り崩しにより充当可能基金が減少したことが要因となっている。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北浦コミュニティセンターの移転改修事業や今後予定されている市民文化会館の改修工事等に伴い引き続き上昇することが見込まれる。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143440</xdr:rowOff>
    </xdr:from>
    <xdr:to>
      <xdr:col>81</xdr:col>
      <xdr:colOff>44450</xdr:colOff>
      <xdr:row>16</xdr:row>
      <xdr:rowOff>112748</xdr:rowOff>
    </xdr:to>
    <xdr:cxnSp macro="">
      <xdr:nvCxnSpPr>
        <xdr:cNvPr id="443" name="直線コネクタ 442"/>
        <xdr:cNvCxnSpPr/>
      </xdr:nvCxnSpPr>
      <xdr:spPr>
        <a:xfrm>
          <a:off x="16179800" y="2715190"/>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143440</xdr:rowOff>
    </xdr:from>
    <xdr:to>
      <xdr:col>77</xdr:col>
      <xdr:colOff>44450</xdr:colOff>
      <xdr:row>16</xdr:row>
      <xdr:rowOff>25612</xdr:rowOff>
    </xdr:to>
    <xdr:cxnSp macro="">
      <xdr:nvCxnSpPr>
        <xdr:cNvPr id="446" name="直線コネクタ 445"/>
        <xdr:cNvCxnSpPr/>
      </xdr:nvCxnSpPr>
      <xdr:spPr>
        <a:xfrm flipV="1">
          <a:off x="15290800" y="271519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25612</xdr:rowOff>
    </xdr:from>
    <xdr:to>
      <xdr:col>72</xdr:col>
      <xdr:colOff>203200</xdr:colOff>
      <xdr:row>16</xdr:row>
      <xdr:rowOff>118110</xdr:rowOff>
    </xdr:to>
    <xdr:cxnSp macro="">
      <xdr:nvCxnSpPr>
        <xdr:cNvPr id="449" name="直線コネクタ 448"/>
        <xdr:cNvCxnSpPr/>
      </xdr:nvCxnSpPr>
      <xdr:spPr>
        <a:xfrm flipV="1">
          <a:off x="14401800" y="276881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118110</xdr:rowOff>
    </xdr:from>
    <xdr:to>
      <xdr:col>68</xdr:col>
      <xdr:colOff>152400</xdr:colOff>
      <xdr:row>17</xdr:row>
      <xdr:rowOff>162490</xdr:rowOff>
    </xdr:to>
    <xdr:cxnSp macro="">
      <xdr:nvCxnSpPr>
        <xdr:cNvPr id="452" name="直線コネクタ 451"/>
        <xdr:cNvCxnSpPr/>
      </xdr:nvCxnSpPr>
      <xdr:spPr>
        <a:xfrm flipV="1">
          <a:off x="13512800" y="2861310"/>
          <a:ext cx="889000" cy="2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61948</xdr:rowOff>
    </xdr:from>
    <xdr:to>
      <xdr:col>81</xdr:col>
      <xdr:colOff>95250</xdr:colOff>
      <xdr:row>16</xdr:row>
      <xdr:rowOff>163548</xdr:rowOff>
    </xdr:to>
    <xdr:sp macro="" textlink="">
      <xdr:nvSpPr>
        <xdr:cNvPr id="462" name="楕円 461"/>
        <xdr:cNvSpPr/>
      </xdr:nvSpPr>
      <xdr:spPr>
        <a:xfrm>
          <a:off x="169672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34025</xdr:rowOff>
    </xdr:from>
    <xdr:ext cx="762000" cy="259045"/>
    <xdr:sp macro="" textlink="">
      <xdr:nvSpPr>
        <xdr:cNvPr id="463" name="将来負担の状況該当値テキスト"/>
        <xdr:cNvSpPr txBox="1"/>
      </xdr:nvSpPr>
      <xdr:spPr>
        <a:xfrm>
          <a:off x="17106900" y="277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92640</xdr:rowOff>
    </xdr:from>
    <xdr:to>
      <xdr:col>77</xdr:col>
      <xdr:colOff>95250</xdr:colOff>
      <xdr:row>16</xdr:row>
      <xdr:rowOff>22790</xdr:rowOff>
    </xdr:to>
    <xdr:sp macro="" textlink="">
      <xdr:nvSpPr>
        <xdr:cNvPr id="464" name="楕円 463"/>
        <xdr:cNvSpPr/>
      </xdr:nvSpPr>
      <xdr:spPr>
        <a:xfrm>
          <a:off x="16129000" y="2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7567</xdr:rowOff>
    </xdr:from>
    <xdr:ext cx="736600" cy="259045"/>
    <xdr:sp macro="" textlink="">
      <xdr:nvSpPr>
        <xdr:cNvPr id="465" name="テキスト ボックス 464"/>
        <xdr:cNvSpPr txBox="1"/>
      </xdr:nvSpPr>
      <xdr:spPr>
        <a:xfrm>
          <a:off x="15798800" y="275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146262</xdr:rowOff>
    </xdr:from>
    <xdr:to>
      <xdr:col>73</xdr:col>
      <xdr:colOff>44450</xdr:colOff>
      <xdr:row>16</xdr:row>
      <xdr:rowOff>76412</xdr:rowOff>
    </xdr:to>
    <xdr:sp macro="" textlink="">
      <xdr:nvSpPr>
        <xdr:cNvPr id="466" name="楕円 465"/>
        <xdr:cNvSpPr/>
      </xdr:nvSpPr>
      <xdr:spPr>
        <a:xfrm>
          <a:off x="15240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61189</xdr:rowOff>
    </xdr:from>
    <xdr:ext cx="762000" cy="259045"/>
    <xdr:sp macro="" textlink="">
      <xdr:nvSpPr>
        <xdr:cNvPr id="467" name="テキスト ボックス 466"/>
        <xdr:cNvSpPr txBox="1"/>
      </xdr:nvSpPr>
      <xdr:spPr>
        <a:xfrm>
          <a:off x="14909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68" name="楕円 467"/>
        <xdr:cNvSpPr/>
      </xdr:nvSpPr>
      <xdr:spPr>
        <a:xfrm>
          <a:off x="14351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153687</xdr:rowOff>
    </xdr:from>
    <xdr:ext cx="762000" cy="259045"/>
    <xdr:sp macro="" textlink="">
      <xdr:nvSpPr>
        <xdr:cNvPr id="469" name="テキスト ボックス 468"/>
        <xdr:cNvSpPr txBox="1"/>
      </xdr:nvSpPr>
      <xdr:spPr>
        <a:xfrm>
          <a:off x="14020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111690</xdr:rowOff>
    </xdr:from>
    <xdr:to>
      <xdr:col>64</xdr:col>
      <xdr:colOff>152400</xdr:colOff>
      <xdr:row>18</xdr:row>
      <xdr:rowOff>41840</xdr:rowOff>
    </xdr:to>
    <xdr:sp macro="" textlink="">
      <xdr:nvSpPr>
        <xdr:cNvPr id="470" name="楕円 469"/>
        <xdr:cNvSpPr/>
      </xdr:nvSpPr>
      <xdr:spPr>
        <a:xfrm>
          <a:off x="13462000" y="30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26617</xdr:rowOff>
    </xdr:from>
    <xdr:ext cx="762000" cy="259045"/>
    <xdr:sp macro="" textlink="">
      <xdr:nvSpPr>
        <xdr:cNvPr id="471" name="テキスト ボックス 470"/>
        <xdr:cNvSpPr txBox="1"/>
      </xdr:nvSpPr>
      <xdr:spPr>
        <a:xfrm>
          <a:off x="13131800" y="31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23,355
23,252
241.09
19,859,251
19,380,306
372,864
10,343,179
14,090,929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地方特例交付金、普通交付税などの増により分母となる経常一般財源が増加したものの、　人事委員会勧告に伴う給与費の増、会計年度任用職員への勤勉手当の支給開始などにより人件費決算額が大きく増加したことから、前年度と比較して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85852</xdr:rowOff>
    </xdr:to>
    <xdr:cxnSp macro="">
      <xdr:nvCxnSpPr>
        <xdr:cNvPr id="64" name="直線コネクタ 63"/>
        <xdr:cNvCxnSpPr/>
      </xdr:nvCxnSpPr>
      <xdr:spPr>
        <a:xfrm>
          <a:off x="3987800" y="62077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35560</xdr:rowOff>
    </xdr:to>
    <xdr:cxnSp macro="">
      <xdr:nvCxnSpPr>
        <xdr:cNvPr id="67" name="直線コネクタ 66"/>
        <xdr:cNvCxnSpPr/>
      </xdr:nvCxnSpPr>
      <xdr:spPr>
        <a:xfrm>
          <a:off x="3098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35</xdr:row>
      <xdr:rowOff>161290</xdr:rowOff>
    </xdr:to>
    <xdr:cxnSp macro="">
      <xdr:nvCxnSpPr>
        <xdr:cNvPr id="70" name="直線コネクタ 69"/>
        <xdr:cNvCxnSpPr/>
      </xdr:nvCxnSpPr>
      <xdr:spPr>
        <a:xfrm>
          <a:off x="2209800" y="61346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21844</xdr:rowOff>
    </xdr:to>
    <xdr:cxnSp macro="">
      <xdr:nvCxnSpPr>
        <xdr:cNvPr id="73" name="直線コネクタ 72"/>
        <xdr:cNvCxnSpPr/>
      </xdr:nvCxnSpPr>
      <xdr:spPr>
        <a:xfrm flipV="1">
          <a:off x="1320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分母となる経常一般財源が増加したものの、人件費の高騰に伴う体育施設指定管理費の増などによる物件費の決算額の増により、前年度と比較して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今後も公共施設マネジメントによる施設の統廃合や一般事務費の節減に努め、物件費の抑制を図る。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73660</xdr:rowOff>
    </xdr:to>
    <xdr:cxnSp macro="">
      <xdr:nvCxnSpPr>
        <xdr:cNvPr id="125" name="直線コネクタ 124"/>
        <xdr:cNvCxnSpPr/>
      </xdr:nvCxnSpPr>
      <xdr:spPr>
        <a:xfrm>
          <a:off x="15671800" y="26797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107950</xdr:rowOff>
    </xdr:to>
    <xdr:cxnSp macro="">
      <xdr:nvCxnSpPr>
        <xdr:cNvPr id="128" name="直線コネクタ 127"/>
        <xdr:cNvCxnSpPr/>
      </xdr:nvCxnSpPr>
      <xdr:spPr>
        <a:xfrm>
          <a:off x="14782800" y="2664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92710</xdr:rowOff>
    </xdr:to>
    <xdr:cxnSp macro="">
      <xdr:nvCxnSpPr>
        <xdr:cNvPr id="131" name="直線コネクタ 130"/>
        <xdr:cNvCxnSpPr/>
      </xdr:nvCxnSpPr>
      <xdr:spPr>
        <a:xfrm>
          <a:off x="13893800" y="254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31750</xdr:rowOff>
    </xdr:to>
    <xdr:cxnSp macro="">
      <xdr:nvCxnSpPr>
        <xdr:cNvPr id="134" name="直線コネクタ 133"/>
        <xdr:cNvCxnSpPr/>
      </xdr:nvCxnSpPr>
      <xdr:spPr>
        <a:xfrm flipV="1">
          <a:off x="13004800" y="254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世帯の減少による生活保護費の減はあったものの、障害者自立支援給付費の増などにより扶助費決算額が増加したこと、人件費同様、比率の分母となる経常一般財源の増加率を歳出の増加率が上回っ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類似団体平均を上回り、かつ上昇傾向にある要因として、障害者自立支援給費の額が膨らんでいることなどが挙げられる。今後も生活保護世帯の就労支援、健康づくり事業の推進などにより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83457</xdr:rowOff>
    </xdr:to>
    <xdr:cxnSp macro="">
      <xdr:nvCxnSpPr>
        <xdr:cNvPr id="188" name="直線コネクタ 187"/>
        <xdr:cNvCxnSpPr/>
      </xdr:nvCxnSpPr>
      <xdr:spPr>
        <a:xfrm>
          <a:off x="3987800" y="9994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50800</xdr:rowOff>
    </xdr:to>
    <xdr:cxnSp macro="">
      <xdr:nvCxnSpPr>
        <xdr:cNvPr id="191" name="直線コネクタ 190"/>
        <xdr:cNvCxnSpPr/>
      </xdr:nvCxnSpPr>
      <xdr:spPr>
        <a:xfrm>
          <a:off x="3098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57</xdr:row>
      <xdr:rowOff>135165</xdr:rowOff>
    </xdr:to>
    <xdr:cxnSp macro="">
      <xdr:nvCxnSpPr>
        <xdr:cNvPr id="194" name="直線コネクタ 193"/>
        <xdr:cNvCxnSpPr/>
      </xdr:nvCxnSpPr>
      <xdr:spPr>
        <a:xfrm>
          <a:off x="2209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124278</xdr:rowOff>
    </xdr:to>
    <xdr:cxnSp macro="">
      <xdr:nvCxnSpPr>
        <xdr:cNvPr id="197" name="直線コネクタ 196"/>
        <xdr:cNvCxnSpPr/>
      </xdr:nvCxnSpPr>
      <xdr:spPr>
        <a:xfrm>
          <a:off x="1320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7" name="楕円 206"/>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08"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経費の多くは、国民健康保険特別会計や介護保険特別会計などへの繰出金となっている。介護保険特別会計、後期高齢者医療特別会計、国民健康保険特別会計への繰出金が減となったものの、経常経費の維持補修費の増により数値は前年度から横ばいに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今後も介護予防や疾病予防、健康づくり事業などの推進により、繰出金の増加を抑制し、普通会計の負担額を軽減するよう努める。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107950</xdr:rowOff>
    </xdr:to>
    <xdr:cxnSp macro="">
      <xdr:nvCxnSpPr>
        <xdr:cNvPr id="249" name="直線コネクタ 248"/>
        <xdr:cNvCxnSpPr/>
      </xdr:nvCxnSpPr>
      <xdr:spPr>
        <a:xfrm>
          <a:off x="15671800" y="1022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158750</xdr:rowOff>
    </xdr:to>
    <xdr:cxnSp macro="">
      <xdr:nvCxnSpPr>
        <xdr:cNvPr id="252" name="直線コネクタ 251"/>
        <xdr:cNvCxnSpPr/>
      </xdr:nvCxnSpPr>
      <xdr:spPr>
        <a:xfrm flipV="1">
          <a:off x="14782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158750</xdr:rowOff>
    </xdr:to>
    <xdr:cxnSp macro="">
      <xdr:nvCxnSpPr>
        <xdr:cNvPr id="255" name="直線コネクタ 254"/>
        <xdr:cNvCxnSpPr/>
      </xdr:nvCxnSpPr>
      <xdr:spPr>
        <a:xfrm>
          <a:off x="13893800" y="10134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95250</xdr:rowOff>
    </xdr:to>
    <xdr:cxnSp macro="">
      <xdr:nvCxnSpPr>
        <xdr:cNvPr id="258" name="直線コネクタ 257"/>
        <xdr:cNvCxnSpPr/>
      </xdr:nvCxnSpPr>
      <xdr:spPr>
        <a:xfrm flipV="1">
          <a:off x="13004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0" name="楕円 269"/>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1" name="テキスト ボックス 270"/>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2" name="楕円 271"/>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3" name="テキスト ボックス 272"/>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ポイントの増となったが、これは、公営企業会計への繰出金や、一部事務組合に対する負担金などの増による。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下水道事業会計や病院事業会計など、公営企業会計に対する負担金・補助金が多額になっているためである。公営企業においては、引き続き経営改善を図り、負担金・補助金に依存しない自立した運営ができ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5842</xdr:rowOff>
    </xdr:to>
    <xdr:cxnSp macro="">
      <xdr:nvCxnSpPr>
        <xdr:cNvPr id="307" name="直線コネクタ 306"/>
        <xdr:cNvCxnSpPr/>
      </xdr:nvCxnSpPr>
      <xdr:spPr>
        <a:xfrm>
          <a:off x="15671800" y="66649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19558</xdr:rowOff>
    </xdr:to>
    <xdr:cxnSp macro="">
      <xdr:nvCxnSpPr>
        <xdr:cNvPr id="310" name="直線コネクタ 309"/>
        <xdr:cNvCxnSpPr/>
      </xdr:nvCxnSpPr>
      <xdr:spPr>
        <a:xfrm flipV="1">
          <a:off x="14782800" y="66649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19558</xdr:rowOff>
    </xdr:to>
    <xdr:cxnSp macro="">
      <xdr:nvCxnSpPr>
        <xdr:cNvPr id="313" name="直線コネクタ 312"/>
        <xdr:cNvCxnSpPr/>
      </xdr:nvCxnSpPr>
      <xdr:spPr>
        <a:xfrm>
          <a:off x="13893800" y="66238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39</xdr:row>
      <xdr:rowOff>33274</xdr:rowOff>
    </xdr:to>
    <xdr:cxnSp macro="">
      <xdr:nvCxnSpPr>
        <xdr:cNvPr id="316" name="直線コネクタ 315"/>
        <xdr:cNvCxnSpPr/>
      </xdr:nvCxnSpPr>
      <xdr:spPr>
        <a:xfrm flipV="1">
          <a:off x="13004800" y="66238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6" name="楕円 325"/>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7" name="補助費等該当値テキスト"/>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8" name="楕円 327"/>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9" name="テキスト ボックス 328"/>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0" name="楕円 329"/>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1" name="テキスト ボックス 330"/>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2" name="楕円 331"/>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3" name="テキスト ボックス 332"/>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34" name="楕円 333"/>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35" name="テキスト ボックス 334"/>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比率の分母となる経常一般財源が増加したことに加え、償還元金の減少により、前年度と比較して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年度に実施した児童福祉施設等の大規模建設事業にかかる地方債の償還が令和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年度から開始するため、令和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年度以降は上昇し、その後はほぼ横ばいに推移すると見込まれる。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94615</xdr:rowOff>
    </xdr:to>
    <xdr:cxnSp macro="">
      <xdr:nvCxnSpPr>
        <xdr:cNvPr id="367" name="直線コネクタ 366"/>
        <xdr:cNvCxnSpPr/>
      </xdr:nvCxnSpPr>
      <xdr:spPr>
        <a:xfrm flipV="1">
          <a:off x="3987800" y="127762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94615</xdr:rowOff>
    </xdr:from>
    <xdr:to>
      <xdr:col>19</xdr:col>
      <xdr:colOff>187325</xdr:colOff>
      <xdr:row>74</xdr:row>
      <xdr:rowOff>102235</xdr:rowOff>
    </xdr:to>
    <xdr:cxnSp macro="">
      <xdr:nvCxnSpPr>
        <xdr:cNvPr id="370" name="直線コネクタ 369"/>
        <xdr:cNvCxnSpPr/>
      </xdr:nvCxnSpPr>
      <xdr:spPr>
        <a:xfrm flipV="1">
          <a:off x="3098800" y="127819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102235</xdr:rowOff>
    </xdr:to>
    <xdr:cxnSp macro="">
      <xdr:nvCxnSpPr>
        <xdr:cNvPr id="373" name="直線コネクタ 372"/>
        <xdr:cNvCxnSpPr/>
      </xdr:nvCxnSpPr>
      <xdr:spPr>
        <a:xfrm>
          <a:off x="2209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102235</xdr:rowOff>
    </xdr:from>
    <xdr:to>
      <xdr:col>11</xdr:col>
      <xdr:colOff>9525</xdr:colOff>
      <xdr:row>74</xdr:row>
      <xdr:rowOff>111760</xdr:rowOff>
    </xdr:to>
    <xdr:cxnSp macro="">
      <xdr:nvCxnSpPr>
        <xdr:cNvPr id="376" name="直線コネクタ 375"/>
        <xdr:cNvCxnSpPr/>
      </xdr:nvCxnSpPr>
      <xdr:spPr>
        <a:xfrm flipV="1">
          <a:off x="1320800" y="127895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6" name="楕円 385"/>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118127</xdr:rowOff>
    </xdr:from>
    <xdr:ext cx="762000" cy="259045"/>
    <xdr:sp macro="" textlink="">
      <xdr:nvSpPr>
        <xdr:cNvPr id="387" name="公債費該当値テキスト"/>
        <xdr:cNvSpPr txBox="1"/>
      </xdr:nvSpPr>
      <xdr:spPr>
        <a:xfrm>
          <a:off x="4914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43815</xdr:rowOff>
    </xdr:from>
    <xdr:to>
      <xdr:col>20</xdr:col>
      <xdr:colOff>38100</xdr:colOff>
      <xdr:row>74</xdr:row>
      <xdr:rowOff>145415</xdr:rowOff>
    </xdr:to>
    <xdr:sp macro="" textlink="">
      <xdr:nvSpPr>
        <xdr:cNvPr id="388" name="楕円 387"/>
        <xdr:cNvSpPr/>
      </xdr:nvSpPr>
      <xdr:spPr>
        <a:xfrm>
          <a:off x="3937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155592</xdr:rowOff>
    </xdr:from>
    <xdr:ext cx="736600" cy="259045"/>
    <xdr:sp macro="" textlink="">
      <xdr:nvSpPr>
        <xdr:cNvPr id="389" name="テキスト ボックス 388"/>
        <xdr:cNvSpPr txBox="1"/>
      </xdr:nvSpPr>
      <xdr:spPr>
        <a:xfrm>
          <a:off x="3606800" y="1249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0" name="楕円 389"/>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1" name="テキスト ボックス 390"/>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51435</xdr:rowOff>
    </xdr:from>
    <xdr:to>
      <xdr:col>11</xdr:col>
      <xdr:colOff>60325</xdr:colOff>
      <xdr:row>74</xdr:row>
      <xdr:rowOff>153035</xdr:rowOff>
    </xdr:to>
    <xdr:sp macro="" textlink="">
      <xdr:nvSpPr>
        <xdr:cNvPr id="392" name="楕円 391"/>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163212</xdr:rowOff>
    </xdr:from>
    <xdr:ext cx="762000" cy="259045"/>
    <xdr:sp macro="" textlink="">
      <xdr:nvSpPr>
        <xdr:cNvPr id="393" name="テキスト ボックス 392"/>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4" name="楕円 393"/>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5" name="テキスト ボックス 394"/>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扶助費が高止まりしていること、補助費等のうち、公営企業会計への負担金・補助金が多額であることなどから類似団体平均を上回っており、給与費の増による人件費の増加もあり前年度と比較して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今後も公営企業会計における経営の健全化のほか、疾病予防事業などの各種事業の推進や、事務事業の見直しにより経費の縮減に努める。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79</xdr:row>
      <xdr:rowOff>78994</xdr:rowOff>
    </xdr:to>
    <xdr:cxnSp macro="">
      <xdr:nvCxnSpPr>
        <xdr:cNvPr id="426" name="直線コネクタ 425"/>
        <xdr:cNvCxnSpPr/>
      </xdr:nvCxnSpPr>
      <xdr:spPr>
        <a:xfrm>
          <a:off x="15671800" y="1344980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76708</xdr:rowOff>
    </xdr:to>
    <xdr:cxnSp macro="">
      <xdr:nvCxnSpPr>
        <xdr:cNvPr id="429" name="直線コネクタ 428"/>
        <xdr:cNvCxnSpPr/>
      </xdr:nvCxnSpPr>
      <xdr:spPr>
        <a:xfrm>
          <a:off x="14782800" y="134178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44704</xdr:rowOff>
    </xdr:to>
    <xdr:cxnSp macro="">
      <xdr:nvCxnSpPr>
        <xdr:cNvPr id="432" name="直線コネクタ 431"/>
        <xdr:cNvCxnSpPr/>
      </xdr:nvCxnSpPr>
      <xdr:spPr>
        <a:xfrm>
          <a:off x="13893800" y="13180061"/>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21844</xdr:rowOff>
    </xdr:to>
    <xdr:cxnSp macro="">
      <xdr:nvCxnSpPr>
        <xdr:cNvPr id="435" name="直線コネクタ 434"/>
        <xdr:cNvCxnSpPr/>
      </xdr:nvCxnSpPr>
      <xdr:spPr>
        <a:xfrm flipV="1">
          <a:off x="13004800" y="13180061"/>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5" name="楕円 444"/>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6" name="公債費以外該当値テキスト"/>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7" name="楕円 446"/>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8" name="テキスト ボックス 447"/>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9" name="楕円 448"/>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0" name="テキスト ボックス 449"/>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2" name="テキスト ボックス 451"/>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3" name="楕円 452"/>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4" name="テキスト ボックス 453"/>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93196</xdr:rowOff>
    </xdr:from>
    <xdr:to>
      <xdr:col>29</xdr:col>
      <xdr:colOff>127000</xdr:colOff>
      <xdr:row>17</xdr:row>
      <xdr:rowOff>28235</xdr:rowOff>
    </xdr:to>
    <xdr:cxnSp macro="">
      <xdr:nvCxnSpPr>
        <xdr:cNvPr id="54" name="直線コネクタ 53"/>
        <xdr:cNvCxnSpPr/>
      </xdr:nvCxnSpPr>
      <xdr:spPr bwMode="auto">
        <a:xfrm flipV="1">
          <a:off x="5003800" y="2884021"/>
          <a:ext cx="647700" cy="106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28235</xdr:rowOff>
    </xdr:from>
    <xdr:to>
      <xdr:col>26</xdr:col>
      <xdr:colOff>50800</xdr:colOff>
      <xdr:row>17</xdr:row>
      <xdr:rowOff>88728</xdr:rowOff>
    </xdr:to>
    <xdr:cxnSp macro="">
      <xdr:nvCxnSpPr>
        <xdr:cNvPr id="57" name="直線コネクタ 56"/>
        <xdr:cNvCxnSpPr/>
      </xdr:nvCxnSpPr>
      <xdr:spPr bwMode="auto">
        <a:xfrm flipV="1">
          <a:off x="4305300" y="2990510"/>
          <a:ext cx="698500" cy="60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88728</xdr:rowOff>
    </xdr:from>
    <xdr:to>
      <xdr:col>22</xdr:col>
      <xdr:colOff>114300</xdr:colOff>
      <xdr:row>17</xdr:row>
      <xdr:rowOff>120228</xdr:rowOff>
    </xdr:to>
    <xdr:cxnSp macro="">
      <xdr:nvCxnSpPr>
        <xdr:cNvPr id="60" name="直線コネクタ 59"/>
        <xdr:cNvCxnSpPr/>
      </xdr:nvCxnSpPr>
      <xdr:spPr bwMode="auto">
        <a:xfrm flipV="1">
          <a:off x="3606800" y="3051003"/>
          <a:ext cx="698500" cy="31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120228</xdr:rowOff>
    </xdr:from>
    <xdr:to>
      <xdr:col>18</xdr:col>
      <xdr:colOff>177800</xdr:colOff>
      <xdr:row>17</xdr:row>
      <xdr:rowOff>156985</xdr:rowOff>
    </xdr:to>
    <xdr:cxnSp macro="">
      <xdr:nvCxnSpPr>
        <xdr:cNvPr id="63" name="直線コネクタ 62"/>
        <xdr:cNvCxnSpPr/>
      </xdr:nvCxnSpPr>
      <xdr:spPr bwMode="auto">
        <a:xfrm flipV="1">
          <a:off x="2908300" y="3082503"/>
          <a:ext cx="698500" cy="36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42396</xdr:rowOff>
    </xdr:from>
    <xdr:to>
      <xdr:col>29</xdr:col>
      <xdr:colOff>177800</xdr:colOff>
      <xdr:row>16</xdr:row>
      <xdr:rowOff>143996</xdr:rowOff>
    </xdr:to>
    <xdr:sp macro="" textlink="">
      <xdr:nvSpPr>
        <xdr:cNvPr id="73" name="楕円 72"/>
        <xdr:cNvSpPr/>
      </xdr:nvSpPr>
      <xdr:spPr bwMode="auto">
        <a:xfrm>
          <a:off x="5600700" y="283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58923</xdr:rowOff>
    </xdr:from>
    <xdr:ext cx="762000" cy="259045"/>
    <xdr:sp macro="" textlink="">
      <xdr:nvSpPr>
        <xdr:cNvPr id="74" name="人口1人当たり決算額の推移該当値テキスト130"/>
        <xdr:cNvSpPr txBox="1"/>
      </xdr:nvSpPr>
      <xdr:spPr>
        <a:xfrm>
          <a:off x="5740400" y="26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148885</xdr:rowOff>
    </xdr:from>
    <xdr:to>
      <xdr:col>26</xdr:col>
      <xdr:colOff>101600</xdr:colOff>
      <xdr:row>17</xdr:row>
      <xdr:rowOff>79035</xdr:rowOff>
    </xdr:to>
    <xdr:sp macro="" textlink="">
      <xdr:nvSpPr>
        <xdr:cNvPr id="75" name="楕円 74"/>
        <xdr:cNvSpPr/>
      </xdr:nvSpPr>
      <xdr:spPr bwMode="auto">
        <a:xfrm>
          <a:off x="4953000" y="293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89212</xdr:rowOff>
    </xdr:from>
    <xdr:ext cx="736600" cy="259045"/>
    <xdr:sp macro="" textlink="">
      <xdr:nvSpPr>
        <xdr:cNvPr id="76" name="テキスト ボックス 75"/>
        <xdr:cNvSpPr txBox="1"/>
      </xdr:nvSpPr>
      <xdr:spPr>
        <a:xfrm>
          <a:off x="4622800" y="270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37928</xdr:rowOff>
    </xdr:from>
    <xdr:to>
      <xdr:col>22</xdr:col>
      <xdr:colOff>165100</xdr:colOff>
      <xdr:row>17</xdr:row>
      <xdr:rowOff>139528</xdr:rowOff>
    </xdr:to>
    <xdr:sp macro="" textlink="">
      <xdr:nvSpPr>
        <xdr:cNvPr id="77" name="楕円 76"/>
        <xdr:cNvSpPr/>
      </xdr:nvSpPr>
      <xdr:spPr bwMode="auto">
        <a:xfrm>
          <a:off x="4254500" y="300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149705</xdr:rowOff>
    </xdr:from>
    <xdr:ext cx="762000" cy="259045"/>
    <xdr:sp macro="" textlink="">
      <xdr:nvSpPr>
        <xdr:cNvPr id="78" name="テキスト ボックス 77"/>
        <xdr:cNvSpPr txBox="1"/>
      </xdr:nvSpPr>
      <xdr:spPr>
        <a:xfrm>
          <a:off x="3924300" y="27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69428</xdr:rowOff>
    </xdr:from>
    <xdr:to>
      <xdr:col>19</xdr:col>
      <xdr:colOff>38100</xdr:colOff>
      <xdr:row>17</xdr:row>
      <xdr:rowOff>171028</xdr:rowOff>
    </xdr:to>
    <xdr:sp macro="" textlink="">
      <xdr:nvSpPr>
        <xdr:cNvPr id="79" name="楕円 78"/>
        <xdr:cNvSpPr/>
      </xdr:nvSpPr>
      <xdr:spPr bwMode="auto">
        <a:xfrm>
          <a:off x="3556000" y="303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9755</xdr:rowOff>
    </xdr:from>
    <xdr:ext cx="762000" cy="259045"/>
    <xdr:sp macro="" textlink="">
      <xdr:nvSpPr>
        <xdr:cNvPr id="80" name="テキスト ボックス 79"/>
        <xdr:cNvSpPr txBox="1"/>
      </xdr:nvSpPr>
      <xdr:spPr>
        <a:xfrm>
          <a:off x="3225800" y="280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106185</xdr:rowOff>
    </xdr:from>
    <xdr:to>
      <xdr:col>15</xdr:col>
      <xdr:colOff>101600</xdr:colOff>
      <xdr:row>18</xdr:row>
      <xdr:rowOff>36335</xdr:rowOff>
    </xdr:to>
    <xdr:sp macro="" textlink="">
      <xdr:nvSpPr>
        <xdr:cNvPr id="81" name="楕円 80"/>
        <xdr:cNvSpPr/>
      </xdr:nvSpPr>
      <xdr:spPr bwMode="auto">
        <a:xfrm>
          <a:off x="2857500" y="306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46512</xdr:rowOff>
    </xdr:from>
    <xdr:ext cx="762000" cy="259045"/>
    <xdr:sp macro="" textlink="">
      <xdr:nvSpPr>
        <xdr:cNvPr id="82" name="テキスト ボックス 81"/>
        <xdr:cNvSpPr txBox="1"/>
      </xdr:nvSpPr>
      <xdr:spPr>
        <a:xfrm>
          <a:off x="2527300" y="28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47718</xdr:rowOff>
    </xdr:from>
    <xdr:to>
      <xdr:col>29</xdr:col>
      <xdr:colOff>127000</xdr:colOff>
      <xdr:row>38</xdr:row>
      <xdr:rowOff>49257</xdr:rowOff>
    </xdr:to>
    <xdr:cxnSp macro="">
      <xdr:nvCxnSpPr>
        <xdr:cNvPr id="118" name="直線コネクタ 117"/>
        <xdr:cNvCxnSpPr/>
      </xdr:nvCxnSpPr>
      <xdr:spPr bwMode="auto">
        <a:xfrm>
          <a:off x="5003800" y="7515318"/>
          <a:ext cx="647700" cy="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34033</xdr:rowOff>
    </xdr:from>
    <xdr:ext cx="762000" cy="259045"/>
    <xdr:sp macro="" textlink="">
      <xdr:nvSpPr>
        <xdr:cNvPr id="119" name="人口1人当たり決算額の推移平均値テキスト445"/>
        <xdr:cNvSpPr txBox="1"/>
      </xdr:nvSpPr>
      <xdr:spPr>
        <a:xfrm>
          <a:off x="5740400" y="7501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36895</xdr:rowOff>
    </xdr:from>
    <xdr:to>
      <xdr:col>26</xdr:col>
      <xdr:colOff>50800</xdr:colOff>
      <xdr:row>38</xdr:row>
      <xdr:rowOff>47718</xdr:rowOff>
    </xdr:to>
    <xdr:cxnSp macro="">
      <xdr:nvCxnSpPr>
        <xdr:cNvPr id="121" name="直線コネクタ 120"/>
        <xdr:cNvCxnSpPr/>
      </xdr:nvCxnSpPr>
      <xdr:spPr bwMode="auto">
        <a:xfrm>
          <a:off x="4305300" y="7504495"/>
          <a:ext cx="698500" cy="1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36507</xdr:rowOff>
    </xdr:from>
    <xdr:to>
      <xdr:col>22</xdr:col>
      <xdr:colOff>114300</xdr:colOff>
      <xdr:row>38</xdr:row>
      <xdr:rowOff>36895</xdr:rowOff>
    </xdr:to>
    <xdr:cxnSp macro="">
      <xdr:nvCxnSpPr>
        <xdr:cNvPr id="124" name="直線コネクタ 123"/>
        <xdr:cNvCxnSpPr/>
      </xdr:nvCxnSpPr>
      <xdr:spPr bwMode="auto">
        <a:xfrm>
          <a:off x="3606800" y="7504107"/>
          <a:ext cx="698500" cy="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36507</xdr:rowOff>
    </xdr:from>
    <xdr:to>
      <xdr:col>18</xdr:col>
      <xdr:colOff>177800</xdr:colOff>
      <xdr:row>38</xdr:row>
      <xdr:rowOff>40351</xdr:rowOff>
    </xdr:to>
    <xdr:cxnSp macro="">
      <xdr:nvCxnSpPr>
        <xdr:cNvPr id="127" name="直線コネクタ 126"/>
        <xdr:cNvCxnSpPr/>
      </xdr:nvCxnSpPr>
      <xdr:spPr bwMode="auto">
        <a:xfrm flipV="1">
          <a:off x="2908300" y="7504107"/>
          <a:ext cx="698500" cy="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341357</xdr:rowOff>
    </xdr:from>
    <xdr:to>
      <xdr:col>29</xdr:col>
      <xdr:colOff>177800</xdr:colOff>
      <xdr:row>38</xdr:row>
      <xdr:rowOff>100057</xdr:rowOff>
    </xdr:to>
    <xdr:sp macro="" textlink="">
      <xdr:nvSpPr>
        <xdr:cNvPr id="137" name="楕円 136"/>
        <xdr:cNvSpPr/>
      </xdr:nvSpPr>
      <xdr:spPr bwMode="auto">
        <a:xfrm>
          <a:off x="5600700" y="746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186434</xdr:rowOff>
    </xdr:from>
    <xdr:ext cx="762000" cy="259045"/>
    <xdr:sp macro="" textlink="">
      <xdr:nvSpPr>
        <xdr:cNvPr id="138" name="人口1人当たり決算額の推移該当値テキスト445"/>
        <xdr:cNvSpPr txBox="1"/>
      </xdr:nvSpPr>
      <xdr:spPr>
        <a:xfrm>
          <a:off x="5740400" y="73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339818</xdr:rowOff>
    </xdr:from>
    <xdr:to>
      <xdr:col>26</xdr:col>
      <xdr:colOff>101600</xdr:colOff>
      <xdr:row>38</xdr:row>
      <xdr:rowOff>98518</xdr:rowOff>
    </xdr:to>
    <xdr:sp macro="" textlink="">
      <xdr:nvSpPr>
        <xdr:cNvPr id="139" name="楕円 138"/>
        <xdr:cNvSpPr/>
      </xdr:nvSpPr>
      <xdr:spPr bwMode="auto">
        <a:xfrm>
          <a:off x="4953000" y="746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108695</xdr:rowOff>
    </xdr:from>
    <xdr:ext cx="736600" cy="259045"/>
    <xdr:sp macro="" textlink="">
      <xdr:nvSpPr>
        <xdr:cNvPr id="140" name="テキスト ボックス 139"/>
        <xdr:cNvSpPr txBox="1"/>
      </xdr:nvSpPr>
      <xdr:spPr>
        <a:xfrm>
          <a:off x="4622800" y="7233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328995</xdr:rowOff>
    </xdr:from>
    <xdr:to>
      <xdr:col>22</xdr:col>
      <xdr:colOff>165100</xdr:colOff>
      <xdr:row>38</xdr:row>
      <xdr:rowOff>87695</xdr:rowOff>
    </xdr:to>
    <xdr:sp macro="" textlink="">
      <xdr:nvSpPr>
        <xdr:cNvPr id="141" name="楕円 140"/>
        <xdr:cNvSpPr/>
      </xdr:nvSpPr>
      <xdr:spPr bwMode="auto">
        <a:xfrm>
          <a:off x="4254500" y="7453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97872</xdr:rowOff>
    </xdr:from>
    <xdr:ext cx="762000" cy="259045"/>
    <xdr:sp macro="" textlink="">
      <xdr:nvSpPr>
        <xdr:cNvPr id="142" name="テキスト ボックス 141"/>
        <xdr:cNvSpPr txBox="1"/>
      </xdr:nvSpPr>
      <xdr:spPr>
        <a:xfrm>
          <a:off x="3924300" y="722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328607</xdr:rowOff>
    </xdr:from>
    <xdr:to>
      <xdr:col>19</xdr:col>
      <xdr:colOff>38100</xdr:colOff>
      <xdr:row>38</xdr:row>
      <xdr:rowOff>87307</xdr:rowOff>
    </xdr:to>
    <xdr:sp macro="" textlink="">
      <xdr:nvSpPr>
        <xdr:cNvPr id="143" name="楕円 142"/>
        <xdr:cNvSpPr/>
      </xdr:nvSpPr>
      <xdr:spPr bwMode="auto">
        <a:xfrm>
          <a:off x="3556000" y="745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97484</xdr:rowOff>
    </xdr:from>
    <xdr:ext cx="762000" cy="259045"/>
    <xdr:sp macro="" textlink="">
      <xdr:nvSpPr>
        <xdr:cNvPr id="144" name="テキスト ボックス 143"/>
        <xdr:cNvSpPr txBox="1"/>
      </xdr:nvSpPr>
      <xdr:spPr>
        <a:xfrm>
          <a:off x="3225800" y="722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332451</xdr:rowOff>
    </xdr:from>
    <xdr:to>
      <xdr:col>15</xdr:col>
      <xdr:colOff>101600</xdr:colOff>
      <xdr:row>38</xdr:row>
      <xdr:rowOff>91151</xdr:rowOff>
    </xdr:to>
    <xdr:sp macro="" textlink="">
      <xdr:nvSpPr>
        <xdr:cNvPr id="145" name="楕円 144"/>
        <xdr:cNvSpPr/>
      </xdr:nvSpPr>
      <xdr:spPr bwMode="auto">
        <a:xfrm>
          <a:off x="2857500" y="745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101328</xdr:rowOff>
    </xdr:from>
    <xdr:ext cx="762000" cy="259045"/>
    <xdr:sp macro="" textlink="">
      <xdr:nvSpPr>
        <xdr:cNvPr id="146" name="テキスト ボックス 145"/>
        <xdr:cNvSpPr txBox="1"/>
      </xdr:nvSpPr>
      <xdr:spPr>
        <a:xfrm>
          <a:off x="2527300" y="72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23,355
23,252
241.09
19,859,251
19,380,306
372,864
10,343,179
14,090,929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127018</xdr:rowOff>
    </xdr:from>
    <xdr:to>
      <xdr:col>24</xdr:col>
      <xdr:colOff>63500</xdr:colOff>
      <xdr:row>37</xdr:row>
      <xdr:rowOff>53757</xdr:rowOff>
    </xdr:to>
    <xdr:cxnSp macro="">
      <xdr:nvCxnSpPr>
        <xdr:cNvPr id="63" name="直線コネクタ 62"/>
        <xdr:cNvCxnSpPr/>
      </xdr:nvCxnSpPr>
      <xdr:spPr>
        <a:xfrm flipV="1">
          <a:off x="3797300" y="6299218"/>
          <a:ext cx="838200" cy="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53757</xdr:rowOff>
    </xdr:from>
    <xdr:to>
      <xdr:col>19</xdr:col>
      <xdr:colOff>177800</xdr:colOff>
      <xdr:row>37</xdr:row>
      <xdr:rowOff>106161</xdr:rowOff>
    </xdr:to>
    <xdr:cxnSp macro="">
      <xdr:nvCxnSpPr>
        <xdr:cNvPr id="66" name="直線コネクタ 65"/>
        <xdr:cNvCxnSpPr/>
      </xdr:nvCxnSpPr>
      <xdr:spPr>
        <a:xfrm flipV="1">
          <a:off x="2908300" y="6397407"/>
          <a:ext cx="889000" cy="5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106161</xdr:rowOff>
    </xdr:from>
    <xdr:to>
      <xdr:col>15</xdr:col>
      <xdr:colOff>50800</xdr:colOff>
      <xdr:row>37</xdr:row>
      <xdr:rowOff>114119</xdr:rowOff>
    </xdr:to>
    <xdr:cxnSp macro="">
      <xdr:nvCxnSpPr>
        <xdr:cNvPr id="69" name="直線コネクタ 68"/>
        <xdr:cNvCxnSpPr/>
      </xdr:nvCxnSpPr>
      <xdr:spPr>
        <a:xfrm flipV="1">
          <a:off x="2019300" y="6449811"/>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114119</xdr:rowOff>
    </xdr:from>
    <xdr:to>
      <xdr:col>10</xdr:col>
      <xdr:colOff>114300</xdr:colOff>
      <xdr:row>37</xdr:row>
      <xdr:rowOff>151457</xdr:rowOff>
    </xdr:to>
    <xdr:cxnSp macro="">
      <xdr:nvCxnSpPr>
        <xdr:cNvPr id="72" name="直線コネクタ 71"/>
        <xdr:cNvCxnSpPr/>
      </xdr:nvCxnSpPr>
      <xdr:spPr>
        <a:xfrm flipV="1">
          <a:off x="1130300" y="645776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76218</xdr:rowOff>
    </xdr:from>
    <xdr:to>
      <xdr:col>24</xdr:col>
      <xdr:colOff>114300</xdr:colOff>
      <xdr:row>37</xdr:row>
      <xdr:rowOff>6368</xdr:rowOff>
    </xdr:to>
    <xdr:sp macro="" textlink="">
      <xdr:nvSpPr>
        <xdr:cNvPr id="82" name="楕円 81"/>
        <xdr:cNvSpPr/>
      </xdr:nvSpPr>
      <xdr:spPr>
        <a:xfrm>
          <a:off x="4584700" y="62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54645</xdr:rowOff>
    </xdr:from>
    <xdr:ext cx="599010" cy="259045"/>
    <xdr:sp macro="" textlink="">
      <xdr:nvSpPr>
        <xdr:cNvPr id="83" name="人件費該当値テキスト"/>
        <xdr:cNvSpPr txBox="1"/>
      </xdr:nvSpPr>
      <xdr:spPr>
        <a:xfrm>
          <a:off x="4686300" y="622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2957</xdr:rowOff>
    </xdr:from>
    <xdr:to>
      <xdr:col>20</xdr:col>
      <xdr:colOff>38100</xdr:colOff>
      <xdr:row>37</xdr:row>
      <xdr:rowOff>104557</xdr:rowOff>
    </xdr:to>
    <xdr:sp macro="" textlink="">
      <xdr:nvSpPr>
        <xdr:cNvPr id="84" name="楕円 83"/>
        <xdr:cNvSpPr/>
      </xdr:nvSpPr>
      <xdr:spPr>
        <a:xfrm>
          <a:off x="3746500" y="63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95684</xdr:rowOff>
    </xdr:from>
    <xdr:ext cx="534377" cy="259045"/>
    <xdr:sp macro="" textlink="">
      <xdr:nvSpPr>
        <xdr:cNvPr id="85" name="テキスト ボックス 84"/>
        <xdr:cNvSpPr txBox="1"/>
      </xdr:nvSpPr>
      <xdr:spPr>
        <a:xfrm>
          <a:off x="3530111" y="64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55361</xdr:rowOff>
    </xdr:from>
    <xdr:to>
      <xdr:col>15</xdr:col>
      <xdr:colOff>101600</xdr:colOff>
      <xdr:row>37</xdr:row>
      <xdr:rowOff>156961</xdr:rowOff>
    </xdr:to>
    <xdr:sp macro="" textlink="">
      <xdr:nvSpPr>
        <xdr:cNvPr id="86" name="楕円 85"/>
        <xdr:cNvSpPr/>
      </xdr:nvSpPr>
      <xdr:spPr>
        <a:xfrm>
          <a:off x="2857500" y="63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148088</xdr:rowOff>
    </xdr:from>
    <xdr:ext cx="534377" cy="259045"/>
    <xdr:sp macro="" textlink="">
      <xdr:nvSpPr>
        <xdr:cNvPr id="87" name="テキスト ボックス 86"/>
        <xdr:cNvSpPr txBox="1"/>
      </xdr:nvSpPr>
      <xdr:spPr>
        <a:xfrm>
          <a:off x="2641111" y="64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63319</xdr:rowOff>
    </xdr:from>
    <xdr:to>
      <xdr:col>10</xdr:col>
      <xdr:colOff>165100</xdr:colOff>
      <xdr:row>37</xdr:row>
      <xdr:rowOff>164919</xdr:rowOff>
    </xdr:to>
    <xdr:sp macro="" textlink="">
      <xdr:nvSpPr>
        <xdr:cNvPr id="88" name="楕円 87"/>
        <xdr:cNvSpPr/>
      </xdr:nvSpPr>
      <xdr:spPr>
        <a:xfrm>
          <a:off x="1968500" y="64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156046</xdr:rowOff>
    </xdr:from>
    <xdr:ext cx="534377" cy="259045"/>
    <xdr:sp macro="" textlink="">
      <xdr:nvSpPr>
        <xdr:cNvPr id="89" name="テキスト ボックス 88"/>
        <xdr:cNvSpPr txBox="1"/>
      </xdr:nvSpPr>
      <xdr:spPr>
        <a:xfrm>
          <a:off x="1752111" y="64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100657</xdr:rowOff>
    </xdr:from>
    <xdr:to>
      <xdr:col>6</xdr:col>
      <xdr:colOff>38100</xdr:colOff>
      <xdr:row>38</xdr:row>
      <xdr:rowOff>30807</xdr:rowOff>
    </xdr:to>
    <xdr:sp macro="" textlink="">
      <xdr:nvSpPr>
        <xdr:cNvPr id="90" name="楕円 89"/>
        <xdr:cNvSpPr/>
      </xdr:nvSpPr>
      <xdr:spPr>
        <a:xfrm>
          <a:off x="1079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21934</xdr:rowOff>
    </xdr:from>
    <xdr:ext cx="534377" cy="259045"/>
    <xdr:sp macro="" textlink="">
      <xdr:nvSpPr>
        <xdr:cNvPr id="91" name="テキスト ボックス 90"/>
        <xdr:cNvSpPr txBox="1"/>
      </xdr:nvSpPr>
      <xdr:spPr>
        <a:xfrm>
          <a:off x="863111" y="65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118325</xdr:rowOff>
    </xdr:from>
    <xdr:to>
      <xdr:col>24</xdr:col>
      <xdr:colOff>63500</xdr:colOff>
      <xdr:row>58</xdr:row>
      <xdr:rowOff>119285</xdr:rowOff>
    </xdr:to>
    <xdr:cxnSp macro="">
      <xdr:nvCxnSpPr>
        <xdr:cNvPr id="118" name="直線コネクタ 117"/>
        <xdr:cNvCxnSpPr/>
      </xdr:nvCxnSpPr>
      <xdr:spPr>
        <a:xfrm flipV="1">
          <a:off x="3797300" y="10062425"/>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117704</xdr:rowOff>
    </xdr:from>
    <xdr:to>
      <xdr:col>19</xdr:col>
      <xdr:colOff>177800</xdr:colOff>
      <xdr:row>58</xdr:row>
      <xdr:rowOff>119285</xdr:rowOff>
    </xdr:to>
    <xdr:cxnSp macro="">
      <xdr:nvCxnSpPr>
        <xdr:cNvPr id="121" name="直線コネクタ 120"/>
        <xdr:cNvCxnSpPr/>
      </xdr:nvCxnSpPr>
      <xdr:spPr>
        <a:xfrm>
          <a:off x="2908300" y="10061804"/>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117704</xdr:rowOff>
    </xdr:from>
    <xdr:to>
      <xdr:col>15</xdr:col>
      <xdr:colOff>50800</xdr:colOff>
      <xdr:row>58</xdr:row>
      <xdr:rowOff>120016</xdr:rowOff>
    </xdr:to>
    <xdr:cxnSp macro="">
      <xdr:nvCxnSpPr>
        <xdr:cNvPr id="124" name="直線コネクタ 123"/>
        <xdr:cNvCxnSpPr/>
      </xdr:nvCxnSpPr>
      <xdr:spPr>
        <a:xfrm flipV="1">
          <a:off x="2019300" y="10061804"/>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120016</xdr:rowOff>
    </xdr:from>
    <xdr:to>
      <xdr:col>10</xdr:col>
      <xdr:colOff>114300</xdr:colOff>
      <xdr:row>58</xdr:row>
      <xdr:rowOff>120228</xdr:rowOff>
    </xdr:to>
    <xdr:cxnSp macro="">
      <xdr:nvCxnSpPr>
        <xdr:cNvPr id="127" name="直線コネクタ 126"/>
        <xdr:cNvCxnSpPr/>
      </xdr:nvCxnSpPr>
      <xdr:spPr>
        <a:xfrm flipV="1">
          <a:off x="1130300" y="1006411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67525</xdr:rowOff>
    </xdr:from>
    <xdr:to>
      <xdr:col>24</xdr:col>
      <xdr:colOff>114300</xdr:colOff>
      <xdr:row>58</xdr:row>
      <xdr:rowOff>169125</xdr:rowOff>
    </xdr:to>
    <xdr:sp macro="" textlink="">
      <xdr:nvSpPr>
        <xdr:cNvPr id="137" name="楕円 136"/>
        <xdr:cNvSpPr/>
      </xdr:nvSpPr>
      <xdr:spPr>
        <a:xfrm>
          <a:off x="4584700" y="100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68485</xdr:rowOff>
    </xdr:from>
    <xdr:to>
      <xdr:col>20</xdr:col>
      <xdr:colOff>38100</xdr:colOff>
      <xdr:row>58</xdr:row>
      <xdr:rowOff>170085</xdr:rowOff>
    </xdr:to>
    <xdr:sp macro="" textlink="">
      <xdr:nvSpPr>
        <xdr:cNvPr id="139" name="楕円 138"/>
        <xdr:cNvSpPr/>
      </xdr:nvSpPr>
      <xdr:spPr>
        <a:xfrm>
          <a:off x="3746500" y="100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161212</xdr:rowOff>
    </xdr:from>
    <xdr:ext cx="534377" cy="259045"/>
    <xdr:sp macro="" textlink="">
      <xdr:nvSpPr>
        <xdr:cNvPr id="140" name="テキスト ボックス 139"/>
        <xdr:cNvSpPr txBox="1"/>
      </xdr:nvSpPr>
      <xdr:spPr>
        <a:xfrm>
          <a:off x="3530111" y="101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66904</xdr:rowOff>
    </xdr:from>
    <xdr:to>
      <xdr:col>15</xdr:col>
      <xdr:colOff>101600</xdr:colOff>
      <xdr:row>58</xdr:row>
      <xdr:rowOff>168504</xdr:rowOff>
    </xdr:to>
    <xdr:sp macro="" textlink="">
      <xdr:nvSpPr>
        <xdr:cNvPr id="141" name="楕円 140"/>
        <xdr:cNvSpPr/>
      </xdr:nvSpPr>
      <xdr:spPr>
        <a:xfrm>
          <a:off x="2857500" y="100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159631</xdr:rowOff>
    </xdr:from>
    <xdr:ext cx="534377" cy="259045"/>
    <xdr:sp macro="" textlink="">
      <xdr:nvSpPr>
        <xdr:cNvPr id="142" name="テキスト ボックス 141"/>
        <xdr:cNvSpPr txBox="1"/>
      </xdr:nvSpPr>
      <xdr:spPr>
        <a:xfrm>
          <a:off x="2641111" y="101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69216</xdr:rowOff>
    </xdr:from>
    <xdr:to>
      <xdr:col>10</xdr:col>
      <xdr:colOff>165100</xdr:colOff>
      <xdr:row>58</xdr:row>
      <xdr:rowOff>170816</xdr:rowOff>
    </xdr:to>
    <xdr:sp macro="" textlink="">
      <xdr:nvSpPr>
        <xdr:cNvPr id="143" name="楕円 142"/>
        <xdr:cNvSpPr/>
      </xdr:nvSpPr>
      <xdr:spPr>
        <a:xfrm>
          <a:off x="1968500" y="100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161943</xdr:rowOff>
    </xdr:from>
    <xdr:ext cx="534377" cy="259045"/>
    <xdr:sp macro="" textlink="">
      <xdr:nvSpPr>
        <xdr:cNvPr id="144" name="テキスト ボックス 143"/>
        <xdr:cNvSpPr txBox="1"/>
      </xdr:nvSpPr>
      <xdr:spPr>
        <a:xfrm>
          <a:off x="1752111" y="101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69428</xdr:rowOff>
    </xdr:from>
    <xdr:to>
      <xdr:col>6</xdr:col>
      <xdr:colOff>38100</xdr:colOff>
      <xdr:row>58</xdr:row>
      <xdr:rowOff>171028</xdr:rowOff>
    </xdr:to>
    <xdr:sp macro="" textlink="">
      <xdr:nvSpPr>
        <xdr:cNvPr id="145" name="楕円 144"/>
        <xdr:cNvSpPr/>
      </xdr:nvSpPr>
      <xdr:spPr>
        <a:xfrm>
          <a:off x="1079500" y="1001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162155</xdr:rowOff>
    </xdr:from>
    <xdr:ext cx="534377" cy="259045"/>
    <xdr:sp macro="" textlink="">
      <xdr:nvSpPr>
        <xdr:cNvPr id="146" name="テキスト ボックス 145"/>
        <xdr:cNvSpPr txBox="1"/>
      </xdr:nvSpPr>
      <xdr:spPr>
        <a:xfrm>
          <a:off x="863111" y="1010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49733</xdr:rowOff>
    </xdr:from>
    <xdr:to>
      <xdr:col>24</xdr:col>
      <xdr:colOff>63500</xdr:colOff>
      <xdr:row>78</xdr:row>
      <xdr:rowOff>63195</xdr:rowOff>
    </xdr:to>
    <xdr:cxnSp macro="">
      <xdr:nvCxnSpPr>
        <xdr:cNvPr id="175" name="直線コネクタ 174"/>
        <xdr:cNvCxnSpPr/>
      </xdr:nvCxnSpPr>
      <xdr:spPr>
        <a:xfrm>
          <a:off x="3797300" y="13422833"/>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49733</xdr:rowOff>
    </xdr:from>
    <xdr:to>
      <xdr:col>19</xdr:col>
      <xdr:colOff>177800</xdr:colOff>
      <xdr:row>78</xdr:row>
      <xdr:rowOff>81584</xdr:rowOff>
    </xdr:to>
    <xdr:cxnSp macro="">
      <xdr:nvCxnSpPr>
        <xdr:cNvPr id="178" name="直線コネクタ 177"/>
        <xdr:cNvCxnSpPr/>
      </xdr:nvCxnSpPr>
      <xdr:spPr>
        <a:xfrm flipV="1">
          <a:off x="2908300" y="13422833"/>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33376</xdr:rowOff>
    </xdr:from>
    <xdr:to>
      <xdr:col>15</xdr:col>
      <xdr:colOff>50800</xdr:colOff>
      <xdr:row>78</xdr:row>
      <xdr:rowOff>81584</xdr:rowOff>
    </xdr:to>
    <xdr:cxnSp macro="">
      <xdr:nvCxnSpPr>
        <xdr:cNvPr id="181" name="直線コネクタ 180"/>
        <xdr:cNvCxnSpPr/>
      </xdr:nvCxnSpPr>
      <xdr:spPr>
        <a:xfrm>
          <a:off x="2019300" y="13406476"/>
          <a:ext cx="889000" cy="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33376</xdr:rowOff>
    </xdr:from>
    <xdr:to>
      <xdr:col>10</xdr:col>
      <xdr:colOff>114300</xdr:colOff>
      <xdr:row>78</xdr:row>
      <xdr:rowOff>79084</xdr:rowOff>
    </xdr:to>
    <xdr:cxnSp macro="">
      <xdr:nvCxnSpPr>
        <xdr:cNvPr id="184" name="直線コネクタ 183"/>
        <xdr:cNvCxnSpPr/>
      </xdr:nvCxnSpPr>
      <xdr:spPr>
        <a:xfrm flipV="1">
          <a:off x="1130300" y="13406476"/>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12395</xdr:rowOff>
    </xdr:from>
    <xdr:to>
      <xdr:col>24</xdr:col>
      <xdr:colOff>114300</xdr:colOff>
      <xdr:row>78</xdr:row>
      <xdr:rowOff>113995</xdr:rowOff>
    </xdr:to>
    <xdr:sp macro="" textlink="">
      <xdr:nvSpPr>
        <xdr:cNvPr id="194" name="楕円 193"/>
        <xdr:cNvSpPr/>
      </xdr:nvSpPr>
      <xdr:spPr>
        <a:xfrm>
          <a:off x="45847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162272</xdr:rowOff>
    </xdr:from>
    <xdr:ext cx="534377" cy="259045"/>
    <xdr:sp macro="" textlink="">
      <xdr:nvSpPr>
        <xdr:cNvPr id="195" name="維持補修費該当値テキスト"/>
        <xdr:cNvSpPr txBox="1"/>
      </xdr:nvSpPr>
      <xdr:spPr>
        <a:xfrm>
          <a:off x="4686300" y="133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170383</xdr:rowOff>
    </xdr:from>
    <xdr:to>
      <xdr:col>20</xdr:col>
      <xdr:colOff>38100</xdr:colOff>
      <xdr:row>78</xdr:row>
      <xdr:rowOff>100533</xdr:rowOff>
    </xdr:to>
    <xdr:sp macro="" textlink="">
      <xdr:nvSpPr>
        <xdr:cNvPr id="196" name="楕円 195"/>
        <xdr:cNvSpPr/>
      </xdr:nvSpPr>
      <xdr:spPr>
        <a:xfrm>
          <a:off x="3746500" y="133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117060</xdr:rowOff>
    </xdr:from>
    <xdr:ext cx="534377" cy="259045"/>
    <xdr:sp macro="" textlink="">
      <xdr:nvSpPr>
        <xdr:cNvPr id="197" name="テキスト ボックス 196"/>
        <xdr:cNvSpPr txBox="1"/>
      </xdr:nvSpPr>
      <xdr:spPr>
        <a:xfrm>
          <a:off x="3530111" y="13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30784</xdr:rowOff>
    </xdr:from>
    <xdr:to>
      <xdr:col>15</xdr:col>
      <xdr:colOff>101600</xdr:colOff>
      <xdr:row>78</xdr:row>
      <xdr:rowOff>132384</xdr:rowOff>
    </xdr:to>
    <xdr:sp macro="" textlink="">
      <xdr:nvSpPr>
        <xdr:cNvPr id="198" name="楕円 197"/>
        <xdr:cNvSpPr/>
      </xdr:nvSpPr>
      <xdr:spPr>
        <a:xfrm>
          <a:off x="2857500" y="13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123511</xdr:rowOff>
    </xdr:from>
    <xdr:ext cx="534377" cy="259045"/>
    <xdr:sp macro="" textlink="">
      <xdr:nvSpPr>
        <xdr:cNvPr id="199" name="テキスト ボックス 198"/>
        <xdr:cNvSpPr txBox="1"/>
      </xdr:nvSpPr>
      <xdr:spPr>
        <a:xfrm>
          <a:off x="2641111" y="13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154026</xdr:rowOff>
    </xdr:from>
    <xdr:to>
      <xdr:col>10</xdr:col>
      <xdr:colOff>165100</xdr:colOff>
      <xdr:row>78</xdr:row>
      <xdr:rowOff>84176</xdr:rowOff>
    </xdr:to>
    <xdr:sp macro="" textlink="">
      <xdr:nvSpPr>
        <xdr:cNvPr id="200" name="楕円 199"/>
        <xdr:cNvSpPr/>
      </xdr:nvSpPr>
      <xdr:spPr>
        <a:xfrm>
          <a:off x="1968500" y="133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100703</xdr:rowOff>
    </xdr:from>
    <xdr:ext cx="534377" cy="259045"/>
    <xdr:sp macro="" textlink="">
      <xdr:nvSpPr>
        <xdr:cNvPr id="201" name="テキスト ボックス 200"/>
        <xdr:cNvSpPr txBox="1"/>
      </xdr:nvSpPr>
      <xdr:spPr>
        <a:xfrm>
          <a:off x="1752111" y="13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28284</xdr:rowOff>
    </xdr:from>
    <xdr:to>
      <xdr:col>6</xdr:col>
      <xdr:colOff>38100</xdr:colOff>
      <xdr:row>78</xdr:row>
      <xdr:rowOff>129884</xdr:rowOff>
    </xdr:to>
    <xdr:sp macro="" textlink="">
      <xdr:nvSpPr>
        <xdr:cNvPr id="202" name="楕円 201"/>
        <xdr:cNvSpPr/>
      </xdr:nvSpPr>
      <xdr:spPr>
        <a:xfrm>
          <a:off x="1079500" y="13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146411</xdr:rowOff>
    </xdr:from>
    <xdr:ext cx="534377" cy="259045"/>
    <xdr:sp macro="" textlink="">
      <xdr:nvSpPr>
        <xdr:cNvPr id="203" name="テキスト ボックス 202"/>
        <xdr:cNvSpPr txBox="1"/>
      </xdr:nvSpPr>
      <xdr:spPr>
        <a:xfrm>
          <a:off x="863111" y="13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167460</xdr:rowOff>
    </xdr:from>
    <xdr:to>
      <xdr:col>24</xdr:col>
      <xdr:colOff>63500</xdr:colOff>
      <xdr:row>95</xdr:row>
      <xdr:rowOff>20599</xdr:rowOff>
    </xdr:to>
    <xdr:cxnSp macro="">
      <xdr:nvCxnSpPr>
        <xdr:cNvPr id="233" name="直線コネクタ 232"/>
        <xdr:cNvCxnSpPr/>
      </xdr:nvCxnSpPr>
      <xdr:spPr>
        <a:xfrm>
          <a:off x="3797300" y="16283760"/>
          <a:ext cx="8382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167460</xdr:rowOff>
    </xdr:from>
    <xdr:to>
      <xdr:col>19</xdr:col>
      <xdr:colOff>177800</xdr:colOff>
      <xdr:row>95</xdr:row>
      <xdr:rowOff>92075</xdr:rowOff>
    </xdr:to>
    <xdr:cxnSp macro="">
      <xdr:nvCxnSpPr>
        <xdr:cNvPr id="236" name="直線コネクタ 235"/>
        <xdr:cNvCxnSpPr/>
      </xdr:nvCxnSpPr>
      <xdr:spPr>
        <a:xfrm flipV="1">
          <a:off x="2908300" y="16283760"/>
          <a:ext cx="889000" cy="9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40534</xdr:rowOff>
    </xdr:from>
    <xdr:to>
      <xdr:col>15</xdr:col>
      <xdr:colOff>50800</xdr:colOff>
      <xdr:row>95</xdr:row>
      <xdr:rowOff>92075</xdr:rowOff>
    </xdr:to>
    <xdr:cxnSp macro="">
      <xdr:nvCxnSpPr>
        <xdr:cNvPr id="239" name="直線コネクタ 238"/>
        <xdr:cNvCxnSpPr/>
      </xdr:nvCxnSpPr>
      <xdr:spPr>
        <a:xfrm>
          <a:off x="2019300" y="16328284"/>
          <a:ext cx="889000" cy="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40534</xdr:rowOff>
    </xdr:from>
    <xdr:to>
      <xdr:col>10</xdr:col>
      <xdr:colOff>114300</xdr:colOff>
      <xdr:row>96</xdr:row>
      <xdr:rowOff>90687</xdr:rowOff>
    </xdr:to>
    <xdr:cxnSp macro="">
      <xdr:nvCxnSpPr>
        <xdr:cNvPr id="242" name="直線コネクタ 241"/>
        <xdr:cNvCxnSpPr/>
      </xdr:nvCxnSpPr>
      <xdr:spPr>
        <a:xfrm flipV="1">
          <a:off x="1130300" y="16328284"/>
          <a:ext cx="889000" cy="2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141249</xdr:rowOff>
    </xdr:from>
    <xdr:to>
      <xdr:col>24</xdr:col>
      <xdr:colOff>114300</xdr:colOff>
      <xdr:row>95</xdr:row>
      <xdr:rowOff>71399</xdr:rowOff>
    </xdr:to>
    <xdr:sp macro="" textlink="">
      <xdr:nvSpPr>
        <xdr:cNvPr id="252" name="楕円 251"/>
        <xdr:cNvSpPr/>
      </xdr:nvSpPr>
      <xdr:spPr>
        <a:xfrm>
          <a:off x="4584700" y="162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164126</xdr:rowOff>
    </xdr:from>
    <xdr:ext cx="599010" cy="259045"/>
    <xdr:sp macro="" textlink="">
      <xdr:nvSpPr>
        <xdr:cNvPr id="253" name="扶助費該当値テキスト"/>
        <xdr:cNvSpPr txBox="1"/>
      </xdr:nvSpPr>
      <xdr:spPr>
        <a:xfrm>
          <a:off x="4686300" y="1610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116660</xdr:rowOff>
    </xdr:from>
    <xdr:to>
      <xdr:col>20</xdr:col>
      <xdr:colOff>38100</xdr:colOff>
      <xdr:row>95</xdr:row>
      <xdr:rowOff>46810</xdr:rowOff>
    </xdr:to>
    <xdr:sp macro="" textlink="">
      <xdr:nvSpPr>
        <xdr:cNvPr id="254" name="楕円 253"/>
        <xdr:cNvSpPr/>
      </xdr:nvSpPr>
      <xdr:spPr>
        <a:xfrm>
          <a:off x="3746500" y="162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63337</xdr:rowOff>
    </xdr:from>
    <xdr:ext cx="599010" cy="259045"/>
    <xdr:sp macro="" textlink="">
      <xdr:nvSpPr>
        <xdr:cNvPr id="255" name="テキスト ボックス 254"/>
        <xdr:cNvSpPr txBox="1"/>
      </xdr:nvSpPr>
      <xdr:spPr>
        <a:xfrm>
          <a:off x="3497795" y="1600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41275</xdr:rowOff>
    </xdr:from>
    <xdr:to>
      <xdr:col>15</xdr:col>
      <xdr:colOff>101600</xdr:colOff>
      <xdr:row>95</xdr:row>
      <xdr:rowOff>142875</xdr:rowOff>
    </xdr:to>
    <xdr:sp macro="" textlink="">
      <xdr:nvSpPr>
        <xdr:cNvPr id="256" name="楕円 255"/>
        <xdr:cNvSpPr/>
      </xdr:nvSpPr>
      <xdr:spPr>
        <a:xfrm>
          <a:off x="2857500" y="163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159402</xdr:rowOff>
    </xdr:from>
    <xdr:ext cx="599010" cy="259045"/>
    <xdr:sp macro="" textlink="">
      <xdr:nvSpPr>
        <xdr:cNvPr id="257" name="テキスト ボックス 256"/>
        <xdr:cNvSpPr txBox="1"/>
      </xdr:nvSpPr>
      <xdr:spPr>
        <a:xfrm>
          <a:off x="2608795" y="1610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161184</xdr:rowOff>
    </xdr:from>
    <xdr:to>
      <xdr:col>10</xdr:col>
      <xdr:colOff>165100</xdr:colOff>
      <xdr:row>95</xdr:row>
      <xdr:rowOff>91334</xdr:rowOff>
    </xdr:to>
    <xdr:sp macro="" textlink="">
      <xdr:nvSpPr>
        <xdr:cNvPr id="258" name="楕円 257"/>
        <xdr:cNvSpPr/>
      </xdr:nvSpPr>
      <xdr:spPr>
        <a:xfrm>
          <a:off x="1968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107861</xdr:rowOff>
    </xdr:from>
    <xdr:ext cx="599010" cy="259045"/>
    <xdr:sp macro="" textlink="">
      <xdr:nvSpPr>
        <xdr:cNvPr id="259" name="テキスト ボックス 258"/>
        <xdr:cNvSpPr txBox="1"/>
      </xdr:nvSpPr>
      <xdr:spPr>
        <a:xfrm>
          <a:off x="1719795" y="160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39887</xdr:rowOff>
    </xdr:from>
    <xdr:to>
      <xdr:col>6</xdr:col>
      <xdr:colOff>38100</xdr:colOff>
      <xdr:row>96</xdr:row>
      <xdr:rowOff>141487</xdr:rowOff>
    </xdr:to>
    <xdr:sp macro="" textlink="">
      <xdr:nvSpPr>
        <xdr:cNvPr id="260" name="楕円 259"/>
        <xdr:cNvSpPr/>
      </xdr:nvSpPr>
      <xdr:spPr>
        <a:xfrm>
          <a:off x="1079500" y="164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158014</xdr:rowOff>
    </xdr:from>
    <xdr:ext cx="599010" cy="259045"/>
    <xdr:sp macro="" textlink="">
      <xdr:nvSpPr>
        <xdr:cNvPr id="261" name="テキスト ボックス 260"/>
        <xdr:cNvSpPr txBox="1"/>
      </xdr:nvSpPr>
      <xdr:spPr>
        <a:xfrm>
          <a:off x="830795" y="1627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13235</xdr:rowOff>
    </xdr:from>
    <xdr:to>
      <xdr:col>55</xdr:col>
      <xdr:colOff>0</xdr:colOff>
      <xdr:row>37</xdr:row>
      <xdr:rowOff>14378</xdr:rowOff>
    </xdr:to>
    <xdr:cxnSp macro="">
      <xdr:nvCxnSpPr>
        <xdr:cNvPr id="292" name="直線コネクタ 291"/>
        <xdr:cNvCxnSpPr/>
      </xdr:nvCxnSpPr>
      <xdr:spPr>
        <a:xfrm flipV="1">
          <a:off x="9639300" y="635688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6619</xdr:rowOff>
    </xdr:from>
    <xdr:to>
      <xdr:col>50</xdr:col>
      <xdr:colOff>114300</xdr:colOff>
      <xdr:row>37</xdr:row>
      <xdr:rowOff>14378</xdr:rowOff>
    </xdr:to>
    <xdr:cxnSp macro="">
      <xdr:nvCxnSpPr>
        <xdr:cNvPr id="295" name="直線コネクタ 294"/>
        <xdr:cNvCxnSpPr/>
      </xdr:nvCxnSpPr>
      <xdr:spPr>
        <a:xfrm>
          <a:off x="8750300" y="6350269"/>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6619</xdr:rowOff>
    </xdr:from>
    <xdr:to>
      <xdr:col>45</xdr:col>
      <xdr:colOff>177800</xdr:colOff>
      <xdr:row>37</xdr:row>
      <xdr:rowOff>26785</xdr:rowOff>
    </xdr:to>
    <xdr:cxnSp macro="">
      <xdr:nvCxnSpPr>
        <xdr:cNvPr id="298" name="直線コネクタ 297"/>
        <xdr:cNvCxnSpPr/>
      </xdr:nvCxnSpPr>
      <xdr:spPr>
        <a:xfrm flipV="1">
          <a:off x="7861300" y="6350269"/>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42976</xdr:rowOff>
    </xdr:from>
    <xdr:to>
      <xdr:col>41</xdr:col>
      <xdr:colOff>50800</xdr:colOff>
      <xdr:row>37</xdr:row>
      <xdr:rowOff>26785</xdr:rowOff>
    </xdr:to>
    <xdr:cxnSp macro="">
      <xdr:nvCxnSpPr>
        <xdr:cNvPr id="301" name="直線コネクタ 300"/>
        <xdr:cNvCxnSpPr/>
      </xdr:nvCxnSpPr>
      <xdr:spPr>
        <a:xfrm>
          <a:off x="6972300" y="6043726"/>
          <a:ext cx="889000" cy="3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133885</xdr:rowOff>
    </xdr:from>
    <xdr:to>
      <xdr:col>55</xdr:col>
      <xdr:colOff>50800</xdr:colOff>
      <xdr:row>37</xdr:row>
      <xdr:rowOff>64035</xdr:rowOff>
    </xdr:to>
    <xdr:sp macro="" textlink="">
      <xdr:nvSpPr>
        <xdr:cNvPr id="311" name="楕円 310"/>
        <xdr:cNvSpPr/>
      </xdr:nvSpPr>
      <xdr:spPr>
        <a:xfrm>
          <a:off x="10426700" y="63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156762</xdr:rowOff>
    </xdr:from>
    <xdr:ext cx="599010" cy="259045"/>
    <xdr:sp macro="" textlink="">
      <xdr:nvSpPr>
        <xdr:cNvPr id="312" name="補助費等該当値テキスト"/>
        <xdr:cNvSpPr txBox="1"/>
      </xdr:nvSpPr>
      <xdr:spPr>
        <a:xfrm>
          <a:off x="10528300" y="615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135028</xdr:rowOff>
    </xdr:from>
    <xdr:to>
      <xdr:col>50</xdr:col>
      <xdr:colOff>165100</xdr:colOff>
      <xdr:row>37</xdr:row>
      <xdr:rowOff>65178</xdr:rowOff>
    </xdr:to>
    <xdr:sp macro="" textlink="">
      <xdr:nvSpPr>
        <xdr:cNvPr id="313" name="楕円 312"/>
        <xdr:cNvSpPr/>
      </xdr:nvSpPr>
      <xdr:spPr>
        <a:xfrm>
          <a:off x="9588500" y="63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81705</xdr:rowOff>
    </xdr:from>
    <xdr:ext cx="599010" cy="259045"/>
    <xdr:sp macro="" textlink="">
      <xdr:nvSpPr>
        <xdr:cNvPr id="314" name="テキスト ボックス 313"/>
        <xdr:cNvSpPr txBox="1"/>
      </xdr:nvSpPr>
      <xdr:spPr>
        <a:xfrm>
          <a:off x="9339795" y="608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127269</xdr:rowOff>
    </xdr:from>
    <xdr:to>
      <xdr:col>46</xdr:col>
      <xdr:colOff>38100</xdr:colOff>
      <xdr:row>37</xdr:row>
      <xdr:rowOff>57419</xdr:rowOff>
    </xdr:to>
    <xdr:sp macro="" textlink="">
      <xdr:nvSpPr>
        <xdr:cNvPr id="315" name="楕円 314"/>
        <xdr:cNvSpPr/>
      </xdr:nvSpPr>
      <xdr:spPr>
        <a:xfrm>
          <a:off x="8699500" y="62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73946</xdr:rowOff>
    </xdr:from>
    <xdr:ext cx="599010" cy="259045"/>
    <xdr:sp macro="" textlink="">
      <xdr:nvSpPr>
        <xdr:cNvPr id="316" name="テキスト ボックス 315"/>
        <xdr:cNvSpPr txBox="1"/>
      </xdr:nvSpPr>
      <xdr:spPr>
        <a:xfrm>
          <a:off x="8450795" y="60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147435</xdr:rowOff>
    </xdr:from>
    <xdr:to>
      <xdr:col>41</xdr:col>
      <xdr:colOff>101600</xdr:colOff>
      <xdr:row>37</xdr:row>
      <xdr:rowOff>77585</xdr:rowOff>
    </xdr:to>
    <xdr:sp macro="" textlink="">
      <xdr:nvSpPr>
        <xdr:cNvPr id="317" name="楕円 316"/>
        <xdr:cNvSpPr/>
      </xdr:nvSpPr>
      <xdr:spPr>
        <a:xfrm>
          <a:off x="7810500" y="631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94112</xdr:rowOff>
    </xdr:from>
    <xdr:ext cx="599010" cy="259045"/>
    <xdr:sp macro="" textlink="">
      <xdr:nvSpPr>
        <xdr:cNvPr id="318" name="テキスト ボックス 317"/>
        <xdr:cNvSpPr txBox="1"/>
      </xdr:nvSpPr>
      <xdr:spPr>
        <a:xfrm>
          <a:off x="7561795" y="609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163626</xdr:rowOff>
    </xdr:from>
    <xdr:to>
      <xdr:col>36</xdr:col>
      <xdr:colOff>165100</xdr:colOff>
      <xdr:row>35</xdr:row>
      <xdr:rowOff>93776</xdr:rowOff>
    </xdr:to>
    <xdr:sp macro="" textlink="">
      <xdr:nvSpPr>
        <xdr:cNvPr id="319" name="楕円 318"/>
        <xdr:cNvSpPr/>
      </xdr:nvSpPr>
      <xdr:spPr>
        <a:xfrm>
          <a:off x="6921500" y="59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110303</xdr:rowOff>
    </xdr:from>
    <xdr:ext cx="599010" cy="259045"/>
    <xdr:sp macro="" textlink="">
      <xdr:nvSpPr>
        <xdr:cNvPr id="320" name="テキスト ボックス 319"/>
        <xdr:cNvSpPr txBox="1"/>
      </xdr:nvSpPr>
      <xdr:spPr>
        <a:xfrm>
          <a:off x="6672795" y="576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71897</xdr:rowOff>
    </xdr:from>
    <xdr:to>
      <xdr:col>55</xdr:col>
      <xdr:colOff>0</xdr:colOff>
      <xdr:row>56</xdr:row>
      <xdr:rowOff>123602</xdr:rowOff>
    </xdr:to>
    <xdr:cxnSp macro="">
      <xdr:nvCxnSpPr>
        <xdr:cNvPr id="347" name="直線コネクタ 346"/>
        <xdr:cNvCxnSpPr/>
      </xdr:nvCxnSpPr>
      <xdr:spPr>
        <a:xfrm flipV="1">
          <a:off x="9639300" y="9330197"/>
          <a:ext cx="838200" cy="39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123602</xdr:rowOff>
    </xdr:from>
    <xdr:to>
      <xdr:col>50</xdr:col>
      <xdr:colOff>114300</xdr:colOff>
      <xdr:row>57</xdr:row>
      <xdr:rowOff>58538</xdr:rowOff>
    </xdr:to>
    <xdr:cxnSp macro="">
      <xdr:nvCxnSpPr>
        <xdr:cNvPr id="350" name="直線コネクタ 349"/>
        <xdr:cNvCxnSpPr/>
      </xdr:nvCxnSpPr>
      <xdr:spPr>
        <a:xfrm flipV="1">
          <a:off x="8750300" y="9724802"/>
          <a:ext cx="889000" cy="10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20865</xdr:rowOff>
    </xdr:from>
    <xdr:to>
      <xdr:col>45</xdr:col>
      <xdr:colOff>177800</xdr:colOff>
      <xdr:row>57</xdr:row>
      <xdr:rowOff>58538</xdr:rowOff>
    </xdr:to>
    <xdr:cxnSp macro="">
      <xdr:nvCxnSpPr>
        <xdr:cNvPr id="353" name="直線コネクタ 352"/>
        <xdr:cNvCxnSpPr/>
      </xdr:nvCxnSpPr>
      <xdr:spPr>
        <a:xfrm>
          <a:off x="7861300" y="9793515"/>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20865</xdr:rowOff>
    </xdr:from>
    <xdr:to>
      <xdr:col>41</xdr:col>
      <xdr:colOff>50800</xdr:colOff>
      <xdr:row>57</xdr:row>
      <xdr:rowOff>98666</xdr:rowOff>
    </xdr:to>
    <xdr:cxnSp macro="">
      <xdr:nvCxnSpPr>
        <xdr:cNvPr id="356" name="直線コネクタ 355"/>
        <xdr:cNvCxnSpPr/>
      </xdr:nvCxnSpPr>
      <xdr:spPr>
        <a:xfrm flipV="1">
          <a:off x="6972300" y="9793515"/>
          <a:ext cx="889000" cy="7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21097</xdr:rowOff>
    </xdr:from>
    <xdr:to>
      <xdr:col>55</xdr:col>
      <xdr:colOff>50800</xdr:colOff>
      <xdr:row>54</xdr:row>
      <xdr:rowOff>122697</xdr:rowOff>
    </xdr:to>
    <xdr:sp macro="" textlink="">
      <xdr:nvSpPr>
        <xdr:cNvPr id="366" name="楕円 365"/>
        <xdr:cNvSpPr/>
      </xdr:nvSpPr>
      <xdr:spPr>
        <a:xfrm>
          <a:off x="10426700" y="92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43974</xdr:rowOff>
    </xdr:from>
    <xdr:ext cx="599010" cy="259045"/>
    <xdr:sp macro="" textlink="">
      <xdr:nvSpPr>
        <xdr:cNvPr id="367" name="普通建設事業費該当値テキスト"/>
        <xdr:cNvSpPr txBox="1"/>
      </xdr:nvSpPr>
      <xdr:spPr>
        <a:xfrm>
          <a:off x="10528300" y="913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72802</xdr:rowOff>
    </xdr:from>
    <xdr:to>
      <xdr:col>50</xdr:col>
      <xdr:colOff>165100</xdr:colOff>
      <xdr:row>57</xdr:row>
      <xdr:rowOff>2952</xdr:rowOff>
    </xdr:to>
    <xdr:sp macro="" textlink="">
      <xdr:nvSpPr>
        <xdr:cNvPr id="368" name="楕円 367"/>
        <xdr:cNvSpPr/>
      </xdr:nvSpPr>
      <xdr:spPr>
        <a:xfrm>
          <a:off x="9588500" y="96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165529</xdr:rowOff>
    </xdr:from>
    <xdr:ext cx="534377" cy="259045"/>
    <xdr:sp macro="" textlink="">
      <xdr:nvSpPr>
        <xdr:cNvPr id="369" name="テキスト ボックス 368"/>
        <xdr:cNvSpPr txBox="1"/>
      </xdr:nvSpPr>
      <xdr:spPr>
        <a:xfrm>
          <a:off x="9372111" y="97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7738</xdr:rowOff>
    </xdr:from>
    <xdr:to>
      <xdr:col>46</xdr:col>
      <xdr:colOff>38100</xdr:colOff>
      <xdr:row>57</xdr:row>
      <xdr:rowOff>109338</xdr:rowOff>
    </xdr:to>
    <xdr:sp macro="" textlink="">
      <xdr:nvSpPr>
        <xdr:cNvPr id="370" name="楕円 369"/>
        <xdr:cNvSpPr/>
      </xdr:nvSpPr>
      <xdr:spPr>
        <a:xfrm>
          <a:off x="8699500" y="9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100465</xdr:rowOff>
    </xdr:from>
    <xdr:ext cx="534377" cy="259045"/>
    <xdr:sp macro="" textlink="">
      <xdr:nvSpPr>
        <xdr:cNvPr id="371" name="テキスト ボックス 370"/>
        <xdr:cNvSpPr txBox="1"/>
      </xdr:nvSpPr>
      <xdr:spPr>
        <a:xfrm>
          <a:off x="8483111" y="987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141515</xdr:rowOff>
    </xdr:from>
    <xdr:to>
      <xdr:col>41</xdr:col>
      <xdr:colOff>101600</xdr:colOff>
      <xdr:row>57</xdr:row>
      <xdr:rowOff>71665</xdr:rowOff>
    </xdr:to>
    <xdr:sp macro="" textlink="">
      <xdr:nvSpPr>
        <xdr:cNvPr id="372" name="楕円 371"/>
        <xdr:cNvSpPr/>
      </xdr:nvSpPr>
      <xdr:spPr>
        <a:xfrm>
          <a:off x="78105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62792</xdr:rowOff>
    </xdr:from>
    <xdr:ext cx="534377" cy="259045"/>
    <xdr:sp macro="" textlink="">
      <xdr:nvSpPr>
        <xdr:cNvPr id="373" name="テキスト ボックス 372"/>
        <xdr:cNvSpPr txBox="1"/>
      </xdr:nvSpPr>
      <xdr:spPr>
        <a:xfrm>
          <a:off x="7594111" y="98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47866</xdr:rowOff>
    </xdr:from>
    <xdr:to>
      <xdr:col>36</xdr:col>
      <xdr:colOff>165100</xdr:colOff>
      <xdr:row>57</xdr:row>
      <xdr:rowOff>149466</xdr:rowOff>
    </xdr:to>
    <xdr:sp macro="" textlink="">
      <xdr:nvSpPr>
        <xdr:cNvPr id="374" name="楕円 373"/>
        <xdr:cNvSpPr/>
      </xdr:nvSpPr>
      <xdr:spPr>
        <a:xfrm>
          <a:off x="6921500" y="982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140593</xdr:rowOff>
    </xdr:from>
    <xdr:ext cx="534377" cy="259045"/>
    <xdr:sp macro="" textlink="">
      <xdr:nvSpPr>
        <xdr:cNvPr id="375" name="テキスト ボックス 374"/>
        <xdr:cNvSpPr txBox="1"/>
      </xdr:nvSpPr>
      <xdr:spPr>
        <a:xfrm>
          <a:off x="6705111" y="99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49011</xdr:rowOff>
    </xdr:from>
    <xdr:to>
      <xdr:col>55</xdr:col>
      <xdr:colOff>0</xdr:colOff>
      <xdr:row>78</xdr:row>
      <xdr:rowOff>46496</xdr:rowOff>
    </xdr:to>
    <xdr:cxnSp macro="">
      <xdr:nvCxnSpPr>
        <xdr:cNvPr id="406" name="直線コネクタ 405"/>
        <xdr:cNvCxnSpPr/>
      </xdr:nvCxnSpPr>
      <xdr:spPr>
        <a:xfrm flipV="1">
          <a:off x="9639300" y="12907761"/>
          <a:ext cx="838200" cy="5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46496</xdr:rowOff>
    </xdr:from>
    <xdr:to>
      <xdr:col>50</xdr:col>
      <xdr:colOff>114300</xdr:colOff>
      <xdr:row>79</xdr:row>
      <xdr:rowOff>47379</xdr:rowOff>
    </xdr:to>
    <xdr:cxnSp macro="">
      <xdr:nvCxnSpPr>
        <xdr:cNvPr id="409" name="直線コネクタ 408"/>
        <xdr:cNvCxnSpPr/>
      </xdr:nvCxnSpPr>
      <xdr:spPr>
        <a:xfrm flipV="1">
          <a:off x="8750300" y="13419596"/>
          <a:ext cx="889000" cy="1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114979</xdr:rowOff>
    </xdr:from>
    <xdr:to>
      <xdr:col>45</xdr:col>
      <xdr:colOff>177800</xdr:colOff>
      <xdr:row>79</xdr:row>
      <xdr:rowOff>47379</xdr:rowOff>
    </xdr:to>
    <xdr:cxnSp macro="">
      <xdr:nvCxnSpPr>
        <xdr:cNvPr id="412" name="直線コネクタ 411"/>
        <xdr:cNvCxnSpPr/>
      </xdr:nvCxnSpPr>
      <xdr:spPr>
        <a:xfrm>
          <a:off x="7861300" y="13488079"/>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114979</xdr:rowOff>
    </xdr:from>
    <xdr:to>
      <xdr:col>41</xdr:col>
      <xdr:colOff>50800</xdr:colOff>
      <xdr:row>78</xdr:row>
      <xdr:rowOff>145785</xdr:rowOff>
    </xdr:to>
    <xdr:cxnSp macro="">
      <xdr:nvCxnSpPr>
        <xdr:cNvPr id="415" name="直線コネクタ 414"/>
        <xdr:cNvCxnSpPr/>
      </xdr:nvCxnSpPr>
      <xdr:spPr>
        <a:xfrm flipV="1">
          <a:off x="6972300" y="13488079"/>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169661</xdr:rowOff>
    </xdr:from>
    <xdr:to>
      <xdr:col>55</xdr:col>
      <xdr:colOff>50800</xdr:colOff>
      <xdr:row>75</xdr:row>
      <xdr:rowOff>99811</xdr:rowOff>
    </xdr:to>
    <xdr:sp macro="" textlink="">
      <xdr:nvSpPr>
        <xdr:cNvPr id="425" name="楕円 424"/>
        <xdr:cNvSpPr/>
      </xdr:nvSpPr>
      <xdr:spPr>
        <a:xfrm>
          <a:off x="10426700" y="1285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21088</xdr:rowOff>
    </xdr:from>
    <xdr:ext cx="534377" cy="259045"/>
    <xdr:sp macro="" textlink="">
      <xdr:nvSpPr>
        <xdr:cNvPr id="426" name="普通建設事業費 （ うち新規整備　）該当値テキスト"/>
        <xdr:cNvSpPr txBox="1"/>
      </xdr:nvSpPr>
      <xdr:spPr>
        <a:xfrm>
          <a:off x="10528300" y="1270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167146</xdr:rowOff>
    </xdr:from>
    <xdr:to>
      <xdr:col>50</xdr:col>
      <xdr:colOff>165100</xdr:colOff>
      <xdr:row>78</xdr:row>
      <xdr:rowOff>97296</xdr:rowOff>
    </xdr:to>
    <xdr:sp macro="" textlink="">
      <xdr:nvSpPr>
        <xdr:cNvPr id="427" name="楕円 426"/>
        <xdr:cNvSpPr/>
      </xdr:nvSpPr>
      <xdr:spPr>
        <a:xfrm>
          <a:off x="9588500" y="133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113823</xdr:rowOff>
    </xdr:from>
    <xdr:ext cx="534377" cy="259045"/>
    <xdr:sp macro="" textlink="">
      <xdr:nvSpPr>
        <xdr:cNvPr id="428" name="テキスト ボックス 427"/>
        <xdr:cNvSpPr txBox="1"/>
      </xdr:nvSpPr>
      <xdr:spPr>
        <a:xfrm>
          <a:off x="9372111" y="131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168029</xdr:rowOff>
    </xdr:from>
    <xdr:to>
      <xdr:col>46</xdr:col>
      <xdr:colOff>38100</xdr:colOff>
      <xdr:row>79</xdr:row>
      <xdr:rowOff>98179</xdr:rowOff>
    </xdr:to>
    <xdr:sp macro="" textlink="">
      <xdr:nvSpPr>
        <xdr:cNvPr id="429" name="楕円 428"/>
        <xdr:cNvSpPr/>
      </xdr:nvSpPr>
      <xdr:spPr>
        <a:xfrm>
          <a:off x="8699500" y="1354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89306</xdr:rowOff>
    </xdr:from>
    <xdr:ext cx="469744" cy="259045"/>
    <xdr:sp macro="" textlink="">
      <xdr:nvSpPr>
        <xdr:cNvPr id="430" name="テキスト ボックス 429"/>
        <xdr:cNvSpPr txBox="1"/>
      </xdr:nvSpPr>
      <xdr:spPr>
        <a:xfrm>
          <a:off x="8515428" y="1363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64179</xdr:rowOff>
    </xdr:from>
    <xdr:to>
      <xdr:col>41</xdr:col>
      <xdr:colOff>101600</xdr:colOff>
      <xdr:row>78</xdr:row>
      <xdr:rowOff>165779</xdr:rowOff>
    </xdr:to>
    <xdr:sp macro="" textlink="">
      <xdr:nvSpPr>
        <xdr:cNvPr id="431" name="楕円 430"/>
        <xdr:cNvSpPr/>
      </xdr:nvSpPr>
      <xdr:spPr>
        <a:xfrm>
          <a:off x="7810500" y="134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156906</xdr:rowOff>
    </xdr:from>
    <xdr:ext cx="534377" cy="259045"/>
    <xdr:sp macro="" textlink="">
      <xdr:nvSpPr>
        <xdr:cNvPr id="432" name="テキスト ボックス 431"/>
        <xdr:cNvSpPr txBox="1"/>
      </xdr:nvSpPr>
      <xdr:spPr>
        <a:xfrm>
          <a:off x="7594111" y="135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94985</xdr:rowOff>
    </xdr:from>
    <xdr:to>
      <xdr:col>36</xdr:col>
      <xdr:colOff>165100</xdr:colOff>
      <xdr:row>79</xdr:row>
      <xdr:rowOff>25135</xdr:rowOff>
    </xdr:to>
    <xdr:sp macro="" textlink="">
      <xdr:nvSpPr>
        <xdr:cNvPr id="433" name="楕円 432"/>
        <xdr:cNvSpPr/>
      </xdr:nvSpPr>
      <xdr:spPr>
        <a:xfrm>
          <a:off x="6921500" y="134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16262</xdr:rowOff>
    </xdr:from>
    <xdr:ext cx="534377" cy="259045"/>
    <xdr:sp macro="" textlink="">
      <xdr:nvSpPr>
        <xdr:cNvPr id="434" name="テキスト ボックス 433"/>
        <xdr:cNvSpPr txBox="1"/>
      </xdr:nvSpPr>
      <xdr:spPr>
        <a:xfrm>
          <a:off x="6705111" y="135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13112</xdr:rowOff>
    </xdr:from>
    <xdr:to>
      <xdr:col>55</xdr:col>
      <xdr:colOff>0</xdr:colOff>
      <xdr:row>96</xdr:row>
      <xdr:rowOff>65954</xdr:rowOff>
    </xdr:to>
    <xdr:cxnSp macro="">
      <xdr:nvCxnSpPr>
        <xdr:cNvPr id="459" name="直線コネクタ 458"/>
        <xdr:cNvCxnSpPr/>
      </xdr:nvCxnSpPr>
      <xdr:spPr>
        <a:xfrm flipV="1">
          <a:off x="9639300" y="16300862"/>
          <a:ext cx="838200" cy="2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65954</xdr:rowOff>
    </xdr:from>
    <xdr:to>
      <xdr:col>50</xdr:col>
      <xdr:colOff>114300</xdr:colOff>
      <xdr:row>96</xdr:row>
      <xdr:rowOff>136556</xdr:rowOff>
    </xdr:to>
    <xdr:cxnSp macro="">
      <xdr:nvCxnSpPr>
        <xdr:cNvPr id="462" name="直線コネクタ 461"/>
        <xdr:cNvCxnSpPr/>
      </xdr:nvCxnSpPr>
      <xdr:spPr>
        <a:xfrm flipV="1">
          <a:off x="8750300" y="16525154"/>
          <a:ext cx="889000" cy="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136556</xdr:rowOff>
    </xdr:from>
    <xdr:to>
      <xdr:col>45</xdr:col>
      <xdr:colOff>177800</xdr:colOff>
      <xdr:row>96</xdr:row>
      <xdr:rowOff>141751</xdr:rowOff>
    </xdr:to>
    <xdr:cxnSp macro="">
      <xdr:nvCxnSpPr>
        <xdr:cNvPr id="465" name="直線コネクタ 464"/>
        <xdr:cNvCxnSpPr/>
      </xdr:nvCxnSpPr>
      <xdr:spPr>
        <a:xfrm flipV="1">
          <a:off x="7861300" y="16595756"/>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141751</xdr:rowOff>
    </xdr:from>
    <xdr:to>
      <xdr:col>41</xdr:col>
      <xdr:colOff>50800</xdr:colOff>
      <xdr:row>97</xdr:row>
      <xdr:rowOff>102958</xdr:rowOff>
    </xdr:to>
    <xdr:cxnSp macro="">
      <xdr:nvCxnSpPr>
        <xdr:cNvPr id="468" name="直線コネクタ 467"/>
        <xdr:cNvCxnSpPr/>
      </xdr:nvCxnSpPr>
      <xdr:spPr>
        <a:xfrm flipV="1">
          <a:off x="6972300" y="16600951"/>
          <a:ext cx="889000" cy="1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133762</xdr:rowOff>
    </xdr:from>
    <xdr:to>
      <xdr:col>55</xdr:col>
      <xdr:colOff>50800</xdr:colOff>
      <xdr:row>95</xdr:row>
      <xdr:rowOff>63912</xdr:rowOff>
    </xdr:to>
    <xdr:sp macro="" textlink="">
      <xdr:nvSpPr>
        <xdr:cNvPr id="478" name="楕円 477"/>
        <xdr:cNvSpPr/>
      </xdr:nvSpPr>
      <xdr:spPr>
        <a:xfrm>
          <a:off x="10426700" y="162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156639</xdr:rowOff>
    </xdr:from>
    <xdr:ext cx="534377" cy="259045"/>
    <xdr:sp macro="" textlink="">
      <xdr:nvSpPr>
        <xdr:cNvPr id="479" name="普通建設事業費 （ うち更新整備　）該当値テキスト"/>
        <xdr:cNvSpPr txBox="1"/>
      </xdr:nvSpPr>
      <xdr:spPr>
        <a:xfrm>
          <a:off x="10528300" y="1610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15154</xdr:rowOff>
    </xdr:from>
    <xdr:to>
      <xdr:col>50</xdr:col>
      <xdr:colOff>165100</xdr:colOff>
      <xdr:row>96</xdr:row>
      <xdr:rowOff>116754</xdr:rowOff>
    </xdr:to>
    <xdr:sp macro="" textlink="">
      <xdr:nvSpPr>
        <xdr:cNvPr id="480" name="楕円 479"/>
        <xdr:cNvSpPr/>
      </xdr:nvSpPr>
      <xdr:spPr>
        <a:xfrm>
          <a:off x="9588500" y="164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107881</xdr:rowOff>
    </xdr:from>
    <xdr:ext cx="534377" cy="259045"/>
    <xdr:sp macro="" textlink="">
      <xdr:nvSpPr>
        <xdr:cNvPr id="481" name="テキスト ボックス 480"/>
        <xdr:cNvSpPr txBox="1"/>
      </xdr:nvSpPr>
      <xdr:spPr>
        <a:xfrm>
          <a:off x="9372111" y="165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85756</xdr:rowOff>
    </xdr:from>
    <xdr:to>
      <xdr:col>46</xdr:col>
      <xdr:colOff>38100</xdr:colOff>
      <xdr:row>97</xdr:row>
      <xdr:rowOff>15906</xdr:rowOff>
    </xdr:to>
    <xdr:sp macro="" textlink="">
      <xdr:nvSpPr>
        <xdr:cNvPr id="482" name="楕円 481"/>
        <xdr:cNvSpPr/>
      </xdr:nvSpPr>
      <xdr:spPr>
        <a:xfrm>
          <a:off x="8699500" y="165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7033</xdr:rowOff>
    </xdr:from>
    <xdr:ext cx="534377" cy="259045"/>
    <xdr:sp macro="" textlink="">
      <xdr:nvSpPr>
        <xdr:cNvPr id="483" name="テキスト ボックス 482"/>
        <xdr:cNvSpPr txBox="1"/>
      </xdr:nvSpPr>
      <xdr:spPr>
        <a:xfrm>
          <a:off x="8483111" y="166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90951</xdr:rowOff>
    </xdr:from>
    <xdr:to>
      <xdr:col>41</xdr:col>
      <xdr:colOff>101600</xdr:colOff>
      <xdr:row>97</xdr:row>
      <xdr:rowOff>21101</xdr:rowOff>
    </xdr:to>
    <xdr:sp macro="" textlink="">
      <xdr:nvSpPr>
        <xdr:cNvPr id="484" name="楕円 483"/>
        <xdr:cNvSpPr/>
      </xdr:nvSpPr>
      <xdr:spPr>
        <a:xfrm>
          <a:off x="7810500" y="165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12228</xdr:rowOff>
    </xdr:from>
    <xdr:ext cx="534377" cy="259045"/>
    <xdr:sp macro="" textlink="">
      <xdr:nvSpPr>
        <xdr:cNvPr id="485" name="テキスト ボックス 484"/>
        <xdr:cNvSpPr txBox="1"/>
      </xdr:nvSpPr>
      <xdr:spPr>
        <a:xfrm>
          <a:off x="7594111" y="16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52158</xdr:rowOff>
    </xdr:from>
    <xdr:to>
      <xdr:col>36</xdr:col>
      <xdr:colOff>165100</xdr:colOff>
      <xdr:row>97</xdr:row>
      <xdr:rowOff>153758</xdr:rowOff>
    </xdr:to>
    <xdr:sp macro="" textlink="">
      <xdr:nvSpPr>
        <xdr:cNvPr id="486" name="楕円 485"/>
        <xdr:cNvSpPr/>
      </xdr:nvSpPr>
      <xdr:spPr>
        <a:xfrm>
          <a:off x="6921500" y="166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144885</xdr:rowOff>
    </xdr:from>
    <xdr:ext cx="534377" cy="259045"/>
    <xdr:sp macro="" textlink="">
      <xdr:nvSpPr>
        <xdr:cNvPr id="487" name="テキスト ボックス 486"/>
        <xdr:cNvSpPr txBox="1"/>
      </xdr:nvSpPr>
      <xdr:spPr>
        <a:xfrm>
          <a:off x="6705111" y="167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63191</xdr:rowOff>
    </xdr:from>
    <xdr:to>
      <xdr:col>85</xdr:col>
      <xdr:colOff>127000</xdr:colOff>
      <xdr:row>39</xdr:row>
      <xdr:rowOff>83046</xdr:rowOff>
    </xdr:to>
    <xdr:cxnSp macro="">
      <xdr:nvCxnSpPr>
        <xdr:cNvPr id="518" name="直線コネクタ 517"/>
        <xdr:cNvCxnSpPr/>
      </xdr:nvCxnSpPr>
      <xdr:spPr>
        <a:xfrm flipV="1">
          <a:off x="15481300" y="6749741"/>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83046</xdr:rowOff>
    </xdr:from>
    <xdr:to>
      <xdr:col>81</xdr:col>
      <xdr:colOff>50800</xdr:colOff>
      <xdr:row>39</xdr:row>
      <xdr:rowOff>95907</xdr:rowOff>
    </xdr:to>
    <xdr:cxnSp macro="">
      <xdr:nvCxnSpPr>
        <xdr:cNvPr id="521" name="直線コネクタ 520"/>
        <xdr:cNvCxnSpPr/>
      </xdr:nvCxnSpPr>
      <xdr:spPr>
        <a:xfrm flipV="1">
          <a:off x="14592300" y="6769596"/>
          <a:ext cx="8890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95907</xdr:rowOff>
    </xdr:from>
    <xdr:to>
      <xdr:col>76</xdr:col>
      <xdr:colOff>114300</xdr:colOff>
      <xdr:row>39</xdr:row>
      <xdr:rowOff>96576</xdr:rowOff>
    </xdr:to>
    <xdr:cxnSp macro="">
      <xdr:nvCxnSpPr>
        <xdr:cNvPr id="524" name="直線コネクタ 523"/>
        <xdr:cNvCxnSpPr/>
      </xdr:nvCxnSpPr>
      <xdr:spPr>
        <a:xfrm flipV="1">
          <a:off x="13703300" y="6782457"/>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96576</xdr:rowOff>
    </xdr:from>
    <xdr:to>
      <xdr:col>71</xdr:col>
      <xdr:colOff>177800</xdr:colOff>
      <xdr:row>39</xdr:row>
      <xdr:rowOff>98320</xdr:rowOff>
    </xdr:to>
    <xdr:cxnSp macro="">
      <xdr:nvCxnSpPr>
        <xdr:cNvPr id="527" name="直線コネクタ 526"/>
        <xdr:cNvCxnSpPr/>
      </xdr:nvCxnSpPr>
      <xdr:spPr>
        <a:xfrm flipV="1">
          <a:off x="12814300" y="6783126"/>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12391</xdr:rowOff>
    </xdr:from>
    <xdr:to>
      <xdr:col>85</xdr:col>
      <xdr:colOff>177800</xdr:colOff>
      <xdr:row>39</xdr:row>
      <xdr:rowOff>113991</xdr:rowOff>
    </xdr:to>
    <xdr:sp macro="" textlink="">
      <xdr:nvSpPr>
        <xdr:cNvPr id="537" name="楕円 536"/>
        <xdr:cNvSpPr/>
      </xdr:nvSpPr>
      <xdr:spPr>
        <a:xfrm>
          <a:off x="16268700" y="66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143218</xdr:rowOff>
    </xdr:from>
    <xdr:ext cx="534377" cy="259045"/>
    <xdr:sp macro="" textlink="">
      <xdr:nvSpPr>
        <xdr:cNvPr id="538" name="災害復旧事業費該当値テキスト"/>
        <xdr:cNvSpPr txBox="1"/>
      </xdr:nvSpPr>
      <xdr:spPr>
        <a:xfrm>
          <a:off x="16370300" y="64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32246</xdr:rowOff>
    </xdr:from>
    <xdr:to>
      <xdr:col>81</xdr:col>
      <xdr:colOff>101600</xdr:colOff>
      <xdr:row>39</xdr:row>
      <xdr:rowOff>133846</xdr:rowOff>
    </xdr:to>
    <xdr:sp macro="" textlink="">
      <xdr:nvSpPr>
        <xdr:cNvPr id="539" name="楕円 538"/>
        <xdr:cNvSpPr/>
      </xdr:nvSpPr>
      <xdr:spPr>
        <a:xfrm>
          <a:off x="15430500" y="67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124973</xdr:rowOff>
    </xdr:from>
    <xdr:ext cx="469744" cy="259045"/>
    <xdr:sp macro="" textlink="">
      <xdr:nvSpPr>
        <xdr:cNvPr id="540" name="テキスト ボックス 539"/>
        <xdr:cNvSpPr txBox="1"/>
      </xdr:nvSpPr>
      <xdr:spPr>
        <a:xfrm>
          <a:off x="15246428" y="681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45107</xdr:rowOff>
    </xdr:from>
    <xdr:to>
      <xdr:col>76</xdr:col>
      <xdr:colOff>165100</xdr:colOff>
      <xdr:row>39</xdr:row>
      <xdr:rowOff>146707</xdr:rowOff>
    </xdr:to>
    <xdr:sp macro="" textlink="">
      <xdr:nvSpPr>
        <xdr:cNvPr id="541" name="楕円 540"/>
        <xdr:cNvSpPr/>
      </xdr:nvSpPr>
      <xdr:spPr>
        <a:xfrm>
          <a:off x="14541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137834</xdr:rowOff>
    </xdr:from>
    <xdr:ext cx="378565" cy="259045"/>
    <xdr:sp macro="" textlink="">
      <xdr:nvSpPr>
        <xdr:cNvPr id="542" name="テキスト ボックス 541"/>
        <xdr:cNvSpPr txBox="1"/>
      </xdr:nvSpPr>
      <xdr:spPr>
        <a:xfrm>
          <a:off x="14403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45776</xdr:rowOff>
    </xdr:from>
    <xdr:to>
      <xdr:col>72</xdr:col>
      <xdr:colOff>38100</xdr:colOff>
      <xdr:row>39</xdr:row>
      <xdr:rowOff>147376</xdr:rowOff>
    </xdr:to>
    <xdr:sp macro="" textlink="">
      <xdr:nvSpPr>
        <xdr:cNvPr id="543" name="楕円 542"/>
        <xdr:cNvSpPr/>
      </xdr:nvSpPr>
      <xdr:spPr>
        <a:xfrm>
          <a:off x="13652500" y="67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138503</xdr:rowOff>
    </xdr:from>
    <xdr:ext cx="378565" cy="259045"/>
    <xdr:sp macro="" textlink="">
      <xdr:nvSpPr>
        <xdr:cNvPr id="544" name="テキスト ボックス 543"/>
        <xdr:cNvSpPr txBox="1"/>
      </xdr:nvSpPr>
      <xdr:spPr>
        <a:xfrm>
          <a:off x="13514017" y="682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47520</xdr:rowOff>
    </xdr:from>
    <xdr:to>
      <xdr:col>67</xdr:col>
      <xdr:colOff>101600</xdr:colOff>
      <xdr:row>39</xdr:row>
      <xdr:rowOff>149120</xdr:rowOff>
    </xdr:to>
    <xdr:sp macro="" textlink="">
      <xdr:nvSpPr>
        <xdr:cNvPr id="545" name="楕円 544"/>
        <xdr:cNvSpPr/>
      </xdr:nvSpPr>
      <xdr:spPr>
        <a:xfrm>
          <a:off x="12763500" y="673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140247</xdr:rowOff>
    </xdr:from>
    <xdr:ext cx="378565" cy="259045"/>
    <xdr:sp macro="" textlink="">
      <xdr:nvSpPr>
        <xdr:cNvPr id="546" name="テキスト ボックス 545"/>
        <xdr:cNvSpPr txBox="1"/>
      </xdr:nvSpPr>
      <xdr:spPr>
        <a:xfrm>
          <a:off x="12625017" y="682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165579</xdr:rowOff>
    </xdr:from>
    <xdr:to>
      <xdr:col>85</xdr:col>
      <xdr:colOff>127000</xdr:colOff>
      <xdr:row>77</xdr:row>
      <xdr:rowOff>166742</xdr:rowOff>
    </xdr:to>
    <xdr:cxnSp macro="">
      <xdr:nvCxnSpPr>
        <xdr:cNvPr id="622" name="直線コネクタ 621"/>
        <xdr:cNvCxnSpPr/>
      </xdr:nvCxnSpPr>
      <xdr:spPr>
        <a:xfrm flipV="1">
          <a:off x="15481300" y="13367229"/>
          <a:ext cx="8382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165154</xdr:rowOff>
    </xdr:from>
    <xdr:to>
      <xdr:col>81</xdr:col>
      <xdr:colOff>50800</xdr:colOff>
      <xdr:row>77</xdr:row>
      <xdr:rowOff>166742</xdr:rowOff>
    </xdr:to>
    <xdr:cxnSp macro="">
      <xdr:nvCxnSpPr>
        <xdr:cNvPr id="625" name="直線コネクタ 624"/>
        <xdr:cNvCxnSpPr/>
      </xdr:nvCxnSpPr>
      <xdr:spPr>
        <a:xfrm>
          <a:off x="14592300" y="13366804"/>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162387</xdr:rowOff>
    </xdr:from>
    <xdr:to>
      <xdr:col>76</xdr:col>
      <xdr:colOff>114300</xdr:colOff>
      <xdr:row>77</xdr:row>
      <xdr:rowOff>165154</xdr:rowOff>
    </xdr:to>
    <xdr:cxnSp macro="">
      <xdr:nvCxnSpPr>
        <xdr:cNvPr id="628" name="直線コネクタ 627"/>
        <xdr:cNvCxnSpPr/>
      </xdr:nvCxnSpPr>
      <xdr:spPr>
        <a:xfrm>
          <a:off x="13703300" y="13364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162387</xdr:rowOff>
    </xdr:from>
    <xdr:to>
      <xdr:col>71</xdr:col>
      <xdr:colOff>177800</xdr:colOff>
      <xdr:row>77</xdr:row>
      <xdr:rowOff>169450</xdr:rowOff>
    </xdr:to>
    <xdr:cxnSp macro="">
      <xdr:nvCxnSpPr>
        <xdr:cNvPr id="631" name="直線コネクタ 630"/>
        <xdr:cNvCxnSpPr/>
      </xdr:nvCxnSpPr>
      <xdr:spPr>
        <a:xfrm flipV="1">
          <a:off x="12814300" y="133640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114779</xdr:rowOff>
    </xdr:from>
    <xdr:to>
      <xdr:col>85</xdr:col>
      <xdr:colOff>177800</xdr:colOff>
      <xdr:row>78</xdr:row>
      <xdr:rowOff>44929</xdr:rowOff>
    </xdr:to>
    <xdr:sp macro="" textlink="">
      <xdr:nvSpPr>
        <xdr:cNvPr id="641" name="楕円 640"/>
        <xdr:cNvSpPr/>
      </xdr:nvSpPr>
      <xdr:spPr>
        <a:xfrm>
          <a:off x="16268700" y="1331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62626</xdr:rowOff>
    </xdr:from>
    <xdr:ext cx="534377" cy="259045"/>
    <xdr:sp macro="" textlink="">
      <xdr:nvSpPr>
        <xdr:cNvPr id="642" name="公債費該当値テキスト"/>
        <xdr:cNvSpPr txBox="1"/>
      </xdr:nvSpPr>
      <xdr:spPr>
        <a:xfrm>
          <a:off x="16370300" y="13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115942</xdr:rowOff>
    </xdr:from>
    <xdr:to>
      <xdr:col>81</xdr:col>
      <xdr:colOff>101600</xdr:colOff>
      <xdr:row>78</xdr:row>
      <xdr:rowOff>46092</xdr:rowOff>
    </xdr:to>
    <xdr:sp macro="" textlink="">
      <xdr:nvSpPr>
        <xdr:cNvPr id="643" name="楕円 642"/>
        <xdr:cNvSpPr/>
      </xdr:nvSpPr>
      <xdr:spPr>
        <a:xfrm>
          <a:off x="15430500" y="133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37219</xdr:rowOff>
    </xdr:from>
    <xdr:ext cx="534377" cy="259045"/>
    <xdr:sp macro="" textlink="">
      <xdr:nvSpPr>
        <xdr:cNvPr id="644" name="テキスト ボックス 643"/>
        <xdr:cNvSpPr txBox="1"/>
      </xdr:nvSpPr>
      <xdr:spPr>
        <a:xfrm>
          <a:off x="15214111" y="1341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114354</xdr:rowOff>
    </xdr:from>
    <xdr:to>
      <xdr:col>76</xdr:col>
      <xdr:colOff>165100</xdr:colOff>
      <xdr:row>78</xdr:row>
      <xdr:rowOff>44504</xdr:rowOff>
    </xdr:to>
    <xdr:sp macro="" textlink="">
      <xdr:nvSpPr>
        <xdr:cNvPr id="645" name="楕円 644"/>
        <xdr:cNvSpPr/>
      </xdr:nvSpPr>
      <xdr:spPr>
        <a:xfrm>
          <a:off x="14541500" y="133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35631</xdr:rowOff>
    </xdr:from>
    <xdr:ext cx="534377" cy="259045"/>
    <xdr:sp macro="" textlink="">
      <xdr:nvSpPr>
        <xdr:cNvPr id="646" name="テキスト ボックス 645"/>
        <xdr:cNvSpPr txBox="1"/>
      </xdr:nvSpPr>
      <xdr:spPr>
        <a:xfrm>
          <a:off x="14325111" y="134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111587</xdr:rowOff>
    </xdr:from>
    <xdr:to>
      <xdr:col>72</xdr:col>
      <xdr:colOff>38100</xdr:colOff>
      <xdr:row>78</xdr:row>
      <xdr:rowOff>41737</xdr:rowOff>
    </xdr:to>
    <xdr:sp macro="" textlink="">
      <xdr:nvSpPr>
        <xdr:cNvPr id="647" name="楕円 646"/>
        <xdr:cNvSpPr/>
      </xdr:nvSpPr>
      <xdr:spPr>
        <a:xfrm>
          <a:off x="13652500" y="133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32864</xdr:rowOff>
    </xdr:from>
    <xdr:ext cx="534377" cy="259045"/>
    <xdr:sp macro="" textlink="">
      <xdr:nvSpPr>
        <xdr:cNvPr id="648" name="テキスト ボックス 647"/>
        <xdr:cNvSpPr txBox="1"/>
      </xdr:nvSpPr>
      <xdr:spPr>
        <a:xfrm>
          <a:off x="13436111" y="134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118650</xdr:rowOff>
    </xdr:from>
    <xdr:to>
      <xdr:col>67</xdr:col>
      <xdr:colOff>101600</xdr:colOff>
      <xdr:row>78</xdr:row>
      <xdr:rowOff>48800</xdr:rowOff>
    </xdr:to>
    <xdr:sp macro="" textlink="">
      <xdr:nvSpPr>
        <xdr:cNvPr id="649" name="楕円 648"/>
        <xdr:cNvSpPr/>
      </xdr:nvSpPr>
      <xdr:spPr>
        <a:xfrm>
          <a:off x="12763500" y="133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39927</xdr:rowOff>
    </xdr:from>
    <xdr:ext cx="534377" cy="259045"/>
    <xdr:sp macro="" textlink="">
      <xdr:nvSpPr>
        <xdr:cNvPr id="650" name="テキスト ボックス 649"/>
        <xdr:cNvSpPr txBox="1"/>
      </xdr:nvSpPr>
      <xdr:spPr>
        <a:xfrm>
          <a:off x="12547111" y="134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164567</xdr:rowOff>
    </xdr:from>
    <xdr:to>
      <xdr:col>85</xdr:col>
      <xdr:colOff>127000</xdr:colOff>
      <xdr:row>99</xdr:row>
      <xdr:rowOff>4859</xdr:rowOff>
    </xdr:to>
    <xdr:cxnSp macro="">
      <xdr:nvCxnSpPr>
        <xdr:cNvPr id="679" name="直線コネクタ 678"/>
        <xdr:cNvCxnSpPr/>
      </xdr:nvCxnSpPr>
      <xdr:spPr>
        <a:xfrm>
          <a:off x="15481300" y="16966667"/>
          <a:ext cx="8382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133849</xdr:rowOff>
    </xdr:from>
    <xdr:to>
      <xdr:col>81</xdr:col>
      <xdr:colOff>50800</xdr:colOff>
      <xdr:row>98</xdr:row>
      <xdr:rowOff>164567</xdr:rowOff>
    </xdr:to>
    <xdr:cxnSp macro="">
      <xdr:nvCxnSpPr>
        <xdr:cNvPr id="682" name="直線コネクタ 681"/>
        <xdr:cNvCxnSpPr/>
      </xdr:nvCxnSpPr>
      <xdr:spPr>
        <a:xfrm>
          <a:off x="14592300" y="16935949"/>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133849</xdr:rowOff>
    </xdr:from>
    <xdr:to>
      <xdr:col>76</xdr:col>
      <xdr:colOff>114300</xdr:colOff>
      <xdr:row>98</xdr:row>
      <xdr:rowOff>148006</xdr:rowOff>
    </xdr:to>
    <xdr:cxnSp macro="">
      <xdr:nvCxnSpPr>
        <xdr:cNvPr id="685" name="直線コネクタ 684"/>
        <xdr:cNvCxnSpPr/>
      </xdr:nvCxnSpPr>
      <xdr:spPr>
        <a:xfrm flipV="1">
          <a:off x="13703300" y="16935949"/>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148006</xdr:rowOff>
    </xdr:from>
    <xdr:to>
      <xdr:col>71</xdr:col>
      <xdr:colOff>177800</xdr:colOff>
      <xdr:row>99</xdr:row>
      <xdr:rowOff>9897</xdr:rowOff>
    </xdr:to>
    <xdr:cxnSp macro="">
      <xdr:nvCxnSpPr>
        <xdr:cNvPr id="688" name="直線コネクタ 687"/>
        <xdr:cNvCxnSpPr/>
      </xdr:nvCxnSpPr>
      <xdr:spPr>
        <a:xfrm flipV="1">
          <a:off x="12814300" y="16950106"/>
          <a:ext cx="8890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125509</xdr:rowOff>
    </xdr:from>
    <xdr:to>
      <xdr:col>85</xdr:col>
      <xdr:colOff>177800</xdr:colOff>
      <xdr:row>99</xdr:row>
      <xdr:rowOff>55659</xdr:rowOff>
    </xdr:to>
    <xdr:sp macro="" textlink="">
      <xdr:nvSpPr>
        <xdr:cNvPr id="698" name="楕円 697"/>
        <xdr:cNvSpPr/>
      </xdr:nvSpPr>
      <xdr:spPr>
        <a:xfrm>
          <a:off x="16268700" y="169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113767</xdr:rowOff>
    </xdr:from>
    <xdr:to>
      <xdr:col>81</xdr:col>
      <xdr:colOff>101600</xdr:colOff>
      <xdr:row>99</xdr:row>
      <xdr:rowOff>43917</xdr:rowOff>
    </xdr:to>
    <xdr:sp macro="" textlink="">
      <xdr:nvSpPr>
        <xdr:cNvPr id="700" name="楕円 699"/>
        <xdr:cNvSpPr/>
      </xdr:nvSpPr>
      <xdr:spPr>
        <a:xfrm>
          <a:off x="15430500" y="169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35044</xdr:rowOff>
    </xdr:from>
    <xdr:ext cx="534377" cy="259045"/>
    <xdr:sp macro="" textlink="">
      <xdr:nvSpPr>
        <xdr:cNvPr id="701" name="テキスト ボックス 700"/>
        <xdr:cNvSpPr txBox="1"/>
      </xdr:nvSpPr>
      <xdr:spPr>
        <a:xfrm>
          <a:off x="15214111" y="170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83049</xdr:rowOff>
    </xdr:from>
    <xdr:to>
      <xdr:col>76</xdr:col>
      <xdr:colOff>165100</xdr:colOff>
      <xdr:row>99</xdr:row>
      <xdr:rowOff>13199</xdr:rowOff>
    </xdr:to>
    <xdr:sp macro="" textlink="">
      <xdr:nvSpPr>
        <xdr:cNvPr id="702" name="楕円 701"/>
        <xdr:cNvSpPr/>
      </xdr:nvSpPr>
      <xdr:spPr>
        <a:xfrm>
          <a:off x="14541500" y="168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4326</xdr:rowOff>
    </xdr:from>
    <xdr:ext cx="534377" cy="259045"/>
    <xdr:sp macro="" textlink="">
      <xdr:nvSpPr>
        <xdr:cNvPr id="703" name="テキスト ボックス 702"/>
        <xdr:cNvSpPr txBox="1"/>
      </xdr:nvSpPr>
      <xdr:spPr>
        <a:xfrm>
          <a:off x="14325111" y="169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97206</xdr:rowOff>
    </xdr:from>
    <xdr:to>
      <xdr:col>72</xdr:col>
      <xdr:colOff>38100</xdr:colOff>
      <xdr:row>99</xdr:row>
      <xdr:rowOff>27356</xdr:rowOff>
    </xdr:to>
    <xdr:sp macro="" textlink="">
      <xdr:nvSpPr>
        <xdr:cNvPr id="704" name="楕円 703"/>
        <xdr:cNvSpPr/>
      </xdr:nvSpPr>
      <xdr:spPr>
        <a:xfrm>
          <a:off x="13652500" y="168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18483</xdr:rowOff>
    </xdr:from>
    <xdr:ext cx="534377" cy="259045"/>
    <xdr:sp macro="" textlink="">
      <xdr:nvSpPr>
        <xdr:cNvPr id="705" name="テキスト ボックス 704"/>
        <xdr:cNvSpPr txBox="1"/>
      </xdr:nvSpPr>
      <xdr:spPr>
        <a:xfrm>
          <a:off x="13436111" y="169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130547</xdr:rowOff>
    </xdr:from>
    <xdr:to>
      <xdr:col>67</xdr:col>
      <xdr:colOff>101600</xdr:colOff>
      <xdr:row>99</xdr:row>
      <xdr:rowOff>60697</xdr:rowOff>
    </xdr:to>
    <xdr:sp macro="" textlink="">
      <xdr:nvSpPr>
        <xdr:cNvPr id="706" name="楕円 705"/>
        <xdr:cNvSpPr/>
      </xdr:nvSpPr>
      <xdr:spPr>
        <a:xfrm>
          <a:off x="12763500" y="169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51824</xdr:rowOff>
    </xdr:from>
    <xdr:ext cx="534377" cy="259045"/>
    <xdr:sp macro="" textlink="">
      <xdr:nvSpPr>
        <xdr:cNvPr id="707" name="テキスト ボックス 706"/>
        <xdr:cNvSpPr txBox="1"/>
      </xdr:nvSpPr>
      <xdr:spPr>
        <a:xfrm>
          <a:off x="12547111" y="170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120628</xdr:rowOff>
    </xdr:from>
    <xdr:to>
      <xdr:col>116</xdr:col>
      <xdr:colOff>63500</xdr:colOff>
      <xdr:row>58</xdr:row>
      <xdr:rowOff>123241</xdr:rowOff>
    </xdr:to>
    <xdr:cxnSp macro="">
      <xdr:nvCxnSpPr>
        <xdr:cNvPr id="795" name="直線コネクタ 794"/>
        <xdr:cNvCxnSpPr/>
      </xdr:nvCxnSpPr>
      <xdr:spPr>
        <a:xfrm flipV="1">
          <a:off x="21323300" y="10064728"/>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123241</xdr:rowOff>
    </xdr:from>
    <xdr:to>
      <xdr:col>111</xdr:col>
      <xdr:colOff>177800</xdr:colOff>
      <xdr:row>58</xdr:row>
      <xdr:rowOff>126121</xdr:rowOff>
    </xdr:to>
    <xdr:cxnSp macro="">
      <xdr:nvCxnSpPr>
        <xdr:cNvPr id="798" name="直線コネクタ 797"/>
        <xdr:cNvCxnSpPr/>
      </xdr:nvCxnSpPr>
      <xdr:spPr>
        <a:xfrm flipV="1">
          <a:off x="20434300" y="10067341"/>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126121</xdr:rowOff>
    </xdr:from>
    <xdr:to>
      <xdr:col>107</xdr:col>
      <xdr:colOff>50800</xdr:colOff>
      <xdr:row>58</xdr:row>
      <xdr:rowOff>128750</xdr:rowOff>
    </xdr:to>
    <xdr:cxnSp macro="">
      <xdr:nvCxnSpPr>
        <xdr:cNvPr id="801" name="直線コネクタ 800"/>
        <xdr:cNvCxnSpPr/>
      </xdr:nvCxnSpPr>
      <xdr:spPr>
        <a:xfrm flipV="1">
          <a:off x="19545300" y="1007022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128750</xdr:rowOff>
    </xdr:from>
    <xdr:to>
      <xdr:col>102</xdr:col>
      <xdr:colOff>114300</xdr:colOff>
      <xdr:row>58</xdr:row>
      <xdr:rowOff>131120</xdr:rowOff>
    </xdr:to>
    <xdr:cxnSp macro="">
      <xdr:nvCxnSpPr>
        <xdr:cNvPr id="804" name="直線コネクタ 803"/>
        <xdr:cNvCxnSpPr/>
      </xdr:nvCxnSpPr>
      <xdr:spPr>
        <a:xfrm flipV="1">
          <a:off x="18656300" y="10072850"/>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69828</xdr:rowOff>
    </xdr:from>
    <xdr:to>
      <xdr:col>116</xdr:col>
      <xdr:colOff>114300</xdr:colOff>
      <xdr:row>58</xdr:row>
      <xdr:rowOff>171428</xdr:rowOff>
    </xdr:to>
    <xdr:sp macro="" textlink="">
      <xdr:nvSpPr>
        <xdr:cNvPr id="814" name="楕円 813"/>
        <xdr:cNvSpPr/>
      </xdr:nvSpPr>
      <xdr:spPr>
        <a:xfrm>
          <a:off x="22110700" y="100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29205</xdr:rowOff>
    </xdr:from>
    <xdr:ext cx="534377" cy="259045"/>
    <xdr:sp macro="" textlink="">
      <xdr:nvSpPr>
        <xdr:cNvPr id="815" name="貸付金該当値テキスト"/>
        <xdr:cNvSpPr txBox="1"/>
      </xdr:nvSpPr>
      <xdr:spPr>
        <a:xfrm>
          <a:off x="22212300" y="980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72441</xdr:rowOff>
    </xdr:from>
    <xdr:to>
      <xdr:col>112</xdr:col>
      <xdr:colOff>38100</xdr:colOff>
      <xdr:row>59</xdr:row>
      <xdr:rowOff>2591</xdr:rowOff>
    </xdr:to>
    <xdr:sp macro="" textlink="">
      <xdr:nvSpPr>
        <xdr:cNvPr id="816" name="楕円 815"/>
        <xdr:cNvSpPr/>
      </xdr:nvSpPr>
      <xdr:spPr>
        <a:xfrm>
          <a:off x="21272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19118</xdr:rowOff>
    </xdr:from>
    <xdr:ext cx="534377" cy="259045"/>
    <xdr:sp macro="" textlink="">
      <xdr:nvSpPr>
        <xdr:cNvPr id="817" name="テキスト ボックス 816"/>
        <xdr:cNvSpPr txBox="1"/>
      </xdr:nvSpPr>
      <xdr:spPr>
        <a:xfrm>
          <a:off x="21056111" y="97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75321</xdr:rowOff>
    </xdr:from>
    <xdr:to>
      <xdr:col>107</xdr:col>
      <xdr:colOff>101600</xdr:colOff>
      <xdr:row>59</xdr:row>
      <xdr:rowOff>5471</xdr:rowOff>
    </xdr:to>
    <xdr:sp macro="" textlink="">
      <xdr:nvSpPr>
        <xdr:cNvPr id="818" name="楕円 817"/>
        <xdr:cNvSpPr/>
      </xdr:nvSpPr>
      <xdr:spPr>
        <a:xfrm>
          <a:off x="20383500" y="1001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21998</xdr:rowOff>
    </xdr:from>
    <xdr:ext cx="534377" cy="259045"/>
    <xdr:sp macro="" textlink="">
      <xdr:nvSpPr>
        <xdr:cNvPr id="819" name="テキスト ボックス 818"/>
        <xdr:cNvSpPr txBox="1"/>
      </xdr:nvSpPr>
      <xdr:spPr>
        <a:xfrm>
          <a:off x="20167111" y="97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77950</xdr:rowOff>
    </xdr:from>
    <xdr:to>
      <xdr:col>102</xdr:col>
      <xdr:colOff>165100</xdr:colOff>
      <xdr:row>59</xdr:row>
      <xdr:rowOff>8100</xdr:rowOff>
    </xdr:to>
    <xdr:sp macro="" textlink="">
      <xdr:nvSpPr>
        <xdr:cNvPr id="820" name="楕円 819"/>
        <xdr:cNvSpPr/>
      </xdr:nvSpPr>
      <xdr:spPr>
        <a:xfrm>
          <a:off x="19494500" y="10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24627</xdr:rowOff>
    </xdr:from>
    <xdr:ext cx="534377" cy="259045"/>
    <xdr:sp macro="" textlink="">
      <xdr:nvSpPr>
        <xdr:cNvPr id="821" name="テキスト ボックス 820"/>
        <xdr:cNvSpPr txBox="1"/>
      </xdr:nvSpPr>
      <xdr:spPr>
        <a:xfrm>
          <a:off x="19278111" y="979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80320</xdr:rowOff>
    </xdr:from>
    <xdr:to>
      <xdr:col>98</xdr:col>
      <xdr:colOff>38100</xdr:colOff>
      <xdr:row>59</xdr:row>
      <xdr:rowOff>10470</xdr:rowOff>
    </xdr:to>
    <xdr:sp macro="" textlink="">
      <xdr:nvSpPr>
        <xdr:cNvPr id="822" name="楕円 821"/>
        <xdr:cNvSpPr/>
      </xdr:nvSpPr>
      <xdr:spPr>
        <a:xfrm>
          <a:off x="18605500" y="100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26997</xdr:rowOff>
    </xdr:from>
    <xdr:ext cx="534377" cy="259045"/>
    <xdr:sp macro="" textlink="">
      <xdr:nvSpPr>
        <xdr:cNvPr id="823" name="テキスト ボックス 822"/>
        <xdr:cNvSpPr txBox="1"/>
      </xdr:nvSpPr>
      <xdr:spPr>
        <a:xfrm>
          <a:off x="18389111" y="97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71539</xdr:rowOff>
    </xdr:from>
    <xdr:to>
      <xdr:col>116</xdr:col>
      <xdr:colOff>63500</xdr:colOff>
      <xdr:row>73</xdr:row>
      <xdr:rowOff>72168</xdr:rowOff>
    </xdr:to>
    <xdr:cxnSp macro="">
      <xdr:nvCxnSpPr>
        <xdr:cNvPr id="853" name="直線コネクタ 852"/>
        <xdr:cNvCxnSpPr/>
      </xdr:nvCxnSpPr>
      <xdr:spPr>
        <a:xfrm>
          <a:off x="21323300" y="12587389"/>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71539</xdr:rowOff>
    </xdr:from>
    <xdr:to>
      <xdr:col>111</xdr:col>
      <xdr:colOff>177800</xdr:colOff>
      <xdr:row>73</xdr:row>
      <xdr:rowOff>84645</xdr:rowOff>
    </xdr:to>
    <xdr:cxnSp macro="">
      <xdr:nvCxnSpPr>
        <xdr:cNvPr id="856" name="直線コネクタ 855"/>
        <xdr:cNvCxnSpPr/>
      </xdr:nvCxnSpPr>
      <xdr:spPr>
        <a:xfrm flipV="1">
          <a:off x="20434300" y="12587389"/>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84645</xdr:rowOff>
    </xdr:from>
    <xdr:to>
      <xdr:col>107</xdr:col>
      <xdr:colOff>50800</xdr:colOff>
      <xdr:row>73</xdr:row>
      <xdr:rowOff>135185</xdr:rowOff>
    </xdr:to>
    <xdr:cxnSp macro="">
      <xdr:nvCxnSpPr>
        <xdr:cNvPr id="859" name="直線コネクタ 858"/>
        <xdr:cNvCxnSpPr/>
      </xdr:nvCxnSpPr>
      <xdr:spPr>
        <a:xfrm flipV="1">
          <a:off x="19545300" y="12600495"/>
          <a:ext cx="889000" cy="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135185</xdr:rowOff>
    </xdr:from>
    <xdr:to>
      <xdr:col>102</xdr:col>
      <xdr:colOff>114300</xdr:colOff>
      <xdr:row>73</xdr:row>
      <xdr:rowOff>164732</xdr:rowOff>
    </xdr:to>
    <xdr:cxnSp macro="">
      <xdr:nvCxnSpPr>
        <xdr:cNvPr id="862" name="直線コネクタ 861"/>
        <xdr:cNvCxnSpPr/>
      </xdr:nvCxnSpPr>
      <xdr:spPr>
        <a:xfrm flipV="1">
          <a:off x="18656300" y="12651035"/>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21368</xdr:rowOff>
    </xdr:from>
    <xdr:to>
      <xdr:col>116</xdr:col>
      <xdr:colOff>114300</xdr:colOff>
      <xdr:row>73</xdr:row>
      <xdr:rowOff>122968</xdr:rowOff>
    </xdr:to>
    <xdr:sp macro="" textlink="">
      <xdr:nvSpPr>
        <xdr:cNvPr id="872" name="楕円 871"/>
        <xdr:cNvSpPr/>
      </xdr:nvSpPr>
      <xdr:spPr>
        <a:xfrm>
          <a:off x="22110700" y="125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44245</xdr:rowOff>
    </xdr:from>
    <xdr:ext cx="534377" cy="259045"/>
    <xdr:sp macro="" textlink="">
      <xdr:nvSpPr>
        <xdr:cNvPr id="873" name="繰出金該当値テキスト"/>
        <xdr:cNvSpPr txBox="1"/>
      </xdr:nvSpPr>
      <xdr:spPr>
        <a:xfrm>
          <a:off x="22212300" y="1238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20739</xdr:rowOff>
    </xdr:from>
    <xdr:to>
      <xdr:col>112</xdr:col>
      <xdr:colOff>38100</xdr:colOff>
      <xdr:row>73</xdr:row>
      <xdr:rowOff>122339</xdr:rowOff>
    </xdr:to>
    <xdr:sp macro="" textlink="">
      <xdr:nvSpPr>
        <xdr:cNvPr id="874" name="楕円 873"/>
        <xdr:cNvSpPr/>
      </xdr:nvSpPr>
      <xdr:spPr>
        <a:xfrm>
          <a:off x="21272500" y="125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138866</xdr:rowOff>
    </xdr:from>
    <xdr:ext cx="534377" cy="259045"/>
    <xdr:sp macro="" textlink="">
      <xdr:nvSpPr>
        <xdr:cNvPr id="875" name="テキスト ボックス 874"/>
        <xdr:cNvSpPr txBox="1"/>
      </xdr:nvSpPr>
      <xdr:spPr>
        <a:xfrm>
          <a:off x="21056111" y="123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33845</xdr:rowOff>
    </xdr:from>
    <xdr:to>
      <xdr:col>107</xdr:col>
      <xdr:colOff>101600</xdr:colOff>
      <xdr:row>73</xdr:row>
      <xdr:rowOff>135445</xdr:rowOff>
    </xdr:to>
    <xdr:sp macro="" textlink="">
      <xdr:nvSpPr>
        <xdr:cNvPr id="876" name="楕円 875"/>
        <xdr:cNvSpPr/>
      </xdr:nvSpPr>
      <xdr:spPr>
        <a:xfrm>
          <a:off x="20383500" y="125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151972</xdr:rowOff>
    </xdr:from>
    <xdr:ext cx="534377" cy="259045"/>
    <xdr:sp macro="" textlink="">
      <xdr:nvSpPr>
        <xdr:cNvPr id="877" name="テキスト ボックス 876"/>
        <xdr:cNvSpPr txBox="1"/>
      </xdr:nvSpPr>
      <xdr:spPr>
        <a:xfrm>
          <a:off x="20167111" y="123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84385</xdr:rowOff>
    </xdr:from>
    <xdr:to>
      <xdr:col>102</xdr:col>
      <xdr:colOff>165100</xdr:colOff>
      <xdr:row>74</xdr:row>
      <xdr:rowOff>14535</xdr:rowOff>
    </xdr:to>
    <xdr:sp macro="" textlink="">
      <xdr:nvSpPr>
        <xdr:cNvPr id="878" name="楕円 877"/>
        <xdr:cNvSpPr/>
      </xdr:nvSpPr>
      <xdr:spPr>
        <a:xfrm>
          <a:off x="19494500" y="126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31062</xdr:rowOff>
    </xdr:from>
    <xdr:ext cx="534377" cy="259045"/>
    <xdr:sp macro="" textlink="">
      <xdr:nvSpPr>
        <xdr:cNvPr id="879" name="テキスト ボックス 878"/>
        <xdr:cNvSpPr txBox="1"/>
      </xdr:nvSpPr>
      <xdr:spPr>
        <a:xfrm>
          <a:off x="19278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113932</xdr:rowOff>
    </xdr:from>
    <xdr:to>
      <xdr:col>98</xdr:col>
      <xdr:colOff>38100</xdr:colOff>
      <xdr:row>74</xdr:row>
      <xdr:rowOff>44082</xdr:rowOff>
    </xdr:to>
    <xdr:sp macro="" textlink="">
      <xdr:nvSpPr>
        <xdr:cNvPr id="880" name="楕円 879"/>
        <xdr:cNvSpPr/>
      </xdr:nvSpPr>
      <xdr:spPr>
        <a:xfrm>
          <a:off x="18605500" y="126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60609</xdr:rowOff>
    </xdr:from>
    <xdr:ext cx="534377" cy="259045"/>
    <xdr:sp macro="" textlink="">
      <xdr:nvSpPr>
        <xdr:cNvPr id="881" name="テキスト ボックス 880"/>
        <xdr:cNvSpPr txBox="1"/>
      </xdr:nvSpPr>
      <xdr:spPr>
        <a:xfrm>
          <a:off x="18389111" y="1240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829,814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104,665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円となっており、前年度から増加した。これは、人事委員会勧告に伴う給与費の増、会計年度任用職員への勤勉手当の支給開始などによる。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12,024</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円となっており、前年度から減少した。これは、除雪費の減による。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164,830</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円となっており、前年度から増加した。新規整備については、児童福祉施設整備事業の本体工事、更新整備については、船越小学校整備事業、斎場大規模改修事業の本体工事などにより増となった。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143,130</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円となっており、前年度から減少した。これは、子育て世帯や低所得世帯への物価高騰対応のための給付金給付事業の減による。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23,355
23,252
241.09
19,859,251
19,380,306
372,864
10,343,179
14,090,929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60261</xdr:rowOff>
    </xdr:from>
    <xdr:to>
      <xdr:col>24</xdr:col>
      <xdr:colOff>63500</xdr:colOff>
      <xdr:row>36</xdr:row>
      <xdr:rowOff>119888</xdr:rowOff>
    </xdr:to>
    <xdr:cxnSp macro="">
      <xdr:nvCxnSpPr>
        <xdr:cNvPr id="61" name="直線コネクタ 60"/>
        <xdr:cNvCxnSpPr/>
      </xdr:nvCxnSpPr>
      <xdr:spPr>
        <a:xfrm flipV="1">
          <a:off x="3797300" y="6232461"/>
          <a:ext cx="8382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119888</xdr:rowOff>
    </xdr:from>
    <xdr:to>
      <xdr:col>19</xdr:col>
      <xdr:colOff>177800</xdr:colOff>
      <xdr:row>37</xdr:row>
      <xdr:rowOff>8636</xdr:rowOff>
    </xdr:to>
    <xdr:cxnSp macro="">
      <xdr:nvCxnSpPr>
        <xdr:cNvPr id="64" name="直線コネクタ 63"/>
        <xdr:cNvCxnSpPr/>
      </xdr:nvCxnSpPr>
      <xdr:spPr>
        <a:xfrm flipV="1">
          <a:off x="2908300" y="629208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89408</xdr:rowOff>
    </xdr:from>
    <xdr:to>
      <xdr:col>15</xdr:col>
      <xdr:colOff>50800</xdr:colOff>
      <xdr:row>37</xdr:row>
      <xdr:rowOff>8636</xdr:rowOff>
    </xdr:to>
    <xdr:cxnSp macro="">
      <xdr:nvCxnSpPr>
        <xdr:cNvPr id="67" name="直線コネクタ 66"/>
        <xdr:cNvCxnSpPr/>
      </xdr:nvCxnSpPr>
      <xdr:spPr>
        <a:xfrm>
          <a:off x="2019300" y="626160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88646</xdr:rowOff>
    </xdr:from>
    <xdr:to>
      <xdr:col>10</xdr:col>
      <xdr:colOff>114300</xdr:colOff>
      <xdr:row>36</xdr:row>
      <xdr:rowOff>89408</xdr:rowOff>
    </xdr:to>
    <xdr:cxnSp macro="">
      <xdr:nvCxnSpPr>
        <xdr:cNvPr id="70" name="直線コネクタ 69"/>
        <xdr:cNvCxnSpPr/>
      </xdr:nvCxnSpPr>
      <xdr:spPr>
        <a:xfrm>
          <a:off x="1130300" y="62608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9461</xdr:rowOff>
    </xdr:from>
    <xdr:to>
      <xdr:col>24</xdr:col>
      <xdr:colOff>114300</xdr:colOff>
      <xdr:row>36</xdr:row>
      <xdr:rowOff>111061</xdr:rowOff>
    </xdr:to>
    <xdr:sp macro="" textlink="">
      <xdr:nvSpPr>
        <xdr:cNvPr id="80" name="楕円 79"/>
        <xdr:cNvSpPr/>
      </xdr:nvSpPr>
      <xdr:spPr>
        <a:xfrm>
          <a:off x="4584700" y="61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32338</xdr:rowOff>
    </xdr:from>
    <xdr:ext cx="469744" cy="259045"/>
    <xdr:sp macro="" textlink="">
      <xdr:nvSpPr>
        <xdr:cNvPr id="81" name="議会費該当値テキスト"/>
        <xdr:cNvSpPr txBox="1"/>
      </xdr:nvSpPr>
      <xdr:spPr>
        <a:xfrm>
          <a:off x="4686300" y="603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69088</xdr:rowOff>
    </xdr:from>
    <xdr:to>
      <xdr:col>20</xdr:col>
      <xdr:colOff>38100</xdr:colOff>
      <xdr:row>36</xdr:row>
      <xdr:rowOff>170688</xdr:rowOff>
    </xdr:to>
    <xdr:sp macro="" textlink="">
      <xdr:nvSpPr>
        <xdr:cNvPr id="82" name="楕円 81"/>
        <xdr:cNvSpPr/>
      </xdr:nvSpPr>
      <xdr:spPr>
        <a:xfrm>
          <a:off x="3746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15765</xdr:rowOff>
    </xdr:from>
    <xdr:ext cx="469744" cy="259045"/>
    <xdr:sp macro="" textlink="">
      <xdr:nvSpPr>
        <xdr:cNvPr id="83" name="テキスト ボックス 82"/>
        <xdr:cNvSpPr txBox="1"/>
      </xdr:nvSpPr>
      <xdr:spPr>
        <a:xfrm>
          <a:off x="35624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129286</xdr:rowOff>
    </xdr:from>
    <xdr:to>
      <xdr:col>15</xdr:col>
      <xdr:colOff>101600</xdr:colOff>
      <xdr:row>37</xdr:row>
      <xdr:rowOff>59436</xdr:rowOff>
    </xdr:to>
    <xdr:sp macro="" textlink="">
      <xdr:nvSpPr>
        <xdr:cNvPr id="84" name="楕円 83"/>
        <xdr:cNvSpPr/>
      </xdr:nvSpPr>
      <xdr:spPr>
        <a:xfrm>
          <a:off x="2857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75963</xdr:rowOff>
    </xdr:from>
    <xdr:ext cx="469744" cy="259045"/>
    <xdr:sp macro="" textlink="">
      <xdr:nvSpPr>
        <xdr:cNvPr id="85" name="テキスト ボックス 84"/>
        <xdr:cNvSpPr txBox="1"/>
      </xdr:nvSpPr>
      <xdr:spPr>
        <a:xfrm>
          <a:off x="2673428" y="607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38608</xdr:rowOff>
    </xdr:from>
    <xdr:to>
      <xdr:col>10</xdr:col>
      <xdr:colOff>165100</xdr:colOff>
      <xdr:row>36</xdr:row>
      <xdr:rowOff>140208</xdr:rowOff>
    </xdr:to>
    <xdr:sp macro="" textlink="">
      <xdr:nvSpPr>
        <xdr:cNvPr id="86" name="楕円 85"/>
        <xdr:cNvSpPr/>
      </xdr:nvSpPr>
      <xdr:spPr>
        <a:xfrm>
          <a:off x="196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156735</xdr:rowOff>
    </xdr:from>
    <xdr:ext cx="469744" cy="259045"/>
    <xdr:sp macro="" textlink="">
      <xdr:nvSpPr>
        <xdr:cNvPr id="87" name="テキスト ボックス 86"/>
        <xdr:cNvSpPr txBox="1"/>
      </xdr:nvSpPr>
      <xdr:spPr>
        <a:xfrm>
          <a:off x="1784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37846</xdr:rowOff>
    </xdr:from>
    <xdr:to>
      <xdr:col>6</xdr:col>
      <xdr:colOff>38100</xdr:colOff>
      <xdr:row>36</xdr:row>
      <xdr:rowOff>139446</xdr:rowOff>
    </xdr:to>
    <xdr:sp macro="" textlink="">
      <xdr:nvSpPr>
        <xdr:cNvPr id="88" name="楕円 87"/>
        <xdr:cNvSpPr/>
      </xdr:nvSpPr>
      <xdr:spPr>
        <a:xfrm>
          <a:off x="1079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155973</xdr:rowOff>
    </xdr:from>
    <xdr:ext cx="469744" cy="259045"/>
    <xdr:sp macro="" textlink="">
      <xdr:nvSpPr>
        <xdr:cNvPr id="89" name="テキスト ボックス 88"/>
        <xdr:cNvSpPr txBox="1"/>
      </xdr:nvSpPr>
      <xdr:spPr>
        <a:xfrm>
          <a:off x="895428" y="598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97085</xdr:rowOff>
    </xdr:from>
    <xdr:to>
      <xdr:col>24</xdr:col>
      <xdr:colOff>63500</xdr:colOff>
      <xdr:row>58</xdr:row>
      <xdr:rowOff>101312</xdr:rowOff>
    </xdr:to>
    <xdr:cxnSp macro="">
      <xdr:nvCxnSpPr>
        <xdr:cNvPr id="118" name="直線コネクタ 117"/>
        <xdr:cNvCxnSpPr/>
      </xdr:nvCxnSpPr>
      <xdr:spPr>
        <a:xfrm flipV="1">
          <a:off x="3797300" y="10041185"/>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68034</xdr:rowOff>
    </xdr:from>
    <xdr:to>
      <xdr:col>19</xdr:col>
      <xdr:colOff>177800</xdr:colOff>
      <xdr:row>58</xdr:row>
      <xdr:rowOff>101312</xdr:rowOff>
    </xdr:to>
    <xdr:cxnSp macro="">
      <xdr:nvCxnSpPr>
        <xdr:cNvPr id="121" name="直線コネクタ 120"/>
        <xdr:cNvCxnSpPr/>
      </xdr:nvCxnSpPr>
      <xdr:spPr>
        <a:xfrm>
          <a:off x="2908300" y="10012134"/>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65422</xdr:rowOff>
    </xdr:from>
    <xdr:to>
      <xdr:col>15</xdr:col>
      <xdr:colOff>50800</xdr:colOff>
      <xdr:row>58</xdr:row>
      <xdr:rowOff>68034</xdr:rowOff>
    </xdr:to>
    <xdr:cxnSp macro="">
      <xdr:nvCxnSpPr>
        <xdr:cNvPr id="124" name="直線コネクタ 123"/>
        <xdr:cNvCxnSpPr/>
      </xdr:nvCxnSpPr>
      <xdr:spPr>
        <a:xfrm>
          <a:off x="2019300" y="1000952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135884</xdr:rowOff>
    </xdr:from>
    <xdr:to>
      <xdr:col>10</xdr:col>
      <xdr:colOff>114300</xdr:colOff>
      <xdr:row>58</xdr:row>
      <xdr:rowOff>65422</xdr:rowOff>
    </xdr:to>
    <xdr:cxnSp macro="">
      <xdr:nvCxnSpPr>
        <xdr:cNvPr id="127" name="直線コネクタ 126"/>
        <xdr:cNvCxnSpPr/>
      </xdr:nvCxnSpPr>
      <xdr:spPr>
        <a:xfrm>
          <a:off x="1130300" y="9908534"/>
          <a:ext cx="889000" cy="10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46285</xdr:rowOff>
    </xdr:from>
    <xdr:to>
      <xdr:col>24</xdr:col>
      <xdr:colOff>114300</xdr:colOff>
      <xdr:row>58</xdr:row>
      <xdr:rowOff>147885</xdr:rowOff>
    </xdr:to>
    <xdr:sp macro="" textlink="">
      <xdr:nvSpPr>
        <xdr:cNvPr id="137" name="楕円 136"/>
        <xdr:cNvSpPr/>
      </xdr:nvSpPr>
      <xdr:spPr>
        <a:xfrm>
          <a:off x="4584700" y="99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34377" cy="259045"/>
    <xdr:sp macro="" textlink="">
      <xdr:nvSpPr>
        <xdr:cNvPr id="138" name="総務費該当値テキスト"/>
        <xdr:cNvSpPr txBox="1"/>
      </xdr:nvSpPr>
      <xdr:spPr>
        <a:xfrm>
          <a:off x="4686300" y="9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50512</xdr:rowOff>
    </xdr:from>
    <xdr:to>
      <xdr:col>20</xdr:col>
      <xdr:colOff>38100</xdr:colOff>
      <xdr:row>58</xdr:row>
      <xdr:rowOff>152112</xdr:rowOff>
    </xdr:to>
    <xdr:sp macro="" textlink="">
      <xdr:nvSpPr>
        <xdr:cNvPr id="139" name="楕円 138"/>
        <xdr:cNvSpPr/>
      </xdr:nvSpPr>
      <xdr:spPr>
        <a:xfrm>
          <a:off x="3746500" y="99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143239</xdr:rowOff>
    </xdr:from>
    <xdr:ext cx="534377" cy="259045"/>
    <xdr:sp macro="" textlink="">
      <xdr:nvSpPr>
        <xdr:cNvPr id="140" name="テキスト ボックス 139"/>
        <xdr:cNvSpPr txBox="1"/>
      </xdr:nvSpPr>
      <xdr:spPr>
        <a:xfrm>
          <a:off x="3530111" y="1008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17234</xdr:rowOff>
    </xdr:from>
    <xdr:to>
      <xdr:col>15</xdr:col>
      <xdr:colOff>101600</xdr:colOff>
      <xdr:row>58</xdr:row>
      <xdr:rowOff>118834</xdr:rowOff>
    </xdr:to>
    <xdr:sp macro="" textlink="">
      <xdr:nvSpPr>
        <xdr:cNvPr id="141" name="楕円 140"/>
        <xdr:cNvSpPr/>
      </xdr:nvSpPr>
      <xdr:spPr>
        <a:xfrm>
          <a:off x="2857500" y="99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109961</xdr:rowOff>
    </xdr:from>
    <xdr:ext cx="599010" cy="259045"/>
    <xdr:sp macro="" textlink="">
      <xdr:nvSpPr>
        <xdr:cNvPr id="142" name="テキスト ボックス 141"/>
        <xdr:cNvSpPr txBox="1"/>
      </xdr:nvSpPr>
      <xdr:spPr>
        <a:xfrm>
          <a:off x="2608795" y="100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14622</xdr:rowOff>
    </xdr:from>
    <xdr:to>
      <xdr:col>10</xdr:col>
      <xdr:colOff>165100</xdr:colOff>
      <xdr:row>58</xdr:row>
      <xdr:rowOff>116222</xdr:rowOff>
    </xdr:to>
    <xdr:sp macro="" textlink="">
      <xdr:nvSpPr>
        <xdr:cNvPr id="143" name="楕円 142"/>
        <xdr:cNvSpPr/>
      </xdr:nvSpPr>
      <xdr:spPr>
        <a:xfrm>
          <a:off x="1968500" y="99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107349</xdr:rowOff>
    </xdr:from>
    <xdr:ext cx="599010" cy="259045"/>
    <xdr:sp macro="" textlink="">
      <xdr:nvSpPr>
        <xdr:cNvPr id="144" name="テキスト ボックス 143"/>
        <xdr:cNvSpPr txBox="1"/>
      </xdr:nvSpPr>
      <xdr:spPr>
        <a:xfrm>
          <a:off x="1719795" y="1005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85084</xdr:rowOff>
    </xdr:from>
    <xdr:to>
      <xdr:col>6</xdr:col>
      <xdr:colOff>38100</xdr:colOff>
      <xdr:row>58</xdr:row>
      <xdr:rowOff>15234</xdr:rowOff>
    </xdr:to>
    <xdr:sp macro="" textlink="">
      <xdr:nvSpPr>
        <xdr:cNvPr id="145" name="楕円 144"/>
        <xdr:cNvSpPr/>
      </xdr:nvSpPr>
      <xdr:spPr>
        <a:xfrm>
          <a:off x="1079500" y="9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6361</xdr:rowOff>
    </xdr:from>
    <xdr:ext cx="599010" cy="259045"/>
    <xdr:sp macro="" textlink="">
      <xdr:nvSpPr>
        <xdr:cNvPr id="146" name="テキスト ボックス 145"/>
        <xdr:cNvSpPr txBox="1"/>
      </xdr:nvSpPr>
      <xdr:spPr>
        <a:xfrm>
          <a:off x="830795" y="995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145804</xdr:rowOff>
    </xdr:from>
    <xdr:to>
      <xdr:col>24</xdr:col>
      <xdr:colOff>63500</xdr:colOff>
      <xdr:row>76</xdr:row>
      <xdr:rowOff>82821</xdr:rowOff>
    </xdr:to>
    <xdr:cxnSp macro="">
      <xdr:nvCxnSpPr>
        <xdr:cNvPr id="178" name="直線コネクタ 177"/>
        <xdr:cNvCxnSpPr/>
      </xdr:nvCxnSpPr>
      <xdr:spPr>
        <a:xfrm flipV="1">
          <a:off x="3797300" y="13004554"/>
          <a:ext cx="838200" cy="10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82821</xdr:rowOff>
    </xdr:from>
    <xdr:to>
      <xdr:col>19</xdr:col>
      <xdr:colOff>177800</xdr:colOff>
      <xdr:row>77</xdr:row>
      <xdr:rowOff>13807</xdr:rowOff>
    </xdr:to>
    <xdr:cxnSp macro="">
      <xdr:nvCxnSpPr>
        <xdr:cNvPr id="181" name="直線コネクタ 180"/>
        <xdr:cNvCxnSpPr/>
      </xdr:nvCxnSpPr>
      <xdr:spPr>
        <a:xfrm flipV="1">
          <a:off x="2908300" y="13113021"/>
          <a:ext cx="889000" cy="10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161410</xdr:rowOff>
    </xdr:from>
    <xdr:to>
      <xdr:col>15</xdr:col>
      <xdr:colOff>50800</xdr:colOff>
      <xdr:row>77</xdr:row>
      <xdr:rowOff>13807</xdr:rowOff>
    </xdr:to>
    <xdr:cxnSp macro="">
      <xdr:nvCxnSpPr>
        <xdr:cNvPr id="184" name="直線コネクタ 183"/>
        <xdr:cNvCxnSpPr/>
      </xdr:nvCxnSpPr>
      <xdr:spPr>
        <a:xfrm>
          <a:off x="2019300" y="13191610"/>
          <a:ext cx="889000" cy="2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161410</xdr:rowOff>
    </xdr:from>
    <xdr:to>
      <xdr:col>10</xdr:col>
      <xdr:colOff>114300</xdr:colOff>
      <xdr:row>77</xdr:row>
      <xdr:rowOff>104443</xdr:rowOff>
    </xdr:to>
    <xdr:cxnSp macro="">
      <xdr:nvCxnSpPr>
        <xdr:cNvPr id="187" name="直線コネクタ 186"/>
        <xdr:cNvCxnSpPr/>
      </xdr:nvCxnSpPr>
      <xdr:spPr>
        <a:xfrm flipV="1">
          <a:off x="1130300" y="13191610"/>
          <a:ext cx="8890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95004</xdr:rowOff>
    </xdr:from>
    <xdr:to>
      <xdr:col>24</xdr:col>
      <xdr:colOff>114300</xdr:colOff>
      <xdr:row>76</xdr:row>
      <xdr:rowOff>25154</xdr:rowOff>
    </xdr:to>
    <xdr:sp macro="" textlink="">
      <xdr:nvSpPr>
        <xdr:cNvPr id="197" name="楕円 196"/>
        <xdr:cNvSpPr/>
      </xdr:nvSpPr>
      <xdr:spPr>
        <a:xfrm>
          <a:off x="4584700" y="129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117881</xdr:rowOff>
    </xdr:from>
    <xdr:ext cx="599010" cy="259045"/>
    <xdr:sp macro="" textlink="">
      <xdr:nvSpPr>
        <xdr:cNvPr id="198" name="民生費該当値テキスト"/>
        <xdr:cNvSpPr txBox="1"/>
      </xdr:nvSpPr>
      <xdr:spPr>
        <a:xfrm>
          <a:off x="4686300" y="1280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32021</xdr:rowOff>
    </xdr:from>
    <xdr:to>
      <xdr:col>20</xdr:col>
      <xdr:colOff>38100</xdr:colOff>
      <xdr:row>76</xdr:row>
      <xdr:rowOff>133621</xdr:rowOff>
    </xdr:to>
    <xdr:sp macro="" textlink="">
      <xdr:nvSpPr>
        <xdr:cNvPr id="199" name="楕円 198"/>
        <xdr:cNvSpPr/>
      </xdr:nvSpPr>
      <xdr:spPr>
        <a:xfrm>
          <a:off x="3746500" y="1306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150148</xdr:rowOff>
    </xdr:from>
    <xdr:ext cx="599010" cy="259045"/>
    <xdr:sp macro="" textlink="">
      <xdr:nvSpPr>
        <xdr:cNvPr id="200" name="テキスト ボックス 199"/>
        <xdr:cNvSpPr txBox="1"/>
      </xdr:nvSpPr>
      <xdr:spPr>
        <a:xfrm>
          <a:off x="3497795" y="1283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134457</xdr:rowOff>
    </xdr:from>
    <xdr:to>
      <xdr:col>15</xdr:col>
      <xdr:colOff>101600</xdr:colOff>
      <xdr:row>77</xdr:row>
      <xdr:rowOff>64607</xdr:rowOff>
    </xdr:to>
    <xdr:sp macro="" textlink="">
      <xdr:nvSpPr>
        <xdr:cNvPr id="201" name="楕円 200"/>
        <xdr:cNvSpPr/>
      </xdr:nvSpPr>
      <xdr:spPr>
        <a:xfrm>
          <a:off x="2857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81134</xdr:rowOff>
    </xdr:from>
    <xdr:ext cx="599010" cy="259045"/>
    <xdr:sp macro="" textlink="">
      <xdr:nvSpPr>
        <xdr:cNvPr id="202" name="テキスト ボックス 201"/>
        <xdr:cNvSpPr txBox="1"/>
      </xdr:nvSpPr>
      <xdr:spPr>
        <a:xfrm>
          <a:off x="2608795" y="1293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110610</xdr:rowOff>
    </xdr:from>
    <xdr:to>
      <xdr:col>10</xdr:col>
      <xdr:colOff>165100</xdr:colOff>
      <xdr:row>77</xdr:row>
      <xdr:rowOff>40760</xdr:rowOff>
    </xdr:to>
    <xdr:sp macro="" textlink="">
      <xdr:nvSpPr>
        <xdr:cNvPr id="203" name="楕円 202"/>
        <xdr:cNvSpPr/>
      </xdr:nvSpPr>
      <xdr:spPr>
        <a:xfrm>
          <a:off x="1968500" y="131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57287</xdr:rowOff>
    </xdr:from>
    <xdr:ext cx="599010" cy="259045"/>
    <xdr:sp macro="" textlink="">
      <xdr:nvSpPr>
        <xdr:cNvPr id="204" name="テキスト ボックス 203"/>
        <xdr:cNvSpPr txBox="1"/>
      </xdr:nvSpPr>
      <xdr:spPr>
        <a:xfrm>
          <a:off x="1719795" y="1291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53643</xdr:rowOff>
    </xdr:from>
    <xdr:to>
      <xdr:col>6</xdr:col>
      <xdr:colOff>38100</xdr:colOff>
      <xdr:row>77</xdr:row>
      <xdr:rowOff>155243</xdr:rowOff>
    </xdr:to>
    <xdr:sp macro="" textlink="">
      <xdr:nvSpPr>
        <xdr:cNvPr id="205" name="楕円 204"/>
        <xdr:cNvSpPr/>
      </xdr:nvSpPr>
      <xdr:spPr>
        <a:xfrm>
          <a:off x="1079500" y="1325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320</xdr:rowOff>
    </xdr:from>
    <xdr:ext cx="599010" cy="259045"/>
    <xdr:sp macro="" textlink="">
      <xdr:nvSpPr>
        <xdr:cNvPr id="206" name="テキスト ボックス 205"/>
        <xdr:cNvSpPr txBox="1"/>
      </xdr:nvSpPr>
      <xdr:spPr>
        <a:xfrm>
          <a:off x="830795" y="1303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73253</xdr:rowOff>
    </xdr:from>
    <xdr:to>
      <xdr:col>24</xdr:col>
      <xdr:colOff>63500</xdr:colOff>
      <xdr:row>99</xdr:row>
      <xdr:rowOff>76518</xdr:rowOff>
    </xdr:to>
    <xdr:cxnSp macro="">
      <xdr:nvCxnSpPr>
        <xdr:cNvPr id="237" name="直線コネクタ 236"/>
        <xdr:cNvCxnSpPr/>
      </xdr:nvCxnSpPr>
      <xdr:spPr>
        <a:xfrm flipV="1">
          <a:off x="3797300" y="1704680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75124</xdr:rowOff>
    </xdr:from>
    <xdr:to>
      <xdr:col>19</xdr:col>
      <xdr:colOff>177800</xdr:colOff>
      <xdr:row>99</xdr:row>
      <xdr:rowOff>76518</xdr:rowOff>
    </xdr:to>
    <xdr:cxnSp macro="">
      <xdr:nvCxnSpPr>
        <xdr:cNvPr id="240" name="直線コネクタ 239"/>
        <xdr:cNvCxnSpPr/>
      </xdr:nvCxnSpPr>
      <xdr:spPr>
        <a:xfrm>
          <a:off x="2908300" y="17048674"/>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75124</xdr:rowOff>
    </xdr:from>
    <xdr:to>
      <xdr:col>15</xdr:col>
      <xdr:colOff>50800</xdr:colOff>
      <xdr:row>99</xdr:row>
      <xdr:rowOff>77322</xdr:rowOff>
    </xdr:to>
    <xdr:cxnSp macro="">
      <xdr:nvCxnSpPr>
        <xdr:cNvPr id="243" name="直線コネクタ 242"/>
        <xdr:cNvCxnSpPr/>
      </xdr:nvCxnSpPr>
      <xdr:spPr>
        <a:xfrm flipV="1">
          <a:off x="2019300" y="17048674"/>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77322</xdr:rowOff>
    </xdr:from>
    <xdr:to>
      <xdr:col>10</xdr:col>
      <xdr:colOff>114300</xdr:colOff>
      <xdr:row>99</xdr:row>
      <xdr:rowOff>79904</xdr:rowOff>
    </xdr:to>
    <xdr:cxnSp macro="">
      <xdr:nvCxnSpPr>
        <xdr:cNvPr id="246" name="直線コネクタ 245"/>
        <xdr:cNvCxnSpPr/>
      </xdr:nvCxnSpPr>
      <xdr:spPr>
        <a:xfrm flipV="1">
          <a:off x="1130300" y="17050872"/>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22453</xdr:rowOff>
    </xdr:from>
    <xdr:to>
      <xdr:col>24</xdr:col>
      <xdr:colOff>114300</xdr:colOff>
      <xdr:row>99</xdr:row>
      <xdr:rowOff>124053</xdr:rowOff>
    </xdr:to>
    <xdr:sp macro="" textlink="">
      <xdr:nvSpPr>
        <xdr:cNvPr id="256" name="楕円 255"/>
        <xdr:cNvSpPr/>
      </xdr:nvSpPr>
      <xdr:spPr>
        <a:xfrm>
          <a:off x="4584700" y="169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153280</xdr:rowOff>
    </xdr:from>
    <xdr:ext cx="534377" cy="259045"/>
    <xdr:sp macro="" textlink="">
      <xdr:nvSpPr>
        <xdr:cNvPr id="257" name="衛生費該当値テキスト"/>
        <xdr:cNvSpPr txBox="1"/>
      </xdr:nvSpPr>
      <xdr:spPr>
        <a:xfrm>
          <a:off x="4686300"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25718</xdr:rowOff>
    </xdr:from>
    <xdr:to>
      <xdr:col>20</xdr:col>
      <xdr:colOff>38100</xdr:colOff>
      <xdr:row>99</xdr:row>
      <xdr:rowOff>127318</xdr:rowOff>
    </xdr:to>
    <xdr:sp macro="" textlink="">
      <xdr:nvSpPr>
        <xdr:cNvPr id="258" name="楕円 257"/>
        <xdr:cNvSpPr/>
      </xdr:nvSpPr>
      <xdr:spPr>
        <a:xfrm>
          <a:off x="3746500" y="169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143845</xdr:rowOff>
    </xdr:from>
    <xdr:ext cx="534377" cy="259045"/>
    <xdr:sp macro="" textlink="">
      <xdr:nvSpPr>
        <xdr:cNvPr id="259" name="テキスト ボックス 258"/>
        <xdr:cNvSpPr txBox="1"/>
      </xdr:nvSpPr>
      <xdr:spPr>
        <a:xfrm>
          <a:off x="3530111" y="167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24324</xdr:rowOff>
    </xdr:from>
    <xdr:to>
      <xdr:col>15</xdr:col>
      <xdr:colOff>101600</xdr:colOff>
      <xdr:row>99</xdr:row>
      <xdr:rowOff>125924</xdr:rowOff>
    </xdr:to>
    <xdr:sp macro="" textlink="">
      <xdr:nvSpPr>
        <xdr:cNvPr id="260" name="楕円 259"/>
        <xdr:cNvSpPr/>
      </xdr:nvSpPr>
      <xdr:spPr>
        <a:xfrm>
          <a:off x="2857500" y="169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142451</xdr:rowOff>
    </xdr:from>
    <xdr:ext cx="534377" cy="259045"/>
    <xdr:sp macro="" textlink="">
      <xdr:nvSpPr>
        <xdr:cNvPr id="261" name="テキスト ボックス 260"/>
        <xdr:cNvSpPr txBox="1"/>
      </xdr:nvSpPr>
      <xdr:spPr>
        <a:xfrm>
          <a:off x="2641111" y="1677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26522</xdr:rowOff>
    </xdr:from>
    <xdr:to>
      <xdr:col>10</xdr:col>
      <xdr:colOff>165100</xdr:colOff>
      <xdr:row>99</xdr:row>
      <xdr:rowOff>128122</xdr:rowOff>
    </xdr:to>
    <xdr:sp macro="" textlink="">
      <xdr:nvSpPr>
        <xdr:cNvPr id="262" name="楕円 261"/>
        <xdr:cNvSpPr/>
      </xdr:nvSpPr>
      <xdr:spPr>
        <a:xfrm>
          <a:off x="1968500" y="170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144649</xdr:rowOff>
    </xdr:from>
    <xdr:ext cx="534377" cy="259045"/>
    <xdr:sp macro="" textlink="">
      <xdr:nvSpPr>
        <xdr:cNvPr id="263" name="テキスト ボックス 262"/>
        <xdr:cNvSpPr txBox="1"/>
      </xdr:nvSpPr>
      <xdr:spPr>
        <a:xfrm>
          <a:off x="1752111" y="167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29104</xdr:rowOff>
    </xdr:from>
    <xdr:to>
      <xdr:col>6</xdr:col>
      <xdr:colOff>38100</xdr:colOff>
      <xdr:row>99</xdr:row>
      <xdr:rowOff>130704</xdr:rowOff>
    </xdr:to>
    <xdr:sp macro="" textlink="">
      <xdr:nvSpPr>
        <xdr:cNvPr id="264" name="楕円 263"/>
        <xdr:cNvSpPr/>
      </xdr:nvSpPr>
      <xdr:spPr>
        <a:xfrm>
          <a:off x="1079500" y="17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147231</xdr:rowOff>
    </xdr:from>
    <xdr:ext cx="534377" cy="259045"/>
    <xdr:sp macro="" textlink="">
      <xdr:nvSpPr>
        <xdr:cNvPr id="265" name="テキスト ボックス 264"/>
        <xdr:cNvSpPr txBox="1"/>
      </xdr:nvSpPr>
      <xdr:spPr>
        <a:xfrm>
          <a:off x="863111" y="167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147864</xdr:rowOff>
    </xdr:from>
    <xdr:to>
      <xdr:col>55</xdr:col>
      <xdr:colOff>0</xdr:colOff>
      <xdr:row>37</xdr:row>
      <xdr:rowOff>159294</xdr:rowOff>
    </xdr:to>
    <xdr:cxnSp macro="">
      <xdr:nvCxnSpPr>
        <xdr:cNvPr id="296" name="直線コネクタ 295"/>
        <xdr:cNvCxnSpPr/>
      </xdr:nvCxnSpPr>
      <xdr:spPr>
        <a:xfrm flipV="1">
          <a:off x="9639300" y="649151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54138</xdr:rowOff>
    </xdr:from>
    <xdr:to>
      <xdr:col>50</xdr:col>
      <xdr:colOff>114300</xdr:colOff>
      <xdr:row>37</xdr:row>
      <xdr:rowOff>159294</xdr:rowOff>
    </xdr:to>
    <xdr:cxnSp macro="">
      <xdr:nvCxnSpPr>
        <xdr:cNvPr id="299" name="直線コネクタ 298"/>
        <xdr:cNvCxnSpPr/>
      </xdr:nvCxnSpPr>
      <xdr:spPr>
        <a:xfrm>
          <a:off x="8750300" y="63977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54138</xdr:rowOff>
    </xdr:from>
    <xdr:to>
      <xdr:col>45</xdr:col>
      <xdr:colOff>177800</xdr:colOff>
      <xdr:row>37</xdr:row>
      <xdr:rowOff>80264</xdr:rowOff>
    </xdr:to>
    <xdr:cxnSp macro="">
      <xdr:nvCxnSpPr>
        <xdr:cNvPr id="302" name="直線コネクタ 301"/>
        <xdr:cNvCxnSpPr/>
      </xdr:nvCxnSpPr>
      <xdr:spPr>
        <a:xfrm flipV="1">
          <a:off x="7861300" y="6397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80264</xdr:rowOff>
    </xdr:from>
    <xdr:to>
      <xdr:col>41</xdr:col>
      <xdr:colOff>50800</xdr:colOff>
      <xdr:row>37</xdr:row>
      <xdr:rowOff>92021</xdr:rowOff>
    </xdr:to>
    <xdr:cxnSp macro="">
      <xdr:nvCxnSpPr>
        <xdr:cNvPr id="305" name="直線コネクタ 304"/>
        <xdr:cNvCxnSpPr/>
      </xdr:nvCxnSpPr>
      <xdr:spPr>
        <a:xfrm flipV="1">
          <a:off x="6972300" y="642391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97064</xdr:rowOff>
    </xdr:from>
    <xdr:to>
      <xdr:col>55</xdr:col>
      <xdr:colOff>50800</xdr:colOff>
      <xdr:row>38</xdr:row>
      <xdr:rowOff>27214</xdr:rowOff>
    </xdr:to>
    <xdr:sp macro="" textlink="">
      <xdr:nvSpPr>
        <xdr:cNvPr id="315" name="楕円 314"/>
        <xdr:cNvSpPr/>
      </xdr:nvSpPr>
      <xdr:spPr>
        <a:xfrm>
          <a:off x="104267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119941</xdr:rowOff>
    </xdr:from>
    <xdr:ext cx="378565" cy="259045"/>
    <xdr:sp macro="" textlink="">
      <xdr:nvSpPr>
        <xdr:cNvPr id="316" name="労働費該当値テキスト"/>
        <xdr:cNvSpPr txBox="1"/>
      </xdr:nvSpPr>
      <xdr:spPr>
        <a:xfrm>
          <a:off x="10528300"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108494</xdr:rowOff>
    </xdr:from>
    <xdr:to>
      <xdr:col>50</xdr:col>
      <xdr:colOff>165100</xdr:colOff>
      <xdr:row>38</xdr:row>
      <xdr:rowOff>38644</xdr:rowOff>
    </xdr:to>
    <xdr:sp macro="" textlink="">
      <xdr:nvSpPr>
        <xdr:cNvPr id="317" name="楕円 316"/>
        <xdr:cNvSpPr/>
      </xdr:nvSpPr>
      <xdr:spPr>
        <a:xfrm>
          <a:off x="9588500" y="64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55171</xdr:rowOff>
    </xdr:from>
    <xdr:ext cx="378565" cy="259045"/>
    <xdr:sp macro="" textlink="">
      <xdr:nvSpPr>
        <xdr:cNvPr id="318" name="テキスト ボックス 317"/>
        <xdr:cNvSpPr txBox="1"/>
      </xdr:nvSpPr>
      <xdr:spPr>
        <a:xfrm>
          <a:off x="9450017" y="6227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3338</xdr:rowOff>
    </xdr:from>
    <xdr:to>
      <xdr:col>46</xdr:col>
      <xdr:colOff>38100</xdr:colOff>
      <xdr:row>37</xdr:row>
      <xdr:rowOff>104938</xdr:rowOff>
    </xdr:to>
    <xdr:sp macro="" textlink="">
      <xdr:nvSpPr>
        <xdr:cNvPr id="319" name="楕円 318"/>
        <xdr:cNvSpPr/>
      </xdr:nvSpPr>
      <xdr:spPr>
        <a:xfrm>
          <a:off x="8699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121465</xdr:rowOff>
    </xdr:from>
    <xdr:ext cx="469744" cy="259045"/>
    <xdr:sp macro="" textlink="">
      <xdr:nvSpPr>
        <xdr:cNvPr id="320" name="テキスト ボックス 319"/>
        <xdr:cNvSpPr txBox="1"/>
      </xdr:nvSpPr>
      <xdr:spPr>
        <a:xfrm>
          <a:off x="8515428" y="6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29464</xdr:rowOff>
    </xdr:from>
    <xdr:to>
      <xdr:col>41</xdr:col>
      <xdr:colOff>101600</xdr:colOff>
      <xdr:row>37</xdr:row>
      <xdr:rowOff>131064</xdr:rowOff>
    </xdr:to>
    <xdr:sp macro="" textlink="">
      <xdr:nvSpPr>
        <xdr:cNvPr id="321" name="楕円 320"/>
        <xdr:cNvSpPr/>
      </xdr:nvSpPr>
      <xdr:spPr>
        <a:xfrm>
          <a:off x="7810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147591</xdr:rowOff>
    </xdr:from>
    <xdr:ext cx="469744" cy="259045"/>
    <xdr:sp macro="" textlink="">
      <xdr:nvSpPr>
        <xdr:cNvPr id="322" name="テキスト ボックス 321"/>
        <xdr:cNvSpPr txBox="1"/>
      </xdr:nvSpPr>
      <xdr:spPr>
        <a:xfrm>
          <a:off x="7626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41221</xdr:rowOff>
    </xdr:from>
    <xdr:to>
      <xdr:col>36</xdr:col>
      <xdr:colOff>165100</xdr:colOff>
      <xdr:row>37</xdr:row>
      <xdr:rowOff>142821</xdr:rowOff>
    </xdr:to>
    <xdr:sp macro="" textlink="">
      <xdr:nvSpPr>
        <xdr:cNvPr id="323" name="楕円 322"/>
        <xdr:cNvSpPr/>
      </xdr:nvSpPr>
      <xdr:spPr>
        <a:xfrm>
          <a:off x="6921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159348</xdr:rowOff>
    </xdr:from>
    <xdr:ext cx="469744" cy="259045"/>
    <xdr:sp macro="" textlink="">
      <xdr:nvSpPr>
        <xdr:cNvPr id="324" name="テキスト ボックス 323"/>
        <xdr:cNvSpPr txBox="1"/>
      </xdr:nvSpPr>
      <xdr:spPr>
        <a:xfrm>
          <a:off x="6737428"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90488</xdr:rowOff>
    </xdr:from>
    <xdr:to>
      <xdr:col>55</xdr:col>
      <xdr:colOff>0</xdr:colOff>
      <xdr:row>56</xdr:row>
      <xdr:rowOff>125933</xdr:rowOff>
    </xdr:to>
    <xdr:cxnSp macro="">
      <xdr:nvCxnSpPr>
        <xdr:cNvPr id="353" name="直線コネクタ 352"/>
        <xdr:cNvCxnSpPr/>
      </xdr:nvCxnSpPr>
      <xdr:spPr>
        <a:xfrm>
          <a:off x="9639300" y="9691688"/>
          <a:ext cx="8382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80581</xdr:rowOff>
    </xdr:from>
    <xdr:to>
      <xdr:col>50</xdr:col>
      <xdr:colOff>114300</xdr:colOff>
      <xdr:row>56</xdr:row>
      <xdr:rowOff>90488</xdr:rowOff>
    </xdr:to>
    <xdr:cxnSp macro="">
      <xdr:nvCxnSpPr>
        <xdr:cNvPr id="356" name="直線コネクタ 355"/>
        <xdr:cNvCxnSpPr/>
      </xdr:nvCxnSpPr>
      <xdr:spPr>
        <a:xfrm>
          <a:off x="8750300" y="9681781"/>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80581</xdr:rowOff>
    </xdr:from>
    <xdr:to>
      <xdr:col>45</xdr:col>
      <xdr:colOff>177800</xdr:colOff>
      <xdr:row>57</xdr:row>
      <xdr:rowOff>21171</xdr:rowOff>
    </xdr:to>
    <xdr:cxnSp macro="">
      <xdr:nvCxnSpPr>
        <xdr:cNvPr id="359" name="直線コネクタ 358"/>
        <xdr:cNvCxnSpPr/>
      </xdr:nvCxnSpPr>
      <xdr:spPr>
        <a:xfrm flipV="1">
          <a:off x="7861300" y="9681781"/>
          <a:ext cx="889000" cy="1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108610</xdr:rowOff>
    </xdr:from>
    <xdr:to>
      <xdr:col>41</xdr:col>
      <xdr:colOff>50800</xdr:colOff>
      <xdr:row>57</xdr:row>
      <xdr:rowOff>21171</xdr:rowOff>
    </xdr:to>
    <xdr:cxnSp macro="">
      <xdr:nvCxnSpPr>
        <xdr:cNvPr id="362" name="直線コネクタ 361"/>
        <xdr:cNvCxnSpPr/>
      </xdr:nvCxnSpPr>
      <xdr:spPr>
        <a:xfrm>
          <a:off x="6972300" y="9709810"/>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75133</xdr:rowOff>
    </xdr:from>
    <xdr:to>
      <xdr:col>55</xdr:col>
      <xdr:colOff>50800</xdr:colOff>
      <xdr:row>57</xdr:row>
      <xdr:rowOff>5283</xdr:rowOff>
    </xdr:to>
    <xdr:sp macro="" textlink="">
      <xdr:nvSpPr>
        <xdr:cNvPr id="372" name="楕円 371"/>
        <xdr:cNvSpPr/>
      </xdr:nvSpPr>
      <xdr:spPr>
        <a:xfrm>
          <a:off x="10426700" y="96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53560</xdr:rowOff>
    </xdr:from>
    <xdr:ext cx="534377" cy="259045"/>
    <xdr:sp macro="" textlink="">
      <xdr:nvSpPr>
        <xdr:cNvPr id="373" name="農林水産業費該当値テキスト"/>
        <xdr:cNvSpPr txBox="1"/>
      </xdr:nvSpPr>
      <xdr:spPr>
        <a:xfrm>
          <a:off x="10528300" y="965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39688</xdr:rowOff>
    </xdr:from>
    <xdr:to>
      <xdr:col>50</xdr:col>
      <xdr:colOff>165100</xdr:colOff>
      <xdr:row>56</xdr:row>
      <xdr:rowOff>141288</xdr:rowOff>
    </xdr:to>
    <xdr:sp macro="" textlink="">
      <xdr:nvSpPr>
        <xdr:cNvPr id="374" name="楕円 373"/>
        <xdr:cNvSpPr/>
      </xdr:nvSpPr>
      <xdr:spPr>
        <a:xfrm>
          <a:off x="9588500" y="96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132415</xdr:rowOff>
    </xdr:from>
    <xdr:ext cx="534377" cy="259045"/>
    <xdr:sp macro="" textlink="">
      <xdr:nvSpPr>
        <xdr:cNvPr id="375" name="テキスト ボックス 374"/>
        <xdr:cNvSpPr txBox="1"/>
      </xdr:nvSpPr>
      <xdr:spPr>
        <a:xfrm>
          <a:off x="9372111" y="97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29781</xdr:rowOff>
    </xdr:from>
    <xdr:to>
      <xdr:col>46</xdr:col>
      <xdr:colOff>38100</xdr:colOff>
      <xdr:row>56</xdr:row>
      <xdr:rowOff>131381</xdr:rowOff>
    </xdr:to>
    <xdr:sp macro="" textlink="">
      <xdr:nvSpPr>
        <xdr:cNvPr id="376" name="楕円 375"/>
        <xdr:cNvSpPr/>
      </xdr:nvSpPr>
      <xdr:spPr>
        <a:xfrm>
          <a:off x="8699500" y="96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122508</xdr:rowOff>
    </xdr:from>
    <xdr:ext cx="534377" cy="259045"/>
    <xdr:sp macro="" textlink="">
      <xdr:nvSpPr>
        <xdr:cNvPr id="377" name="テキスト ボックス 376"/>
        <xdr:cNvSpPr txBox="1"/>
      </xdr:nvSpPr>
      <xdr:spPr>
        <a:xfrm>
          <a:off x="8483111" y="97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141821</xdr:rowOff>
    </xdr:from>
    <xdr:to>
      <xdr:col>41</xdr:col>
      <xdr:colOff>101600</xdr:colOff>
      <xdr:row>57</xdr:row>
      <xdr:rowOff>71971</xdr:rowOff>
    </xdr:to>
    <xdr:sp macro="" textlink="">
      <xdr:nvSpPr>
        <xdr:cNvPr id="378" name="楕円 377"/>
        <xdr:cNvSpPr/>
      </xdr:nvSpPr>
      <xdr:spPr>
        <a:xfrm>
          <a:off x="7810500" y="97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63098</xdr:rowOff>
    </xdr:from>
    <xdr:ext cx="534377" cy="259045"/>
    <xdr:sp macro="" textlink="">
      <xdr:nvSpPr>
        <xdr:cNvPr id="379" name="テキスト ボックス 378"/>
        <xdr:cNvSpPr txBox="1"/>
      </xdr:nvSpPr>
      <xdr:spPr>
        <a:xfrm>
          <a:off x="7594111" y="98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57810</xdr:rowOff>
    </xdr:from>
    <xdr:to>
      <xdr:col>36</xdr:col>
      <xdr:colOff>165100</xdr:colOff>
      <xdr:row>56</xdr:row>
      <xdr:rowOff>159410</xdr:rowOff>
    </xdr:to>
    <xdr:sp macro="" textlink="">
      <xdr:nvSpPr>
        <xdr:cNvPr id="380" name="楕円 379"/>
        <xdr:cNvSpPr/>
      </xdr:nvSpPr>
      <xdr:spPr>
        <a:xfrm>
          <a:off x="6921500" y="9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150537</xdr:rowOff>
    </xdr:from>
    <xdr:ext cx="534377" cy="259045"/>
    <xdr:sp macro="" textlink="">
      <xdr:nvSpPr>
        <xdr:cNvPr id="381" name="テキスト ボックス 380"/>
        <xdr:cNvSpPr txBox="1"/>
      </xdr:nvSpPr>
      <xdr:spPr>
        <a:xfrm>
          <a:off x="6705111" y="97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170501</xdr:rowOff>
    </xdr:from>
    <xdr:to>
      <xdr:col>55</xdr:col>
      <xdr:colOff>0</xdr:colOff>
      <xdr:row>78</xdr:row>
      <xdr:rowOff>651</xdr:rowOff>
    </xdr:to>
    <xdr:cxnSp macro="">
      <xdr:nvCxnSpPr>
        <xdr:cNvPr id="408" name="直線コネクタ 407"/>
        <xdr:cNvCxnSpPr/>
      </xdr:nvCxnSpPr>
      <xdr:spPr>
        <a:xfrm>
          <a:off x="9639300" y="1337215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132691</xdr:rowOff>
    </xdr:from>
    <xdr:to>
      <xdr:col>50</xdr:col>
      <xdr:colOff>114300</xdr:colOff>
      <xdr:row>77</xdr:row>
      <xdr:rowOff>170501</xdr:rowOff>
    </xdr:to>
    <xdr:cxnSp macro="">
      <xdr:nvCxnSpPr>
        <xdr:cNvPr id="411" name="直線コネクタ 410"/>
        <xdr:cNvCxnSpPr/>
      </xdr:nvCxnSpPr>
      <xdr:spPr>
        <a:xfrm>
          <a:off x="8750300" y="13334341"/>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132691</xdr:rowOff>
    </xdr:from>
    <xdr:to>
      <xdr:col>45</xdr:col>
      <xdr:colOff>177800</xdr:colOff>
      <xdr:row>77</xdr:row>
      <xdr:rowOff>136421</xdr:rowOff>
    </xdr:to>
    <xdr:cxnSp macro="">
      <xdr:nvCxnSpPr>
        <xdr:cNvPr id="414" name="直線コネクタ 413"/>
        <xdr:cNvCxnSpPr/>
      </xdr:nvCxnSpPr>
      <xdr:spPr>
        <a:xfrm flipV="1">
          <a:off x="7861300" y="13334341"/>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136421</xdr:rowOff>
    </xdr:from>
    <xdr:to>
      <xdr:col>41</xdr:col>
      <xdr:colOff>50800</xdr:colOff>
      <xdr:row>77</xdr:row>
      <xdr:rowOff>144757</xdr:rowOff>
    </xdr:to>
    <xdr:cxnSp macro="">
      <xdr:nvCxnSpPr>
        <xdr:cNvPr id="417" name="直線コネクタ 416"/>
        <xdr:cNvCxnSpPr/>
      </xdr:nvCxnSpPr>
      <xdr:spPr>
        <a:xfrm flipV="1">
          <a:off x="6972300" y="13338071"/>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121301</xdr:rowOff>
    </xdr:from>
    <xdr:to>
      <xdr:col>55</xdr:col>
      <xdr:colOff>50800</xdr:colOff>
      <xdr:row>78</xdr:row>
      <xdr:rowOff>51451</xdr:rowOff>
    </xdr:to>
    <xdr:sp macro="" textlink="">
      <xdr:nvSpPr>
        <xdr:cNvPr id="427" name="楕円 426"/>
        <xdr:cNvSpPr/>
      </xdr:nvSpPr>
      <xdr:spPr>
        <a:xfrm>
          <a:off x="10426700" y="133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80678</xdr:rowOff>
    </xdr:from>
    <xdr:ext cx="534377" cy="259045"/>
    <xdr:sp macro="" textlink="">
      <xdr:nvSpPr>
        <xdr:cNvPr id="428" name="商工費該当値テキスト"/>
        <xdr:cNvSpPr txBox="1"/>
      </xdr:nvSpPr>
      <xdr:spPr>
        <a:xfrm>
          <a:off x="10528300" y="131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119701</xdr:rowOff>
    </xdr:from>
    <xdr:to>
      <xdr:col>50</xdr:col>
      <xdr:colOff>165100</xdr:colOff>
      <xdr:row>78</xdr:row>
      <xdr:rowOff>49851</xdr:rowOff>
    </xdr:to>
    <xdr:sp macro="" textlink="">
      <xdr:nvSpPr>
        <xdr:cNvPr id="429" name="楕円 428"/>
        <xdr:cNvSpPr/>
      </xdr:nvSpPr>
      <xdr:spPr>
        <a:xfrm>
          <a:off x="9588500" y="13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66378</xdr:rowOff>
    </xdr:from>
    <xdr:ext cx="534377" cy="259045"/>
    <xdr:sp macro="" textlink="">
      <xdr:nvSpPr>
        <xdr:cNvPr id="430" name="テキスト ボックス 429"/>
        <xdr:cNvSpPr txBox="1"/>
      </xdr:nvSpPr>
      <xdr:spPr>
        <a:xfrm>
          <a:off x="9372111" y="130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81891</xdr:rowOff>
    </xdr:from>
    <xdr:to>
      <xdr:col>46</xdr:col>
      <xdr:colOff>38100</xdr:colOff>
      <xdr:row>78</xdr:row>
      <xdr:rowOff>12041</xdr:rowOff>
    </xdr:to>
    <xdr:sp macro="" textlink="">
      <xdr:nvSpPr>
        <xdr:cNvPr id="431" name="楕円 430"/>
        <xdr:cNvSpPr/>
      </xdr:nvSpPr>
      <xdr:spPr>
        <a:xfrm>
          <a:off x="8699500" y="132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28568</xdr:rowOff>
    </xdr:from>
    <xdr:ext cx="534377" cy="259045"/>
    <xdr:sp macro="" textlink="">
      <xdr:nvSpPr>
        <xdr:cNvPr id="432" name="テキスト ボックス 431"/>
        <xdr:cNvSpPr txBox="1"/>
      </xdr:nvSpPr>
      <xdr:spPr>
        <a:xfrm>
          <a:off x="8483111" y="130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85621</xdr:rowOff>
    </xdr:from>
    <xdr:to>
      <xdr:col>41</xdr:col>
      <xdr:colOff>101600</xdr:colOff>
      <xdr:row>78</xdr:row>
      <xdr:rowOff>15771</xdr:rowOff>
    </xdr:to>
    <xdr:sp macro="" textlink="">
      <xdr:nvSpPr>
        <xdr:cNvPr id="433" name="楕円 432"/>
        <xdr:cNvSpPr/>
      </xdr:nvSpPr>
      <xdr:spPr>
        <a:xfrm>
          <a:off x="7810500" y="132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32298</xdr:rowOff>
    </xdr:from>
    <xdr:ext cx="534377" cy="259045"/>
    <xdr:sp macro="" textlink="">
      <xdr:nvSpPr>
        <xdr:cNvPr id="434" name="テキスト ボックス 433"/>
        <xdr:cNvSpPr txBox="1"/>
      </xdr:nvSpPr>
      <xdr:spPr>
        <a:xfrm>
          <a:off x="7594111" y="130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93957</xdr:rowOff>
    </xdr:from>
    <xdr:to>
      <xdr:col>36</xdr:col>
      <xdr:colOff>165100</xdr:colOff>
      <xdr:row>78</xdr:row>
      <xdr:rowOff>24107</xdr:rowOff>
    </xdr:to>
    <xdr:sp macro="" textlink="">
      <xdr:nvSpPr>
        <xdr:cNvPr id="435" name="楕円 434"/>
        <xdr:cNvSpPr/>
      </xdr:nvSpPr>
      <xdr:spPr>
        <a:xfrm>
          <a:off x="6921500" y="132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40634</xdr:rowOff>
    </xdr:from>
    <xdr:ext cx="534377" cy="259045"/>
    <xdr:sp macro="" textlink="">
      <xdr:nvSpPr>
        <xdr:cNvPr id="436" name="テキスト ボックス 435"/>
        <xdr:cNvSpPr txBox="1"/>
      </xdr:nvSpPr>
      <xdr:spPr>
        <a:xfrm>
          <a:off x="6705111" y="130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60758</xdr:rowOff>
    </xdr:from>
    <xdr:to>
      <xdr:col>55</xdr:col>
      <xdr:colOff>0</xdr:colOff>
      <xdr:row>96</xdr:row>
      <xdr:rowOff>159969</xdr:rowOff>
    </xdr:to>
    <xdr:cxnSp macro="">
      <xdr:nvCxnSpPr>
        <xdr:cNvPr id="465" name="直線コネクタ 464"/>
        <xdr:cNvCxnSpPr/>
      </xdr:nvCxnSpPr>
      <xdr:spPr>
        <a:xfrm flipV="1">
          <a:off x="9639300" y="16519958"/>
          <a:ext cx="8382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159969</xdr:rowOff>
    </xdr:from>
    <xdr:to>
      <xdr:col>50</xdr:col>
      <xdr:colOff>114300</xdr:colOff>
      <xdr:row>96</xdr:row>
      <xdr:rowOff>162491</xdr:rowOff>
    </xdr:to>
    <xdr:cxnSp macro="">
      <xdr:nvCxnSpPr>
        <xdr:cNvPr id="468" name="直線コネクタ 467"/>
        <xdr:cNvCxnSpPr/>
      </xdr:nvCxnSpPr>
      <xdr:spPr>
        <a:xfrm flipV="1">
          <a:off x="8750300" y="16619169"/>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153629</xdr:rowOff>
    </xdr:from>
    <xdr:to>
      <xdr:col>45</xdr:col>
      <xdr:colOff>177800</xdr:colOff>
      <xdr:row>96</xdr:row>
      <xdr:rowOff>162491</xdr:rowOff>
    </xdr:to>
    <xdr:cxnSp macro="">
      <xdr:nvCxnSpPr>
        <xdr:cNvPr id="471" name="直線コネクタ 470"/>
        <xdr:cNvCxnSpPr/>
      </xdr:nvCxnSpPr>
      <xdr:spPr>
        <a:xfrm>
          <a:off x="7861300" y="16612829"/>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153629</xdr:rowOff>
    </xdr:from>
    <xdr:to>
      <xdr:col>41</xdr:col>
      <xdr:colOff>50800</xdr:colOff>
      <xdr:row>97</xdr:row>
      <xdr:rowOff>30299</xdr:rowOff>
    </xdr:to>
    <xdr:cxnSp macro="">
      <xdr:nvCxnSpPr>
        <xdr:cNvPr id="474" name="直線コネクタ 473"/>
        <xdr:cNvCxnSpPr/>
      </xdr:nvCxnSpPr>
      <xdr:spPr>
        <a:xfrm flipV="1">
          <a:off x="6972300" y="16612829"/>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9958</xdr:rowOff>
    </xdr:from>
    <xdr:to>
      <xdr:col>55</xdr:col>
      <xdr:colOff>50800</xdr:colOff>
      <xdr:row>96</xdr:row>
      <xdr:rowOff>111558</xdr:rowOff>
    </xdr:to>
    <xdr:sp macro="" textlink="">
      <xdr:nvSpPr>
        <xdr:cNvPr id="484" name="楕円 483"/>
        <xdr:cNvSpPr/>
      </xdr:nvSpPr>
      <xdr:spPr>
        <a:xfrm>
          <a:off x="10426700" y="16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159835</xdr:rowOff>
    </xdr:from>
    <xdr:ext cx="534377" cy="259045"/>
    <xdr:sp macro="" textlink="">
      <xdr:nvSpPr>
        <xdr:cNvPr id="485" name="土木費該当値テキスト"/>
        <xdr:cNvSpPr txBox="1"/>
      </xdr:nvSpPr>
      <xdr:spPr>
        <a:xfrm>
          <a:off x="10528300" y="164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109169</xdr:rowOff>
    </xdr:from>
    <xdr:to>
      <xdr:col>50</xdr:col>
      <xdr:colOff>165100</xdr:colOff>
      <xdr:row>97</xdr:row>
      <xdr:rowOff>39319</xdr:rowOff>
    </xdr:to>
    <xdr:sp macro="" textlink="">
      <xdr:nvSpPr>
        <xdr:cNvPr id="486" name="楕円 485"/>
        <xdr:cNvSpPr/>
      </xdr:nvSpPr>
      <xdr:spPr>
        <a:xfrm>
          <a:off x="9588500" y="165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30446</xdr:rowOff>
    </xdr:from>
    <xdr:ext cx="534377" cy="259045"/>
    <xdr:sp macro="" textlink="">
      <xdr:nvSpPr>
        <xdr:cNvPr id="487" name="テキスト ボックス 486"/>
        <xdr:cNvSpPr txBox="1"/>
      </xdr:nvSpPr>
      <xdr:spPr>
        <a:xfrm>
          <a:off x="9372111" y="166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111691</xdr:rowOff>
    </xdr:from>
    <xdr:to>
      <xdr:col>46</xdr:col>
      <xdr:colOff>38100</xdr:colOff>
      <xdr:row>97</xdr:row>
      <xdr:rowOff>41841</xdr:rowOff>
    </xdr:to>
    <xdr:sp macro="" textlink="">
      <xdr:nvSpPr>
        <xdr:cNvPr id="488" name="楕円 487"/>
        <xdr:cNvSpPr/>
      </xdr:nvSpPr>
      <xdr:spPr>
        <a:xfrm>
          <a:off x="8699500" y="165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32968</xdr:rowOff>
    </xdr:from>
    <xdr:ext cx="534377" cy="259045"/>
    <xdr:sp macro="" textlink="">
      <xdr:nvSpPr>
        <xdr:cNvPr id="489" name="テキスト ボックス 488"/>
        <xdr:cNvSpPr txBox="1"/>
      </xdr:nvSpPr>
      <xdr:spPr>
        <a:xfrm>
          <a:off x="8483111"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102829</xdr:rowOff>
    </xdr:from>
    <xdr:to>
      <xdr:col>41</xdr:col>
      <xdr:colOff>101600</xdr:colOff>
      <xdr:row>97</xdr:row>
      <xdr:rowOff>32979</xdr:rowOff>
    </xdr:to>
    <xdr:sp macro="" textlink="">
      <xdr:nvSpPr>
        <xdr:cNvPr id="490" name="楕円 489"/>
        <xdr:cNvSpPr/>
      </xdr:nvSpPr>
      <xdr:spPr>
        <a:xfrm>
          <a:off x="7810500" y="165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24106</xdr:rowOff>
    </xdr:from>
    <xdr:ext cx="534377" cy="259045"/>
    <xdr:sp macro="" textlink="">
      <xdr:nvSpPr>
        <xdr:cNvPr id="491" name="テキスト ボックス 490"/>
        <xdr:cNvSpPr txBox="1"/>
      </xdr:nvSpPr>
      <xdr:spPr>
        <a:xfrm>
          <a:off x="7594111" y="1665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150949</xdr:rowOff>
    </xdr:from>
    <xdr:to>
      <xdr:col>36</xdr:col>
      <xdr:colOff>165100</xdr:colOff>
      <xdr:row>97</xdr:row>
      <xdr:rowOff>81099</xdr:rowOff>
    </xdr:to>
    <xdr:sp macro="" textlink="">
      <xdr:nvSpPr>
        <xdr:cNvPr id="492" name="楕円 491"/>
        <xdr:cNvSpPr/>
      </xdr:nvSpPr>
      <xdr:spPr>
        <a:xfrm>
          <a:off x="6921500" y="166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72226</xdr:rowOff>
    </xdr:from>
    <xdr:ext cx="534377" cy="259045"/>
    <xdr:sp macro="" textlink="">
      <xdr:nvSpPr>
        <xdr:cNvPr id="493" name="テキスト ボックス 492"/>
        <xdr:cNvSpPr txBox="1"/>
      </xdr:nvSpPr>
      <xdr:spPr>
        <a:xfrm>
          <a:off x="6705111" y="16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102395</xdr:rowOff>
    </xdr:from>
    <xdr:to>
      <xdr:col>85</xdr:col>
      <xdr:colOff>127000</xdr:colOff>
      <xdr:row>36</xdr:row>
      <xdr:rowOff>124670</xdr:rowOff>
    </xdr:to>
    <xdr:cxnSp macro="">
      <xdr:nvCxnSpPr>
        <xdr:cNvPr id="526" name="直線コネクタ 525"/>
        <xdr:cNvCxnSpPr/>
      </xdr:nvCxnSpPr>
      <xdr:spPr>
        <a:xfrm flipV="1">
          <a:off x="15481300" y="6274595"/>
          <a:ext cx="838200" cy="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124670</xdr:rowOff>
    </xdr:from>
    <xdr:to>
      <xdr:col>81</xdr:col>
      <xdr:colOff>50800</xdr:colOff>
      <xdr:row>36</xdr:row>
      <xdr:rowOff>138128</xdr:rowOff>
    </xdr:to>
    <xdr:cxnSp macro="">
      <xdr:nvCxnSpPr>
        <xdr:cNvPr id="529" name="直線コネクタ 528"/>
        <xdr:cNvCxnSpPr/>
      </xdr:nvCxnSpPr>
      <xdr:spPr>
        <a:xfrm flipV="1">
          <a:off x="14592300" y="6296870"/>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120183</xdr:rowOff>
    </xdr:from>
    <xdr:to>
      <xdr:col>76</xdr:col>
      <xdr:colOff>114300</xdr:colOff>
      <xdr:row>36</xdr:row>
      <xdr:rowOff>138128</xdr:rowOff>
    </xdr:to>
    <xdr:cxnSp macro="">
      <xdr:nvCxnSpPr>
        <xdr:cNvPr id="532" name="直線コネクタ 531"/>
        <xdr:cNvCxnSpPr/>
      </xdr:nvCxnSpPr>
      <xdr:spPr>
        <a:xfrm>
          <a:off x="13703300" y="6292383"/>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120183</xdr:rowOff>
    </xdr:from>
    <xdr:to>
      <xdr:col>71</xdr:col>
      <xdr:colOff>177800</xdr:colOff>
      <xdr:row>36</xdr:row>
      <xdr:rowOff>152887</xdr:rowOff>
    </xdr:to>
    <xdr:cxnSp macro="">
      <xdr:nvCxnSpPr>
        <xdr:cNvPr id="535" name="直線コネクタ 534"/>
        <xdr:cNvCxnSpPr/>
      </xdr:nvCxnSpPr>
      <xdr:spPr>
        <a:xfrm flipV="1">
          <a:off x="12814300" y="6292383"/>
          <a:ext cx="889000" cy="3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51595</xdr:rowOff>
    </xdr:from>
    <xdr:to>
      <xdr:col>85</xdr:col>
      <xdr:colOff>177800</xdr:colOff>
      <xdr:row>36</xdr:row>
      <xdr:rowOff>153195</xdr:rowOff>
    </xdr:to>
    <xdr:sp macro="" textlink="">
      <xdr:nvSpPr>
        <xdr:cNvPr id="545" name="楕円 544"/>
        <xdr:cNvSpPr/>
      </xdr:nvSpPr>
      <xdr:spPr>
        <a:xfrm>
          <a:off x="16268700" y="62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74472</xdr:rowOff>
    </xdr:from>
    <xdr:ext cx="534377" cy="259045"/>
    <xdr:sp macro="" textlink="">
      <xdr:nvSpPr>
        <xdr:cNvPr id="546" name="消防費該当値テキスト"/>
        <xdr:cNvSpPr txBox="1"/>
      </xdr:nvSpPr>
      <xdr:spPr>
        <a:xfrm>
          <a:off x="16370300" y="60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73870</xdr:rowOff>
    </xdr:from>
    <xdr:to>
      <xdr:col>81</xdr:col>
      <xdr:colOff>101600</xdr:colOff>
      <xdr:row>37</xdr:row>
      <xdr:rowOff>4020</xdr:rowOff>
    </xdr:to>
    <xdr:sp macro="" textlink="">
      <xdr:nvSpPr>
        <xdr:cNvPr id="547" name="楕円 546"/>
        <xdr:cNvSpPr/>
      </xdr:nvSpPr>
      <xdr:spPr>
        <a:xfrm>
          <a:off x="15430500" y="62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20547</xdr:rowOff>
    </xdr:from>
    <xdr:ext cx="534377" cy="259045"/>
    <xdr:sp macro="" textlink="">
      <xdr:nvSpPr>
        <xdr:cNvPr id="548" name="テキスト ボックス 547"/>
        <xdr:cNvSpPr txBox="1"/>
      </xdr:nvSpPr>
      <xdr:spPr>
        <a:xfrm>
          <a:off x="15214111" y="60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87328</xdr:rowOff>
    </xdr:from>
    <xdr:to>
      <xdr:col>76</xdr:col>
      <xdr:colOff>165100</xdr:colOff>
      <xdr:row>37</xdr:row>
      <xdr:rowOff>17478</xdr:rowOff>
    </xdr:to>
    <xdr:sp macro="" textlink="">
      <xdr:nvSpPr>
        <xdr:cNvPr id="549" name="楕円 548"/>
        <xdr:cNvSpPr/>
      </xdr:nvSpPr>
      <xdr:spPr>
        <a:xfrm>
          <a:off x="14541500" y="62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34005</xdr:rowOff>
    </xdr:from>
    <xdr:ext cx="534377" cy="259045"/>
    <xdr:sp macro="" textlink="">
      <xdr:nvSpPr>
        <xdr:cNvPr id="550" name="テキスト ボックス 549"/>
        <xdr:cNvSpPr txBox="1"/>
      </xdr:nvSpPr>
      <xdr:spPr>
        <a:xfrm>
          <a:off x="14325111" y="60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69383</xdr:rowOff>
    </xdr:from>
    <xdr:to>
      <xdr:col>72</xdr:col>
      <xdr:colOff>38100</xdr:colOff>
      <xdr:row>36</xdr:row>
      <xdr:rowOff>170983</xdr:rowOff>
    </xdr:to>
    <xdr:sp macro="" textlink="">
      <xdr:nvSpPr>
        <xdr:cNvPr id="551" name="楕円 550"/>
        <xdr:cNvSpPr/>
      </xdr:nvSpPr>
      <xdr:spPr>
        <a:xfrm>
          <a:off x="13652500" y="62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16060</xdr:rowOff>
    </xdr:from>
    <xdr:ext cx="534377" cy="259045"/>
    <xdr:sp macro="" textlink="">
      <xdr:nvSpPr>
        <xdr:cNvPr id="552" name="テキスト ボックス 551"/>
        <xdr:cNvSpPr txBox="1"/>
      </xdr:nvSpPr>
      <xdr:spPr>
        <a:xfrm>
          <a:off x="13436111" y="60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102087</xdr:rowOff>
    </xdr:from>
    <xdr:to>
      <xdr:col>67</xdr:col>
      <xdr:colOff>101600</xdr:colOff>
      <xdr:row>37</xdr:row>
      <xdr:rowOff>32237</xdr:rowOff>
    </xdr:to>
    <xdr:sp macro="" textlink="">
      <xdr:nvSpPr>
        <xdr:cNvPr id="553" name="楕円 552"/>
        <xdr:cNvSpPr/>
      </xdr:nvSpPr>
      <xdr:spPr>
        <a:xfrm>
          <a:off x="12763500" y="62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48764</xdr:rowOff>
    </xdr:from>
    <xdr:ext cx="534377" cy="259045"/>
    <xdr:sp macro="" textlink="">
      <xdr:nvSpPr>
        <xdr:cNvPr id="554" name="テキスト ボックス 553"/>
        <xdr:cNvSpPr txBox="1"/>
      </xdr:nvSpPr>
      <xdr:spPr>
        <a:xfrm>
          <a:off x="12547111" y="604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51719</xdr:rowOff>
    </xdr:from>
    <xdr:to>
      <xdr:col>85</xdr:col>
      <xdr:colOff>127000</xdr:colOff>
      <xdr:row>55</xdr:row>
      <xdr:rowOff>120383</xdr:rowOff>
    </xdr:to>
    <xdr:cxnSp macro="">
      <xdr:nvCxnSpPr>
        <xdr:cNvPr id="583" name="直線コネクタ 582"/>
        <xdr:cNvCxnSpPr/>
      </xdr:nvCxnSpPr>
      <xdr:spPr>
        <a:xfrm flipV="1">
          <a:off x="15481300" y="9310019"/>
          <a:ext cx="838200" cy="2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120383</xdr:rowOff>
    </xdr:from>
    <xdr:to>
      <xdr:col>81</xdr:col>
      <xdr:colOff>50800</xdr:colOff>
      <xdr:row>56</xdr:row>
      <xdr:rowOff>144942</xdr:rowOff>
    </xdr:to>
    <xdr:cxnSp macro="">
      <xdr:nvCxnSpPr>
        <xdr:cNvPr id="586" name="直線コネクタ 585"/>
        <xdr:cNvCxnSpPr/>
      </xdr:nvCxnSpPr>
      <xdr:spPr>
        <a:xfrm flipV="1">
          <a:off x="14592300" y="9550133"/>
          <a:ext cx="889000" cy="19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144942</xdr:rowOff>
    </xdr:from>
    <xdr:to>
      <xdr:col>76</xdr:col>
      <xdr:colOff>114300</xdr:colOff>
      <xdr:row>57</xdr:row>
      <xdr:rowOff>7265</xdr:rowOff>
    </xdr:to>
    <xdr:cxnSp macro="">
      <xdr:nvCxnSpPr>
        <xdr:cNvPr id="589" name="直線コネクタ 588"/>
        <xdr:cNvCxnSpPr/>
      </xdr:nvCxnSpPr>
      <xdr:spPr>
        <a:xfrm flipV="1">
          <a:off x="13703300" y="9746142"/>
          <a:ext cx="8890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7265</xdr:rowOff>
    </xdr:from>
    <xdr:to>
      <xdr:col>71</xdr:col>
      <xdr:colOff>177800</xdr:colOff>
      <xdr:row>57</xdr:row>
      <xdr:rowOff>53053</xdr:rowOff>
    </xdr:to>
    <xdr:cxnSp macro="">
      <xdr:nvCxnSpPr>
        <xdr:cNvPr id="592" name="直線コネクタ 591"/>
        <xdr:cNvCxnSpPr/>
      </xdr:nvCxnSpPr>
      <xdr:spPr>
        <a:xfrm flipV="1">
          <a:off x="12814300" y="9779915"/>
          <a:ext cx="889000" cy="4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919</xdr:rowOff>
    </xdr:from>
    <xdr:to>
      <xdr:col>85</xdr:col>
      <xdr:colOff>177800</xdr:colOff>
      <xdr:row>54</xdr:row>
      <xdr:rowOff>102519</xdr:rowOff>
    </xdr:to>
    <xdr:sp macro="" textlink="">
      <xdr:nvSpPr>
        <xdr:cNvPr id="602" name="楕円 601"/>
        <xdr:cNvSpPr/>
      </xdr:nvSpPr>
      <xdr:spPr>
        <a:xfrm>
          <a:off x="16268700" y="92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23796</xdr:rowOff>
    </xdr:from>
    <xdr:ext cx="599010" cy="259045"/>
    <xdr:sp macro="" textlink="">
      <xdr:nvSpPr>
        <xdr:cNvPr id="603" name="教育費該当値テキスト"/>
        <xdr:cNvSpPr txBox="1"/>
      </xdr:nvSpPr>
      <xdr:spPr>
        <a:xfrm>
          <a:off x="16370300" y="911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69583</xdr:rowOff>
    </xdr:from>
    <xdr:to>
      <xdr:col>81</xdr:col>
      <xdr:colOff>101600</xdr:colOff>
      <xdr:row>55</xdr:row>
      <xdr:rowOff>171183</xdr:rowOff>
    </xdr:to>
    <xdr:sp macro="" textlink="">
      <xdr:nvSpPr>
        <xdr:cNvPr id="604" name="楕円 603"/>
        <xdr:cNvSpPr/>
      </xdr:nvSpPr>
      <xdr:spPr>
        <a:xfrm>
          <a:off x="15430500" y="94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16260</xdr:rowOff>
    </xdr:from>
    <xdr:ext cx="534377" cy="259045"/>
    <xdr:sp macro="" textlink="">
      <xdr:nvSpPr>
        <xdr:cNvPr id="605" name="テキスト ボックス 604"/>
        <xdr:cNvSpPr txBox="1"/>
      </xdr:nvSpPr>
      <xdr:spPr>
        <a:xfrm>
          <a:off x="15214111" y="92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94142</xdr:rowOff>
    </xdr:from>
    <xdr:to>
      <xdr:col>76</xdr:col>
      <xdr:colOff>165100</xdr:colOff>
      <xdr:row>57</xdr:row>
      <xdr:rowOff>24292</xdr:rowOff>
    </xdr:to>
    <xdr:sp macro="" textlink="">
      <xdr:nvSpPr>
        <xdr:cNvPr id="606" name="楕円 605"/>
        <xdr:cNvSpPr/>
      </xdr:nvSpPr>
      <xdr:spPr>
        <a:xfrm>
          <a:off x="14541500" y="96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15419</xdr:rowOff>
    </xdr:from>
    <xdr:ext cx="534377" cy="259045"/>
    <xdr:sp macro="" textlink="">
      <xdr:nvSpPr>
        <xdr:cNvPr id="607" name="テキスト ボックス 606"/>
        <xdr:cNvSpPr txBox="1"/>
      </xdr:nvSpPr>
      <xdr:spPr>
        <a:xfrm>
          <a:off x="14325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127915</xdr:rowOff>
    </xdr:from>
    <xdr:to>
      <xdr:col>72</xdr:col>
      <xdr:colOff>38100</xdr:colOff>
      <xdr:row>57</xdr:row>
      <xdr:rowOff>58065</xdr:rowOff>
    </xdr:to>
    <xdr:sp macro="" textlink="">
      <xdr:nvSpPr>
        <xdr:cNvPr id="608" name="楕円 607"/>
        <xdr:cNvSpPr/>
      </xdr:nvSpPr>
      <xdr:spPr>
        <a:xfrm>
          <a:off x="13652500" y="97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49192</xdr:rowOff>
    </xdr:from>
    <xdr:ext cx="534377" cy="259045"/>
    <xdr:sp macro="" textlink="">
      <xdr:nvSpPr>
        <xdr:cNvPr id="609" name="テキスト ボックス 608"/>
        <xdr:cNvSpPr txBox="1"/>
      </xdr:nvSpPr>
      <xdr:spPr>
        <a:xfrm>
          <a:off x="13436111" y="98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2253</xdr:rowOff>
    </xdr:from>
    <xdr:to>
      <xdr:col>67</xdr:col>
      <xdr:colOff>101600</xdr:colOff>
      <xdr:row>57</xdr:row>
      <xdr:rowOff>103853</xdr:rowOff>
    </xdr:to>
    <xdr:sp macro="" textlink="">
      <xdr:nvSpPr>
        <xdr:cNvPr id="610" name="楕円 609"/>
        <xdr:cNvSpPr/>
      </xdr:nvSpPr>
      <xdr:spPr>
        <a:xfrm>
          <a:off x="12763500" y="97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94980</xdr:rowOff>
    </xdr:from>
    <xdr:ext cx="534377" cy="259045"/>
    <xdr:sp macro="" textlink="">
      <xdr:nvSpPr>
        <xdr:cNvPr id="611" name="テキスト ボックス 610"/>
        <xdr:cNvSpPr txBox="1"/>
      </xdr:nvSpPr>
      <xdr:spPr>
        <a:xfrm>
          <a:off x="12547111" y="98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63191</xdr:rowOff>
    </xdr:from>
    <xdr:to>
      <xdr:col>85</xdr:col>
      <xdr:colOff>127000</xdr:colOff>
      <xdr:row>79</xdr:row>
      <xdr:rowOff>83046</xdr:rowOff>
    </xdr:to>
    <xdr:cxnSp macro="">
      <xdr:nvCxnSpPr>
        <xdr:cNvPr id="642" name="直線コネクタ 641"/>
        <xdr:cNvCxnSpPr/>
      </xdr:nvCxnSpPr>
      <xdr:spPr>
        <a:xfrm flipV="1">
          <a:off x="15481300" y="13607741"/>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83046</xdr:rowOff>
    </xdr:from>
    <xdr:to>
      <xdr:col>81</xdr:col>
      <xdr:colOff>50800</xdr:colOff>
      <xdr:row>79</xdr:row>
      <xdr:rowOff>95907</xdr:rowOff>
    </xdr:to>
    <xdr:cxnSp macro="">
      <xdr:nvCxnSpPr>
        <xdr:cNvPr id="645" name="直線コネクタ 644"/>
        <xdr:cNvCxnSpPr/>
      </xdr:nvCxnSpPr>
      <xdr:spPr>
        <a:xfrm flipV="1">
          <a:off x="14592300" y="13627596"/>
          <a:ext cx="8890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95907</xdr:rowOff>
    </xdr:from>
    <xdr:to>
      <xdr:col>76</xdr:col>
      <xdr:colOff>114300</xdr:colOff>
      <xdr:row>79</xdr:row>
      <xdr:rowOff>96576</xdr:rowOff>
    </xdr:to>
    <xdr:cxnSp macro="">
      <xdr:nvCxnSpPr>
        <xdr:cNvPr id="648" name="直線コネクタ 647"/>
        <xdr:cNvCxnSpPr/>
      </xdr:nvCxnSpPr>
      <xdr:spPr>
        <a:xfrm flipV="1">
          <a:off x="13703300" y="13640457"/>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96576</xdr:rowOff>
    </xdr:from>
    <xdr:to>
      <xdr:col>71</xdr:col>
      <xdr:colOff>177800</xdr:colOff>
      <xdr:row>79</xdr:row>
      <xdr:rowOff>98320</xdr:rowOff>
    </xdr:to>
    <xdr:cxnSp macro="">
      <xdr:nvCxnSpPr>
        <xdr:cNvPr id="651" name="直線コネクタ 650"/>
        <xdr:cNvCxnSpPr/>
      </xdr:nvCxnSpPr>
      <xdr:spPr>
        <a:xfrm flipV="1">
          <a:off x="12814300" y="13641126"/>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12391</xdr:rowOff>
    </xdr:from>
    <xdr:to>
      <xdr:col>85</xdr:col>
      <xdr:colOff>177800</xdr:colOff>
      <xdr:row>79</xdr:row>
      <xdr:rowOff>113991</xdr:rowOff>
    </xdr:to>
    <xdr:sp macro="" textlink="">
      <xdr:nvSpPr>
        <xdr:cNvPr id="661" name="楕円 660"/>
        <xdr:cNvSpPr/>
      </xdr:nvSpPr>
      <xdr:spPr>
        <a:xfrm>
          <a:off x="16268700" y="135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143218</xdr:rowOff>
    </xdr:from>
    <xdr:ext cx="534377" cy="259045"/>
    <xdr:sp macro="" textlink="">
      <xdr:nvSpPr>
        <xdr:cNvPr id="662" name="災害復旧費該当値テキスト"/>
        <xdr:cNvSpPr txBox="1"/>
      </xdr:nvSpPr>
      <xdr:spPr>
        <a:xfrm>
          <a:off x="16370300" y="13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32246</xdr:rowOff>
    </xdr:from>
    <xdr:to>
      <xdr:col>81</xdr:col>
      <xdr:colOff>101600</xdr:colOff>
      <xdr:row>79</xdr:row>
      <xdr:rowOff>133846</xdr:rowOff>
    </xdr:to>
    <xdr:sp macro="" textlink="">
      <xdr:nvSpPr>
        <xdr:cNvPr id="663" name="楕円 662"/>
        <xdr:cNvSpPr/>
      </xdr:nvSpPr>
      <xdr:spPr>
        <a:xfrm>
          <a:off x="15430500" y="13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124973</xdr:rowOff>
    </xdr:from>
    <xdr:ext cx="469744" cy="259045"/>
    <xdr:sp macro="" textlink="">
      <xdr:nvSpPr>
        <xdr:cNvPr id="664" name="テキスト ボックス 663"/>
        <xdr:cNvSpPr txBox="1"/>
      </xdr:nvSpPr>
      <xdr:spPr>
        <a:xfrm>
          <a:off x="15246428" y="1366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45107</xdr:rowOff>
    </xdr:from>
    <xdr:to>
      <xdr:col>76</xdr:col>
      <xdr:colOff>165100</xdr:colOff>
      <xdr:row>79</xdr:row>
      <xdr:rowOff>146707</xdr:rowOff>
    </xdr:to>
    <xdr:sp macro="" textlink="">
      <xdr:nvSpPr>
        <xdr:cNvPr id="665" name="楕円 664"/>
        <xdr:cNvSpPr/>
      </xdr:nvSpPr>
      <xdr:spPr>
        <a:xfrm>
          <a:off x="14541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137834</xdr:rowOff>
    </xdr:from>
    <xdr:ext cx="378565" cy="259045"/>
    <xdr:sp macro="" textlink="">
      <xdr:nvSpPr>
        <xdr:cNvPr id="666" name="テキスト ボックス 665"/>
        <xdr:cNvSpPr txBox="1"/>
      </xdr:nvSpPr>
      <xdr:spPr>
        <a:xfrm>
          <a:off x="14403017" y="1368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45776</xdr:rowOff>
    </xdr:from>
    <xdr:to>
      <xdr:col>72</xdr:col>
      <xdr:colOff>38100</xdr:colOff>
      <xdr:row>79</xdr:row>
      <xdr:rowOff>147376</xdr:rowOff>
    </xdr:to>
    <xdr:sp macro="" textlink="">
      <xdr:nvSpPr>
        <xdr:cNvPr id="667" name="楕円 666"/>
        <xdr:cNvSpPr/>
      </xdr:nvSpPr>
      <xdr:spPr>
        <a:xfrm>
          <a:off x="13652500" y="135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138503</xdr:rowOff>
    </xdr:from>
    <xdr:ext cx="378565" cy="259045"/>
    <xdr:sp macro="" textlink="">
      <xdr:nvSpPr>
        <xdr:cNvPr id="668" name="テキスト ボックス 667"/>
        <xdr:cNvSpPr txBox="1"/>
      </xdr:nvSpPr>
      <xdr:spPr>
        <a:xfrm>
          <a:off x="13514017" y="13683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47520</xdr:rowOff>
    </xdr:from>
    <xdr:to>
      <xdr:col>67</xdr:col>
      <xdr:colOff>101600</xdr:colOff>
      <xdr:row>79</xdr:row>
      <xdr:rowOff>149120</xdr:rowOff>
    </xdr:to>
    <xdr:sp macro="" textlink="">
      <xdr:nvSpPr>
        <xdr:cNvPr id="669" name="楕円 668"/>
        <xdr:cNvSpPr/>
      </xdr:nvSpPr>
      <xdr:spPr>
        <a:xfrm>
          <a:off x="12763500" y="135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140247</xdr:rowOff>
    </xdr:from>
    <xdr:ext cx="378565" cy="259045"/>
    <xdr:sp macro="" textlink="">
      <xdr:nvSpPr>
        <xdr:cNvPr id="670" name="テキスト ボックス 669"/>
        <xdr:cNvSpPr txBox="1"/>
      </xdr:nvSpPr>
      <xdr:spPr>
        <a:xfrm>
          <a:off x="12625017" y="1368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165579</xdr:rowOff>
    </xdr:from>
    <xdr:to>
      <xdr:col>85</xdr:col>
      <xdr:colOff>127000</xdr:colOff>
      <xdr:row>97</xdr:row>
      <xdr:rowOff>166742</xdr:rowOff>
    </xdr:to>
    <xdr:cxnSp macro="">
      <xdr:nvCxnSpPr>
        <xdr:cNvPr id="697" name="直線コネクタ 696"/>
        <xdr:cNvCxnSpPr/>
      </xdr:nvCxnSpPr>
      <xdr:spPr>
        <a:xfrm flipV="1">
          <a:off x="15481300" y="16796229"/>
          <a:ext cx="8382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165154</xdr:rowOff>
    </xdr:from>
    <xdr:to>
      <xdr:col>81</xdr:col>
      <xdr:colOff>50800</xdr:colOff>
      <xdr:row>97</xdr:row>
      <xdr:rowOff>166742</xdr:rowOff>
    </xdr:to>
    <xdr:cxnSp macro="">
      <xdr:nvCxnSpPr>
        <xdr:cNvPr id="700" name="直線コネクタ 699"/>
        <xdr:cNvCxnSpPr/>
      </xdr:nvCxnSpPr>
      <xdr:spPr>
        <a:xfrm>
          <a:off x="14592300" y="16795804"/>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162387</xdr:rowOff>
    </xdr:from>
    <xdr:to>
      <xdr:col>76</xdr:col>
      <xdr:colOff>114300</xdr:colOff>
      <xdr:row>97</xdr:row>
      <xdr:rowOff>165154</xdr:rowOff>
    </xdr:to>
    <xdr:cxnSp macro="">
      <xdr:nvCxnSpPr>
        <xdr:cNvPr id="703" name="直線コネクタ 702"/>
        <xdr:cNvCxnSpPr/>
      </xdr:nvCxnSpPr>
      <xdr:spPr>
        <a:xfrm>
          <a:off x="13703300" y="16793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162387</xdr:rowOff>
    </xdr:from>
    <xdr:to>
      <xdr:col>71</xdr:col>
      <xdr:colOff>177800</xdr:colOff>
      <xdr:row>97</xdr:row>
      <xdr:rowOff>169447</xdr:rowOff>
    </xdr:to>
    <xdr:cxnSp macro="">
      <xdr:nvCxnSpPr>
        <xdr:cNvPr id="706" name="直線コネクタ 705"/>
        <xdr:cNvCxnSpPr/>
      </xdr:nvCxnSpPr>
      <xdr:spPr>
        <a:xfrm flipV="1">
          <a:off x="12814300" y="16793037"/>
          <a:ext cx="8890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114779</xdr:rowOff>
    </xdr:from>
    <xdr:to>
      <xdr:col>85</xdr:col>
      <xdr:colOff>177800</xdr:colOff>
      <xdr:row>98</xdr:row>
      <xdr:rowOff>44929</xdr:rowOff>
    </xdr:to>
    <xdr:sp macro="" textlink="">
      <xdr:nvSpPr>
        <xdr:cNvPr id="716" name="楕円 715"/>
        <xdr:cNvSpPr/>
      </xdr:nvSpPr>
      <xdr:spPr>
        <a:xfrm>
          <a:off x="16268700" y="167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115942</xdr:rowOff>
    </xdr:from>
    <xdr:to>
      <xdr:col>81</xdr:col>
      <xdr:colOff>101600</xdr:colOff>
      <xdr:row>98</xdr:row>
      <xdr:rowOff>46092</xdr:rowOff>
    </xdr:to>
    <xdr:sp macro="" textlink="">
      <xdr:nvSpPr>
        <xdr:cNvPr id="718" name="楕円 717"/>
        <xdr:cNvSpPr/>
      </xdr:nvSpPr>
      <xdr:spPr>
        <a:xfrm>
          <a:off x="15430500" y="167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37219</xdr:rowOff>
    </xdr:from>
    <xdr:ext cx="534377" cy="259045"/>
    <xdr:sp macro="" textlink="">
      <xdr:nvSpPr>
        <xdr:cNvPr id="719" name="テキスト ボックス 718"/>
        <xdr:cNvSpPr txBox="1"/>
      </xdr:nvSpPr>
      <xdr:spPr>
        <a:xfrm>
          <a:off x="15214111" y="1683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114354</xdr:rowOff>
    </xdr:from>
    <xdr:to>
      <xdr:col>76</xdr:col>
      <xdr:colOff>165100</xdr:colOff>
      <xdr:row>98</xdr:row>
      <xdr:rowOff>44504</xdr:rowOff>
    </xdr:to>
    <xdr:sp macro="" textlink="">
      <xdr:nvSpPr>
        <xdr:cNvPr id="720" name="楕円 719"/>
        <xdr:cNvSpPr/>
      </xdr:nvSpPr>
      <xdr:spPr>
        <a:xfrm>
          <a:off x="14541500" y="167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35631</xdr:rowOff>
    </xdr:from>
    <xdr:ext cx="534377" cy="259045"/>
    <xdr:sp macro="" textlink="">
      <xdr:nvSpPr>
        <xdr:cNvPr id="721" name="テキスト ボックス 720"/>
        <xdr:cNvSpPr txBox="1"/>
      </xdr:nvSpPr>
      <xdr:spPr>
        <a:xfrm>
          <a:off x="14325111" y="168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111587</xdr:rowOff>
    </xdr:from>
    <xdr:to>
      <xdr:col>72</xdr:col>
      <xdr:colOff>38100</xdr:colOff>
      <xdr:row>98</xdr:row>
      <xdr:rowOff>41737</xdr:rowOff>
    </xdr:to>
    <xdr:sp macro="" textlink="">
      <xdr:nvSpPr>
        <xdr:cNvPr id="722" name="楕円 721"/>
        <xdr:cNvSpPr/>
      </xdr:nvSpPr>
      <xdr:spPr>
        <a:xfrm>
          <a:off x="13652500" y="167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32864</xdr:rowOff>
    </xdr:from>
    <xdr:ext cx="534377" cy="259045"/>
    <xdr:sp macro="" textlink="">
      <xdr:nvSpPr>
        <xdr:cNvPr id="723" name="テキスト ボックス 722"/>
        <xdr:cNvSpPr txBox="1"/>
      </xdr:nvSpPr>
      <xdr:spPr>
        <a:xfrm>
          <a:off x="13436111" y="16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118647</xdr:rowOff>
    </xdr:from>
    <xdr:to>
      <xdr:col>67</xdr:col>
      <xdr:colOff>101600</xdr:colOff>
      <xdr:row>98</xdr:row>
      <xdr:rowOff>48797</xdr:rowOff>
    </xdr:to>
    <xdr:sp macro="" textlink="">
      <xdr:nvSpPr>
        <xdr:cNvPr id="724" name="楕円 723"/>
        <xdr:cNvSpPr/>
      </xdr:nvSpPr>
      <xdr:spPr>
        <a:xfrm>
          <a:off x="12763500" y="1674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39924</xdr:rowOff>
    </xdr:from>
    <xdr:ext cx="534377" cy="259045"/>
    <xdr:sp macro="" textlink="">
      <xdr:nvSpPr>
        <xdr:cNvPr id="725" name="テキスト ボックス 724"/>
        <xdr:cNvSpPr txBox="1"/>
      </xdr:nvSpPr>
      <xdr:spPr>
        <a:xfrm>
          <a:off x="12547111" y="168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78794</xdr:rowOff>
    </xdr:from>
    <xdr:to>
      <xdr:col>116</xdr:col>
      <xdr:colOff>63500</xdr:colOff>
      <xdr:row>39</xdr:row>
      <xdr:rowOff>95286</xdr:rowOff>
    </xdr:to>
    <xdr:cxnSp macro="">
      <xdr:nvCxnSpPr>
        <xdr:cNvPr id="756" name="直線コネクタ 755"/>
        <xdr:cNvCxnSpPr/>
      </xdr:nvCxnSpPr>
      <xdr:spPr>
        <a:xfrm>
          <a:off x="21323300" y="6765344"/>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78794</xdr:rowOff>
    </xdr:from>
    <xdr:to>
      <xdr:col>111</xdr:col>
      <xdr:colOff>177800</xdr:colOff>
      <xdr:row>39</xdr:row>
      <xdr:rowOff>80754</xdr:rowOff>
    </xdr:to>
    <xdr:cxnSp macro="">
      <xdr:nvCxnSpPr>
        <xdr:cNvPr id="759" name="直線コネクタ 758"/>
        <xdr:cNvCxnSpPr/>
      </xdr:nvCxnSpPr>
      <xdr:spPr>
        <a:xfrm flipV="1">
          <a:off x="20434300" y="676534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80754</xdr:rowOff>
    </xdr:from>
    <xdr:to>
      <xdr:col>107</xdr:col>
      <xdr:colOff>50800</xdr:colOff>
      <xdr:row>39</xdr:row>
      <xdr:rowOff>84346</xdr:rowOff>
    </xdr:to>
    <xdr:cxnSp macro="">
      <xdr:nvCxnSpPr>
        <xdr:cNvPr id="762" name="直線コネクタ 761"/>
        <xdr:cNvCxnSpPr/>
      </xdr:nvCxnSpPr>
      <xdr:spPr>
        <a:xfrm flipV="1">
          <a:off x="19545300" y="676730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84346</xdr:rowOff>
    </xdr:from>
    <xdr:to>
      <xdr:col>102</xdr:col>
      <xdr:colOff>114300</xdr:colOff>
      <xdr:row>39</xdr:row>
      <xdr:rowOff>97899</xdr:rowOff>
    </xdr:to>
    <xdr:cxnSp macro="">
      <xdr:nvCxnSpPr>
        <xdr:cNvPr id="765" name="直線コネクタ 764"/>
        <xdr:cNvCxnSpPr/>
      </xdr:nvCxnSpPr>
      <xdr:spPr>
        <a:xfrm flipV="1">
          <a:off x="18656300" y="6770896"/>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67" name="テキスト ボックス 766"/>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44486</xdr:rowOff>
    </xdr:from>
    <xdr:to>
      <xdr:col>116</xdr:col>
      <xdr:colOff>114300</xdr:colOff>
      <xdr:row>39</xdr:row>
      <xdr:rowOff>146086</xdr:rowOff>
    </xdr:to>
    <xdr:sp macro="" textlink="">
      <xdr:nvSpPr>
        <xdr:cNvPr id="775" name="楕円 774"/>
        <xdr:cNvSpPr/>
      </xdr:nvSpPr>
      <xdr:spPr>
        <a:xfrm>
          <a:off x="221107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313932" cy="259045"/>
    <xdr:sp macro="" textlink="">
      <xdr:nvSpPr>
        <xdr:cNvPr id="776" name="諸支出金該当値テキスト"/>
        <xdr:cNvSpPr txBox="1"/>
      </xdr:nvSpPr>
      <xdr:spPr>
        <a:xfrm>
          <a:off x="22212300" y="6692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27994</xdr:rowOff>
    </xdr:from>
    <xdr:to>
      <xdr:col>112</xdr:col>
      <xdr:colOff>38100</xdr:colOff>
      <xdr:row>39</xdr:row>
      <xdr:rowOff>129594</xdr:rowOff>
    </xdr:to>
    <xdr:sp macro="" textlink="">
      <xdr:nvSpPr>
        <xdr:cNvPr id="777" name="楕円 776"/>
        <xdr:cNvSpPr/>
      </xdr:nvSpPr>
      <xdr:spPr>
        <a:xfrm>
          <a:off x="21272500" y="67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120721</xdr:rowOff>
    </xdr:from>
    <xdr:ext cx="378565" cy="259045"/>
    <xdr:sp macro="" textlink="">
      <xdr:nvSpPr>
        <xdr:cNvPr id="778" name="テキスト ボックス 777"/>
        <xdr:cNvSpPr txBox="1"/>
      </xdr:nvSpPr>
      <xdr:spPr>
        <a:xfrm>
          <a:off x="21134017" y="680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29954</xdr:rowOff>
    </xdr:from>
    <xdr:to>
      <xdr:col>107</xdr:col>
      <xdr:colOff>101600</xdr:colOff>
      <xdr:row>39</xdr:row>
      <xdr:rowOff>131554</xdr:rowOff>
    </xdr:to>
    <xdr:sp macro="" textlink="">
      <xdr:nvSpPr>
        <xdr:cNvPr id="779" name="楕円 778"/>
        <xdr:cNvSpPr/>
      </xdr:nvSpPr>
      <xdr:spPr>
        <a:xfrm>
          <a:off x="20383500" y="67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122681</xdr:rowOff>
    </xdr:from>
    <xdr:ext cx="378565" cy="259045"/>
    <xdr:sp macro="" textlink="">
      <xdr:nvSpPr>
        <xdr:cNvPr id="780" name="テキスト ボックス 779"/>
        <xdr:cNvSpPr txBox="1"/>
      </xdr:nvSpPr>
      <xdr:spPr>
        <a:xfrm>
          <a:off x="20245017" y="680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33546</xdr:rowOff>
    </xdr:from>
    <xdr:to>
      <xdr:col>102</xdr:col>
      <xdr:colOff>165100</xdr:colOff>
      <xdr:row>39</xdr:row>
      <xdr:rowOff>135146</xdr:rowOff>
    </xdr:to>
    <xdr:sp macro="" textlink="">
      <xdr:nvSpPr>
        <xdr:cNvPr id="781" name="楕円 780"/>
        <xdr:cNvSpPr/>
      </xdr:nvSpPr>
      <xdr:spPr>
        <a:xfrm>
          <a:off x="19494500" y="6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151673</xdr:rowOff>
    </xdr:from>
    <xdr:ext cx="313932" cy="259045"/>
    <xdr:sp macro="" textlink="">
      <xdr:nvSpPr>
        <xdr:cNvPr id="782" name="テキスト ボックス 781"/>
        <xdr:cNvSpPr txBox="1"/>
      </xdr:nvSpPr>
      <xdr:spPr>
        <a:xfrm>
          <a:off x="19388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47099</xdr:rowOff>
    </xdr:from>
    <xdr:to>
      <xdr:col>98</xdr:col>
      <xdr:colOff>38100</xdr:colOff>
      <xdr:row>39</xdr:row>
      <xdr:rowOff>148699</xdr:rowOff>
    </xdr:to>
    <xdr:sp macro="" textlink="">
      <xdr:nvSpPr>
        <xdr:cNvPr id="783" name="楕円 782"/>
        <xdr:cNvSpPr/>
      </xdr:nvSpPr>
      <xdr:spPr>
        <a:xfrm>
          <a:off x="18605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139826</xdr:rowOff>
    </xdr:from>
    <xdr:ext cx="249299" cy="259045"/>
    <xdr:sp macro="" textlink="">
      <xdr:nvSpPr>
        <xdr:cNvPr id="784" name="テキスト ボックス 783"/>
        <xdr:cNvSpPr txBox="1"/>
      </xdr:nvSpPr>
      <xdr:spPr>
        <a:xfrm>
          <a:off x="18531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93,555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円となっており、前年度から増加した。これは、コンビニ交付導入事業、給与改定による人件費の増などによる。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295,631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円となっており、前年度から増加した。これは、児童福祉施設整備事業や保育園指定管理料、障害者自立支援給付費の増などによる。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65,360</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円となっており、前年度から増加した。これは、道路メンテナンス事業や社会資本総合整備交付金事業、道路維持費などの増などによる。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111,546</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円となっており、前年度から増加した。これは、船越小学校整備事業や五里合体育館屋根・外壁改修事業、北陽小学校屋内運動場等改修事業などの増による。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10,928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月の大雨により被災した道路、河川等の災害復旧事業費を令和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年度に繰越したことによる。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財政調整基金は、不測の事態に備え、標準財政規模の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％以上を確保することを目標としており、平成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年度まで減少し続けていたが事業の取捨選択等により、令和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年度以降目標数値まで増加している。</a:t>
          </a:r>
        </a:p>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期連続で黒字となったが、令和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期連続で赤字となった。これは、市税や寄附金の減などにより、財政調整基金取り崩し額が増加したことによる。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大規模建設事業の実施による普通建設事業の増などにより歳出が増となったこと、歳入において市税が減となったことにより黒字額が前年度比減となったことに加え、普通交付税の増により標準財政規模額が増となったため、標準財政規模比</a:t>
          </a:r>
          <a:r>
            <a:rPr kumimoji="1" lang="ja-JP" altLang="en-US" sz="1400">
              <a:solidFill>
                <a:schemeClr val="tx1"/>
              </a:solidFill>
              <a:latin typeface="ＭＳ ゴシック" pitchFamily="49" charset="-128"/>
              <a:ea typeface="ＭＳ ゴシック" pitchFamily="49" charset="-128"/>
            </a:rPr>
            <a:t>は減となった。</a:t>
          </a:r>
        </a:p>
        <a:p>
          <a:r>
            <a:rPr kumimoji="1" lang="ja-JP" altLang="en-US" sz="1400">
              <a:solidFill>
                <a:schemeClr val="tx1"/>
              </a:solidFill>
              <a:latin typeface="ＭＳ ゴシック" pitchFamily="49" charset="-128"/>
              <a:ea typeface="ＭＳ ゴシック" pitchFamily="49" charset="-128"/>
            </a:rPr>
            <a:t>　男鹿みなと市民病院事業会計は、入院患者、外来患者ともに前年度から減少し、医業収益が減となったこと、人件費等の費用の増大等が医業収支に影響を与えたことから、赤字となった。今後はさらに経営改善の取組を行い経営の改善に努めていく。</a:t>
          </a:r>
        </a:p>
        <a:p>
          <a:r>
            <a:rPr kumimoji="1" lang="ja-JP" altLang="en-US" sz="1400">
              <a:solidFill>
                <a:schemeClr val="tx1"/>
              </a:solidFill>
              <a:latin typeface="ＭＳ ゴシック" pitchFamily="49" charset="-128"/>
              <a:ea typeface="ＭＳ ゴシック" pitchFamily="49" charset="-128"/>
            </a:rPr>
            <a:t>　下水道事業会計は、一般会計からの負担金・補助金の繰入れにより黒字となっているが、経常収益の</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％以上が一般会計からの繰入れに依存している状況にあるため、経営戦略に合わせて経費の削減を図るとともに、下水道の加入促進を進め、使用料収入の増加に努めることとしている。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19859251</v>
      </c>
      <c r="BO4" s="449"/>
      <c r="BP4" s="449"/>
      <c r="BQ4" s="449"/>
      <c r="BR4" s="449"/>
      <c r="BS4" s="449"/>
      <c r="BT4" s="449"/>
      <c r="BU4" s="450"/>
      <c r="BV4" s="448">
        <v>18213805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4.7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19380306</v>
      </c>
      <c r="BO5" s="420"/>
      <c r="BP5" s="420"/>
      <c r="BQ5" s="420"/>
      <c r="BR5" s="420"/>
      <c r="BS5" s="420"/>
      <c r="BT5" s="420"/>
      <c r="BU5" s="421"/>
      <c r="BV5" s="419">
        <v>17614000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96.7</v>
      </c>
      <c r="CU5" s="417"/>
      <c r="CV5" s="417"/>
      <c r="CW5" s="417"/>
      <c r="CX5" s="417"/>
      <c r="CY5" s="417"/>
      <c r="CZ5" s="417"/>
      <c r="DA5" s="418"/>
      <c r="DB5" s="416">
        <v>93.2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478945</v>
      </c>
      <c r="BO6" s="420"/>
      <c r="BP6" s="420"/>
      <c r="BQ6" s="420"/>
      <c r="BR6" s="420"/>
      <c r="BS6" s="420"/>
      <c r="BT6" s="420"/>
      <c r="BU6" s="421"/>
      <c r="BV6" s="419">
        <v>599805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96.9</v>
      </c>
      <c r="CU6" s="563"/>
      <c r="CV6" s="563"/>
      <c r="CW6" s="563"/>
      <c r="CX6" s="563"/>
      <c r="CY6" s="563"/>
      <c r="CZ6" s="563"/>
      <c r="DA6" s="564"/>
      <c r="DB6" s="562">
        <v>93.7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106081</v>
      </c>
      <c r="BO7" s="420"/>
      <c r="BP7" s="420"/>
      <c r="BQ7" s="420"/>
      <c r="BR7" s="420"/>
      <c r="BS7" s="420"/>
      <c r="BT7" s="420"/>
      <c r="BU7" s="421"/>
      <c r="BV7" s="419">
        <v>121162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10343179</v>
      </c>
      <c r="CU7" s="420"/>
      <c r="CV7" s="420"/>
      <c r="CW7" s="420"/>
      <c r="CX7" s="420"/>
      <c r="CY7" s="420"/>
      <c r="CZ7" s="420"/>
      <c r="DA7" s="421"/>
      <c r="DB7" s="419">
        <v>10250340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372864</v>
      </c>
      <c r="BO8" s="420"/>
      <c r="BP8" s="420"/>
      <c r="BQ8" s="420"/>
      <c r="BR8" s="420"/>
      <c r="BS8" s="420"/>
      <c r="BT8" s="420"/>
      <c r="BU8" s="421"/>
      <c r="BV8" s="419">
        <v>478643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25154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-105779</v>
      </c>
      <c r="BO9" s="420"/>
      <c r="BP9" s="420"/>
      <c r="BQ9" s="420"/>
      <c r="BR9" s="420"/>
      <c r="BS9" s="420"/>
      <c r="BT9" s="420"/>
      <c r="BU9" s="421"/>
      <c r="BV9" s="419">
        <v>24332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28375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358394</v>
      </c>
      <c r="BO10" s="420"/>
      <c r="BP10" s="420"/>
      <c r="BQ10" s="420"/>
      <c r="BR10" s="420"/>
      <c r="BS10" s="420"/>
      <c r="BT10" s="420"/>
      <c r="BU10" s="421"/>
      <c r="BV10" s="419">
        <v>411554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23355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661486</v>
      </c>
      <c r="BO12" s="420"/>
      <c r="BP12" s="420"/>
      <c r="BQ12" s="420"/>
      <c r="BR12" s="420"/>
      <c r="BS12" s="420"/>
      <c r="BT12" s="420"/>
      <c r="BU12" s="421"/>
      <c r="BV12" s="419">
        <v>505578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23252</v>
      </c>
      <c r="S13" s="507"/>
      <c r="T13" s="507"/>
      <c r="U13" s="507"/>
      <c r="V13" s="508"/>
      <c r="W13" s="509" t="s">
        <v>131</v>
      </c>
      <c r="X13" s="405"/>
      <c r="Y13" s="405"/>
      <c r="Z13" s="405"/>
      <c r="AA13" s="405"/>
      <c r="AB13" s="406"/>
      <c r="AC13" s="372">
        <v>1299</v>
      </c>
      <c r="AD13" s="373"/>
      <c r="AE13" s="373"/>
      <c r="AF13" s="373"/>
      <c r="AG13" s="374"/>
      <c r="AH13" s="372">
        <v>1720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-408871</v>
      </c>
      <c r="BO13" s="420"/>
      <c r="BP13" s="420"/>
      <c r="BQ13" s="420"/>
      <c r="BR13" s="420"/>
      <c r="BS13" s="420"/>
      <c r="BT13" s="420"/>
      <c r="BU13" s="421"/>
      <c r="BV13" s="419">
        <v>-69692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24014</v>
      </c>
      <c r="S14" s="507"/>
      <c r="T14" s="507"/>
      <c r="U14" s="507"/>
      <c r="V14" s="508"/>
      <c r="W14" s="510"/>
      <c r="X14" s="408"/>
      <c r="Y14" s="408"/>
      <c r="Z14" s="408"/>
      <c r="AA14" s="408"/>
      <c r="AB14" s="409"/>
      <c r="AC14" s="499">
        <v>12</v>
      </c>
      <c r="AD14" s="500"/>
      <c r="AE14" s="500"/>
      <c r="AF14" s="500"/>
      <c r="AG14" s="501"/>
      <c r="AH14" s="499">
        <v>13.8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36.200000000000003</v>
      </c>
      <c r="CU14" s="517"/>
      <c r="CV14" s="517"/>
      <c r="CW14" s="517"/>
      <c r="CX14" s="517"/>
      <c r="CY14" s="517"/>
      <c r="CZ14" s="517"/>
      <c r="DA14" s="518"/>
      <c r="DB14" s="516">
        <v>25.7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23924</v>
      </c>
      <c r="S15" s="507"/>
      <c r="T15" s="507"/>
      <c r="U15" s="507"/>
      <c r="V15" s="508"/>
      <c r="W15" s="509" t="s">
        <v>137</v>
      </c>
      <c r="X15" s="405"/>
      <c r="Y15" s="405"/>
      <c r="Z15" s="405"/>
      <c r="AA15" s="405"/>
      <c r="AB15" s="406"/>
      <c r="AC15" s="372">
        <v>2409</v>
      </c>
      <c r="AD15" s="373"/>
      <c r="AE15" s="373"/>
      <c r="AF15" s="373"/>
      <c r="AG15" s="374"/>
      <c r="AH15" s="372">
        <v>2900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3258349</v>
      </c>
      <c r="BO15" s="449"/>
      <c r="BP15" s="449"/>
      <c r="BQ15" s="449"/>
      <c r="BR15" s="449"/>
      <c r="BS15" s="449"/>
      <c r="BT15" s="449"/>
      <c r="BU15" s="450"/>
      <c r="BV15" s="448">
        <v>3257566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22.3</v>
      </c>
      <c r="AD16" s="500"/>
      <c r="AE16" s="500"/>
      <c r="AF16" s="500"/>
      <c r="AG16" s="501"/>
      <c r="AH16" s="499">
        <v>23.2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9482002</v>
      </c>
      <c r="BO16" s="420"/>
      <c r="BP16" s="420"/>
      <c r="BQ16" s="420"/>
      <c r="BR16" s="420"/>
      <c r="BS16" s="420"/>
      <c r="BT16" s="420"/>
      <c r="BU16" s="421"/>
      <c r="BV16" s="419">
        <v>9361939</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4.9000000000000004</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7074</v>
      </c>
      <c r="AD17" s="373"/>
      <c r="AE17" s="373"/>
      <c r="AF17" s="373"/>
      <c r="AG17" s="374"/>
      <c r="AH17" s="372">
        <v>7877</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4090829</v>
      </c>
      <c r="BO17" s="420"/>
      <c r="BP17" s="420"/>
      <c r="BQ17" s="420"/>
      <c r="BR17" s="420"/>
      <c r="BS17" s="420"/>
      <c r="BT17" s="420"/>
      <c r="BU17" s="421"/>
      <c r="BV17" s="419">
        <v>4087822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241.09</v>
      </c>
      <c r="M18" s="472"/>
      <c r="N18" s="472"/>
      <c r="O18" s="472"/>
      <c r="P18" s="472"/>
      <c r="Q18" s="472"/>
      <c r="R18" s="473"/>
      <c r="S18" s="473"/>
      <c r="T18" s="473"/>
      <c r="U18" s="473"/>
      <c r="V18" s="474"/>
      <c r="W18" s="490"/>
      <c r="X18" s="491"/>
      <c r="Y18" s="491"/>
      <c r="Z18" s="491"/>
      <c r="AA18" s="491"/>
      <c r="AB18" s="515"/>
      <c r="AC18" s="389">
        <v>65.599999999999994</v>
      </c>
      <c r="AD18" s="390"/>
      <c r="AE18" s="390"/>
      <c r="AF18" s="390"/>
      <c r="AG18" s="475"/>
      <c r="AH18" s="389">
        <v>63</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10073000</v>
      </c>
      <c r="BO18" s="420"/>
      <c r="BP18" s="420"/>
      <c r="BQ18" s="420"/>
      <c r="BR18" s="420"/>
      <c r="BS18" s="420"/>
      <c r="BT18" s="420"/>
      <c r="BU18" s="421"/>
      <c r="BV18" s="419">
        <v>9695885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104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13198779</v>
      </c>
      <c r="BO19" s="420"/>
      <c r="BP19" s="420"/>
      <c r="BQ19" s="420"/>
      <c r="BR19" s="420"/>
      <c r="BS19" s="420"/>
      <c r="BT19" s="420"/>
      <c r="BU19" s="421"/>
      <c r="BV19" s="419">
        <v>13523127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10492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14090929</v>
      </c>
      <c r="BO22" s="449"/>
      <c r="BP22" s="449"/>
      <c r="BQ22" s="449"/>
      <c r="BR22" s="449"/>
      <c r="BS22" s="449"/>
      <c r="BT22" s="449"/>
      <c r="BU22" s="450"/>
      <c r="BV22" s="448">
        <v>12727096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10874429</v>
      </c>
      <c r="BO23" s="420"/>
      <c r="BP23" s="420"/>
      <c r="BQ23" s="420"/>
      <c r="BR23" s="420"/>
      <c r="BS23" s="420"/>
      <c r="BT23" s="420"/>
      <c r="BU23" s="421"/>
      <c r="BV23" s="419">
        <v>9160647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8310</v>
      </c>
      <c r="R24" s="373"/>
      <c r="S24" s="373"/>
      <c r="T24" s="373"/>
      <c r="U24" s="373"/>
      <c r="V24" s="374"/>
      <c r="W24" s="462"/>
      <c r="X24" s="399"/>
      <c r="Y24" s="400"/>
      <c r="Z24" s="375" t="s">
        <v>163</v>
      </c>
      <c r="AA24" s="376"/>
      <c r="AB24" s="376"/>
      <c r="AC24" s="376"/>
      <c r="AD24" s="376"/>
      <c r="AE24" s="376"/>
      <c r="AF24" s="376"/>
      <c r="AG24" s="377"/>
      <c r="AH24" s="372">
        <v>247</v>
      </c>
      <c r="AI24" s="373"/>
      <c r="AJ24" s="373"/>
      <c r="AK24" s="373"/>
      <c r="AL24" s="374"/>
      <c r="AM24" s="372">
        <v>768911</v>
      </c>
      <c r="AN24" s="373"/>
      <c r="AO24" s="373"/>
      <c r="AP24" s="373"/>
      <c r="AQ24" s="373"/>
      <c r="AR24" s="374"/>
      <c r="AS24" s="372">
        <v>3113</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9149312</v>
      </c>
      <c r="BO24" s="420"/>
      <c r="BP24" s="420"/>
      <c r="BQ24" s="420"/>
      <c r="BR24" s="420"/>
      <c r="BS24" s="420"/>
      <c r="BT24" s="420"/>
      <c r="BU24" s="421"/>
      <c r="BV24" s="419">
        <v>7221362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6420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5848191</v>
      </c>
      <c r="BO25" s="449"/>
      <c r="BP25" s="449"/>
      <c r="BQ25" s="449"/>
      <c r="BR25" s="449"/>
      <c r="BS25" s="449"/>
      <c r="BT25" s="449"/>
      <c r="BU25" s="450"/>
      <c r="BV25" s="448">
        <v>2223338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4000</v>
      </c>
      <c r="R26" s="373"/>
      <c r="S26" s="373"/>
      <c r="T26" s="373"/>
      <c r="U26" s="373"/>
      <c r="V26" s="374"/>
      <c r="W26" s="462"/>
      <c r="X26" s="399"/>
      <c r="Y26" s="400"/>
      <c r="Z26" s="375" t="s">
        <v>169</v>
      </c>
      <c r="AA26" s="430"/>
      <c r="AB26" s="430"/>
      <c r="AC26" s="430"/>
      <c r="AD26" s="430"/>
      <c r="AE26" s="430"/>
      <c r="AF26" s="430"/>
      <c r="AG26" s="431"/>
      <c r="AH26" s="372">
        <v>7</v>
      </c>
      <c r="AI26" s="373"/>
      <c r="AJ26" s="373"/>
      <c r="AK26" s="373"/>
      <c r="AL26" s="374"/>
      <c r="AM26" s="372">
        <v>20314</v>
      </c>
      <c r="AN26" s="373"/>
      <c r="AO26" s="373"/>
      <c r="AP26" s="373"/>
      <c r="AQ26" s="373"/>
      <c r="AR26" s="374"/>
      <c r="AS26" s="372">
        <v>2902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4020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2426572</v>
      </c>
      <c r="BO28" s="449"/>
      <c r="BP28" s="449"/>
      <c r="BQ28" s="449"/>
      <c r="BR28" s="449"/>
      <c r="BS28" s="449"/>
      <c r="BT28" s="449"/>
      <c r="BU28" s="450"/>
      <c r="BV28" s="448">
        <v>2489664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3440</v>
      </c>
      <c r="R29" s="373"/>
      <c r="S29" s="373"/>
      <c r="T29" s="373"/>
      <c r="U29" s="373"/>
      <c r="V29" s="374"/>
      <c r="W29" s="463"/>
      <c r="X29" s="464"/>
      <c r="Y29" s="465"/>
      <c r="Z29" s="375" t="s">
        <v>178</v>
      </c>
      <c r="AA29" s="376"/>
      <c r="AB29" s="376"/>
      <c r="AC29" s="376"/>
      <c r="AD29" s="376"/>
      <c r="AE29" s="376"/>
      <c r="AF29" s="376"/>
      <c r="AG29" s="377"/>
      <c r="AH29" s="372">
        <v>247</v>
      </c>
      <c r="AI29" s="373"/>
      <c r="AJ29" s="373"/>
      <c r="AK29" s="373"/>
      <c r="AL29" s="374"/>
      <c r="AM29" s="372">
        <v>768911</v>
      </c>
      <c r="AN29" s="373"/>
      <c r="AO29" s="373"/>
      <c r="AP29" s="373"/>
      <c r="AQ29" s="373"/>
      <c r="AR29" s="374"/>
      <c r="AS29" s="372">
        <v>3113</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600690</v>
      </c>
      <c r="BO29" s="420"/>
      <c r="BP29" s="420"/>
      <c r="BQ29" s="420"/>
      <c r="BR29" s="420"/>
      <c r="BS29" s="420"/>
      <c r="BT29" s="420"/>
      <c r="BU29" s="421"/>
      <c r="BV29" s="419">
        <v>569269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1617671</v>
      </c>
      <c r="BO30" s="454"/>
      <c r="BP30" s="454"/>
      <c r="BQ30" s="454"/>
      <c r="BR30" s="454"/>
      <c r="BS30" s="454"/>
      <c r="BT30" s="454"/>
      <c r="BU30" s="455"/>
      <c r="BV30" s="453">
        <v>1893417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IF('各会計、関係団体の財政状況及び健全化判断比率'!B33="","",'各会計、関係団体の財政状況及び健全化判断比率'!B33)</f>
        <v>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男鹿地区消防一部事務組合（一般会計）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おが地域振興公社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診療所特別会計（一般会計）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診療所特別会計（特別会計）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IF('各会計、関係団体の財政状況及び健全化判断比率'!B34="","",'各会計、関係団体の財政状況及び健全化判断比率'!B34)</f>
        <v>ガス事業会計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男鹿地区衛生処理一部事務組合（一般会計）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株式会社　男鹿水族館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八郎湖周辺清掃事務組合（一般会計）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IF('各会計、関係団体の財政状況及び健全化判断比率'!B36="","",'各会計、関係団体の財政状況及び健全化判断比率'!B36)</f>
        <v>男鹿みなと市民病院事業会計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秋田県市町村総合事務組合（一般会計）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7</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秋田県市町村総合事務組合（交通災害共済事業等特別会計）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秋田県市町村会館管理組合（一般会計）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秋田県後期高齢者医療広域連合（一般会計）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秋田県後期高齢者医療広域連合（後期高齢者医療特別会計）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Yn5ydX5c4ItFXdq/NRMJaQSZJfVI2gKhdQHk6R9RYfB/E4TRQpgn3XAZOfCBbBntqRBGxftjuJ3EY1RH/BDTA==" saltValue="D9Q26/JT76DG0NuWJyPt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60" zoomScaleNormal="60" zoomScaleSheetLayoutView="100" workbookViewId="0">
      <selection activeCell="K45" sqref="K4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536</v>
      </c>
      <c r="D34" s="1154"/>
      <c r="E34" s="1155"/>
      <c r="F34" s="32">
        <v>0.28999999999999998</v>
      </c>
      <c r="G34" s="33">
        <v>0.83</v>
      </c>
      <c r="H34" s="33">
        <v>2.41</v>
      </c>
      <c r="I34" s="33">
        <v>2.2000000000000002</v>
      </c>
      <c r="J34" s="34" t="s">
        <v>537</v>
      </c>
      <c r="K34" s="22"/>
      <c r="L34" s="22"/>
      <c r="M34" s="22"/>
      <c r="N34" s="22"/>
      <c r="O34" s="22"/>
      <c r="P34" s="22"/>
    </row>
    <row r="35" spans="1:16" ht="39" customHeight="1" x14ac:dyDescent="0.15">
      <c r="A35" s="22"/>
      <c r="B35" s="35"/>
      <c r="C35" s="1148" t="s">
        <v>538</v>
      </c>
      <c r="D35" s="1149"/>
      <c r="E35" s="1150"/>
      <c r="F35" s="36">
        <v>5.22</v>
      </c>
      <c r="G35" s="37">
        <v>4.0599999999999996</v>
      </c>
      <c r="H35" s="37">
        <v>4.3899999999999997</v>
      </c>
      <c r="I35" s="37">
        <v>4.66</v>
      </c>
      <c r="J35" s="38">
        <v>3.6</v>
      </c>
      <c r="K35" s="22"/>
      <c r="L35" s="22"/>
      <c r="M35" s="22"/>
      <c r="N35" s="22"/>
      <c r="O35" s="22"/>
      <c r="P35" s="22"/>
    </row>
    <row r="36" spans="1:16" ht="39" customHeight="1" x14ac:dyDescent="0.15">
      <c r="A36" s="22"/>
      <c r="B36" s="35"/>
      <c r="C36" s="1148" t="s">
        <v>539</v>
      </c>
      <c r="D36" s="1149"/>
      <c r="E36" s="1150"/>
      <c r="F36" s="36">
        <v>0.93</v>
      </c>
      <c r="G36" s="37">
        <v>1.33</v>
      </c>
      <c r="H36" s="37">
        <v>0.7</v>
      </c>
      <c r="I36" s="37">
        <v>1.97</v>
      </c>
      <c r="J36" s="38">
        <v>2.35</v>
      </c>
      <c r="K36" s="22"/>
      <c r="L36" s="22"/>
      <c r="M36" s="22"/>
      <c r="N36" s="22"/>
      <c r="O36" s="22"/>
      <c r="P36" s="22"/>
    </row>
    <row r="37" spans="1:16" ht="39" customHeight="1" x14ac:dyDescent="0.15">
      <c r="A37" s="22"/>
      <c r="B37" s="35"/>
      <c r="C37" s="1148" t="s">
        <v>540</v>
      </c>
      <c r="D37" s="1149"/>
      <c r="E37" s="1150"/>
      <c r="F37" s="36">
        <v>2.2200000000000002</v>
      </c>
      <c r="G37" s="37">
        <v>2.35</v>
      </c>
      <c r="H37" s="37">
        <v>2.88</v>
      </c>
      <c r="I37" s="37">
        <v>2.5</v>
      </c>
      <c r="J37" s="38">
        <v>2.33</v>
      </c>
      <c r="K37" s="22"/>
      <c r="L37" s="22"/>
      <c r="M37" s="22"/>
      <c r="N37" s="22"/>
      <c r="O37" s="22"/>
      <c r="P37" s="22"/>
    </row>
    <row r="38" spans="1:16" ht="39" customHeight="1" x14ac:dyDescent="0.15">
      <c r="A38" s="22"/>
      <c r="B38" s="35"/>
      <c r="C38" s="1148" t="s">
        <v>541</v>
      </c>
      <c r="D38" s="1149"/>
      <c r="E38" s="1150"/>
      <c r="F38" s="36">
        <v>3.02</v>
      </c>
      <c r="G38" s="37">
        <v>2.57</v>
      </c>
      <c r="H38" s="37">
        <v>2.65</v>
      </c>
      <c r="I38" s="37">
        <v>1.26</v>
      </c>
      <c r="J38" s="38">
        <v>1.35</v>
      </c>
      <c r="K38" s="22"/>
      <c r="L38" s="22"/>
      <c r="M38" s="22"/>
      <c r="N38" s="22"/>
      <c r="O38" s="22"/>
      <c r="P38" s="22"/>
    </row>
    <row r="39" spans="1:16" ht="39" customHeight="1" x14ac:dyDescent="0.15">
      <c r="A39" s="22"/>
      <c r="B39" s="35"/>
      <c r="C39" s="1148" t="s">
        <v>542</v>
      </c>
      <c r="D39" s="1149"/>
      <c r="E39" s="1150"/>
      <c r="F39" s="36">
        <v>0.27</v>
      </c>
      <c r="G39" s="37">
        <v>0.26</v>
      </c>
      <c r="H39" s="37">
        <v>0.36</v>
      </c>
      <c r="I39" s="37">
        <v>0.42</v>
      </c>
      <c r="J39" s="38">
        <v>0.47</v>
      </c>
      <c r="K39" s="22"/>
      <c r="L39" s="22"/>
      <c r="M39" s="22"/>
      <c r="N39" s="22"/>
      <c r="O39" s="22"/>
      <c r="P39" s="22"/>
    </row>
    <row r="40" spans="1:16" ht="39" customHeight="1" x14ac:dyDescent="0.15">
      <c r="A40" s="22"/>
      <c r="B40" s="35"/>
      <c r="C40" s="1148" t="s">
        <v>543</v>
      </c>
      <c r="D40" s="1149"/>
      <c r="E40" s="1150"/>
      <c r="F40" s="36">
        <v>0.78</v>
      </c>
      <c r="G40" s="37">
        <v>0.64</v>
      </c>
      <c r="H40" s="37">
        <v>0.35</v>
      </c>
      <c r="I40" s="37">
        <v>0.03</v>
      </c>
      <c r="J40" s="38">
        <v>0.4</v>
      </c>
      <c r="K40" s="22"/>
      <c r="L40" s="22"/>
      <c r="M40" s="22"/>
      <c r="N40" s="22"/>
      <c r="O40" s="22"/>
      <c r="P40" s="22"/>
    </row>
    <row r="41" spans="1:16" ht="39" customHeight="1" x14ac:dyDescent="0.15">
      <c r="A41" s="22"/>
      <c r="B41" s="35"/>
      <c r="C41" s="1148" t="s">
        <v>544</v>
      </c>
      <c r="D41" s="1149"/>
      <c r="E41" s="1150"/>
      <c r="F41" s="36">
        <v>0.01</v>
      </c>
      <c r="G41" s="37">
        <v>0.02</v>
      </c>
      <c r="H41" s="37">
        <v>0</v>
      </c>
      <c r="I41" s="37">
        <v>0.01</v>
      </c>
      <c r="J41" s="38">
        <v>0.04</v>
      </c>
      <c r="K41" s="22"/>
      <c r="L41" s="22"/>
      <c r="M41" s="22"/>
      <c r="N41" s="22"/>
      <c r="O41" s="22"/>
      <c r="P41" s="22"/>
    </row>
    <row r="42" spans="1:16" ht="39" customHeight="1" x14ac:dyDescent="0.15">
      <c r="A42" s="22"/>
      <c r="B42" s="39"/>
      <c r="C42" s="1148" t="s">
        <v>545</v>
      </c>
      <c r="D42" s="1149"/>
      <c r="E42" s="1150"/>
      <c r="F42" s="36" t="s">
        <v>490</v>
      </c>
      <c r="G42" s="37" t="s">
        <v>490</v>
      </c>
      <c r="H42" s="37" t="s">
        <v>490</v>
      </c>
      <c r="I42" s="37" t="s">
        <v>490</v>
      </c>
      <c r="J42" s="38" t="s">
        <v>490</v>
      </c>
      <c r="K42" s="22"/>
      <c r="L42" s="22"/>
      <c r="M42" s="22"/>
      <c r="N42" s="22"/>
      <c r="O42" s="22"/>
      <c r="P42" s="22"/>
    </row>
    <row r="43" spans="1:16" ht="39" customHeight="1" thickBot="1" x14ac:dyDescent="0.2">
      <c r="A43" s="22"/>
      <c r="B43" s="40"/>
      <c r="C43" s="1151" t="s">
        <v>546</v>
      </c>
      <c r="D43" s="1152"/>
      <c r="E43" s="1153"/>
      <c r="F43" s="41">
        <v>0.17</v>
      </c>
      <c r="G43" s="42">
        <v>0.21</v>
      </c>
      <c r="H43" s="42">
        <v>0.16</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15qjkY3mso/uBWAIKhoJN9LLaZAVUAtv0qbVNxAWJCf6b2q5CnLWzzAz3mRtjJ0MP9pB0dmd1MCDFGbgI63pA==" saltValue="OuGdPl488M+7ccd7pYrb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60" zoomScaleNormal="60" zoomScaleSheetLayoutView="55" workbookViewId="0">
      <selection activeCell="T55" sqref="T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1627</v>
      </c>
      <c r="L45" s="60">
        <v>1661</v>
      </c>
      <c r="M45" s="60">
        <v>1583</v>
      </c>
      <c r="N45" s="60">
        <v>1517</v>
      </c>
      <c r="O45" s="61">
        <v>1487</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490</v>
      </c>
      <c r="L46" s="64" t="s">
        <v>490</v>
      </c>
      <c r="M46" s="64" t="s">
        <v>490</v>
      </c>
      <c r="N46" s="64" t="s">
        <v>490</v>
      </c>
      <c r="O46" s="65" t="s">
        <v>490</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490</v>
      </c>
      <c r="L47" s="64" t="s">
        <v>490</v>
      </c>
      <c r="M47" s="64" t="s">
        <v>490</v>
      </c>
      <c r="N47" s="64" t="s">
        <v>490</v>
      </c>
      <c r="O47" s="65" t="s">
        <v>490</v>
      </c>
      <c r="P47" s="48"/>
      <c r="Q47" s="48"/>
      <c r="R47" s="48"/>
      <c r="S47" s="48"/>
      <c r="T47" s="48"/>
      <c r="U47" s="48"/>
    </row>
    <row r="48" spans="1:21" ht="30.75" customHeight="1" x14ac:dyDescent="0.15">
      <c r="A48" s="48"/>
      <c r="B48" s="1181"/>
      <c r="C48" s="1182"/>
      <c r="D48" s="62"/>
      <c r="E48" s="1158" t="s">
        <v>13</v>
      </c>
      <c r="F48" s="1158"/>
      <c r="G48" s="1158"/>
      <c r="H48" s="1158"/>
      <c r="I48" s="1158"/>
      <c r="J48" s="1159"/>
      <c r="K48" s="63">
        <v>778</v>
      </c>
      <c r="L48" s="64">
        <v>768</v>
      </c>
      <c r="M48" s="64">
        <v>759</v>
      </c>
      <c r="N48" s="64">
        <v>746</v>
      </c>
      <c r="O48" s="65">
        <v>767</v>
      </c>
      <c r="P48" s="48"/>
      <c r="Q48" s="48"/>
      <c r="R48" s="48"/>
      <c r="S48" s="48"/>
      <c r="T48" s="48"/>
      <c r="U48" s="48"/>
    </row>
    <row r="49" spans="1:21" ht="30.75" customHeight="1" x14ac:dyDescent="0.15">
      <c r="A49" s="48"/>
      <c r="B49" s="1181"/>
      <c r="C49" s="1182"/>
      <c r="D49" s="62"/>
      <c r="E49" s="1158" t="s">
        <v>14</v>
      </c>
      <c r="F49" s="1158"/>
      <c r="G49" s="1158"/>
      <c r="H49" s="1158"/>
      <c r="I49" s="1158"/>
      <c r="J49" s="1159"/>
      <c r="K49" s="63">
        <v>189</v>
      </c>
      <c r="L49" s="64">
        <v>187</v>
      </c>
      <c r="M49" s="64">
        <v>178</v>
      </c>
      <c r="N49" s="64">
        <v>58</v>
      </c>
      <c r="O49" s="65">
        <v>29</v>
      </c>
      <c r="P49" s="48"/>
      <c r="Q49" s="48"/>
      <c r="R49" s="48"/>
      <c r="S49" s="48"/>
      <c r="T49" s="48"/>
      <c r="U49" s="48"/>
    </row>
    <row r="50" spans="1:21" ht="30.75" customHeight="1" x14ac:dyDescent="0.15">
      <c r="A50" s="48"/>
      <c r="B50" s="1181"/>
      <c r="C50" s="1182"/>
      <c r="D50" s="62"/>
      <c r="E50" s="1158" t="s">
        <v>15</v>
      </c>
      <c r="F50" s="1158"/>
      <c r="G50" s="1158"/>
      <c r="H50" s="1158"/>
      <c r="I50" s="1158"/>
      <c r="J50" s="1159"/>
      <c r="K50" s="63">
        <v>29</v>
      </c>
      <c r="L50" s="64">
        <v>33</v>
      </c>
      <c r="M50" s="64">
        <v>22</v>
      </c>
      <c r="N50" s="64">
        <v>19</v>
      </c>
      <c r="O50" s="65">
        <v>11</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490</v>
      </c>
      <c r="L51" s="64" t="s">
        <v>490</v>
      </c>
      <c r="M51" s="64" t="s">
        <v>490</v>
      </c>
      <c r="N51" s="64" t="s">
        <v>490</v>
      </c>
      <c r="O51" s="65" t="s">
        <v>490</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1794</v>
      </c>
      <c r="L52" s="64">
        <v>1815</v>
      </c>
      <c r="M52" s="64">
        <v>1735</v>
      </c>
      <c r="N52" s="64">
        <v>1637</v>
      </c>
      <c r="O52" s="65">
        <v>1621</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829</v>
      </c>
      <c r="L53" s="69">
        <v>834</v>
      </c>
      <c r="M53" s="69">
        <v>807</v>
      </c>
      <c r="N53" s="69">
        <v>703</v>
      </c>
      <c r="O53" s="70">
        <v>673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Wmiix91Io/syr2OA4L1vyaqnUScPkAur/+H01F09Ti3Itu/WPYgl7dgmJ/mxDjHddURslqpVyUz/73vRFcfow==" saltValue="HCglZk1nNGwF9Cxf948B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34" zoomScale="80" zoomScaleNormal="80" zoomScaleSheetLayoutView="100" workbookViewId="0">
      <selection activeCell="Q54" sqref="Q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9" t="s">
        <v>30</v>
      </c>
      <c r="C41" s="1200"/>
      <c r="D41" s="105"/>
      <c r="E41" s="1201" t="s">
        <v>31</v>
      </c>
      <c r="F41" s="1201"/>
      <c r="G41" s="1201"/>
      <c r="H41" s="1202"/>
      <c r="I41" s="343">
        <v>13757</v>
      </c>
      <c r="J41" s="344">
        <v>13605</v>
      </c>
      <c r="K41" s="344">
        <v>12905</v>
      </c>
      <c r="L41" s="344">
        <v>12727</v>
      </c>
      <c r="M41" s="345">
        <v>14091</v>
      </c>
    </row>
    <row r="42" spans="2:13" ht="27.75" customHeight="1" x14ac:dyDescent="0.15">
      <c r="B42" s="1189"/>
      <c r="C42" s="1190"/>
      <c r="D42" s="106"/>
      <c r="E42" s="1193" t="s">
        <v>32</v>
      </c>
      <c r="F42" s="1193"/>
      <c r="G42" s="1193"/>
      <c r="H42" s="1194"/>
      <c r="I42" s="346">
        <v>287</v>
      </c>
      <c r="J42" s="347">
        <v>115</v>
      </c>
      <c r="K42" s="347">
        <v>96</v>
      </c>
      <c r="L42" s="347">
        <v>76</v>
      </c>
      <c r="M42" s="348">
        <v>65</v>
      </c>
    </row>
    <row r="43" spans="2:13" ht="27.75" customHeight="1" x14ac:dyDescent="0.15">
      <c r="B43" s="1189"/>
      <c r="C43" s="1190"/>
      <c r="D43" s="106"/>
      <c r="E43" s="1193" t="s">
        <v>33</v>
      </c>
      <c r="F43" s="1193"/>
      <c r="G43" s="1193"/>
      <c r="H43" s="1194"/>
      <c r="I43" s="346">
        <v>8694</v>
      </c>
      <c r="J43" s="347">
        <v>8151</v>
      </c>
      <c r="K43" s="347">
        <v>7688</v>
      </c>
      <c r="L43" s="347">
        <v>7215</v>
      </c>
      <c r="M43" s="348">
        <v>6920</v>
      </c>
    </row>
    <row r="44" spans="2:13" ht="27.75" customHeight="1" x14ac:dyDescent="0.15">
      <c r="B44" s="1189"/>
      <c r="C44" s="1190"/>
      <c r="D44" s="106"/>
      <c r="E44" s="1193" t="s">
        <v>34</v>
      </c>
      <c r="F44" s="1193"/>
      <c r="G44" s="1193"/>
      <c r="H44" s="1194"/>
      <c r="I44" s="346">
        <v>425</v>
      </c>
      <c r="J44" s="347">
        <v>267</v>
      </c>
      <c r="K44" s="347">
        <v>139</v>
      </c>
      <c r="L44" s="347">
        <v>93</v>
      </c>
      <c r="M44" s="348">
        <v>64</v>
      </c>
    </row>
    <row r="45" spans="2:13" ht="27.75" customHeight="1" x14ac:dyDescent="0.15">
      <c r="B45" s="1189"/>
      <c r="C45" s="1190"/>
      <c r="D45" s="106"/>
      <c r="E45" s="1193" t="s">
        <v>35</v>
      </c>
      <c r="F45" s="1193"/>
      <c r="G45" s="1193"/>
      <c r="H45" s="1194"/>
      <c r="I45" s="346">
        <v>1502</v>
      </c>
      <c r="J45" s="347">
        <v>1478</v>
      </c>
      <c r="K45" s="347">
        <v>1619</v>
      </c>
      <c r="L45" s="347">
        <v>1641</v>
      </c>
      <c r="M45" s="348">
        <v>1814</v>
      </c>
    </row>
    <row r="46" spans="2:13" ht="27.75" customHeight="1" x14ac:dyDescent="0.15">
      <c r="B46" s="1189"/>
      <c r="C46" s="1190"/>
      <c r="D46" s="107"/>
      <c r="E46" s="1193" t="s">
        <v>36</v>
      </c>
      <c r="F46" s="1193"/>
      <c r="G46" s="1193"/>
      <c r="H46" s="1194"/>
      <c r="I46" s="346" t="s">
        <v>490</v>
      </c>
      <c r="J46" s="347" t="s">
        <v>490</v>
      </c>
      <c r="K46" s="347" t="s">
        <v>490</v>
      </c>
      <c r="L46" s="347" t="s">
        <v>490</v>
      </c>
      <c r="M46" s="348" t="s">
        <v>490</v>
      </c>
    </row>
    <row r="47" spans="2:13" ht="27.75" customHeight="1" x14ac:dyDescent="0.15">
      <c r="B47" s="1189"/>
      <c r="C47" s="1190"/>
      <c r="D47" s="108"/>
      <c r="E47" s="1203" t="s">
        <v>37</v>
      </c>
      <c r="F47" s="1204"/>
      <c r="G47" s="1204"/>
      <c r="H47" s="1205"/>
      <c r="I47" s="346" t="s">
        <v>490</v>
      </c>
      <c r="J47" s="347" t="s">
        <v>490</v>
      </c>
      <c r="K47" s="347" t="s">
        <v>490</v>
      </c>
      <c r="L47" s="347" t="s">
        <v>490</v>
      </c>
      <c r="M47" s="348" t="s">
        <v>490</v>
      </c>
    </row>
    <row r="48" spans="2:13" ht="27.75" customHeight="1" x14ac:dyDescent="0.15">
      <c r="B48" s="1189"/>
      <c r="C48" s="1190"/>
      <c r="D48" s="106"/>
      <c r="E48" s="1193" t="s">
        <v>38</v>
      </c>
      <c r="F48" s="1193"/>
      <c r="G48" s="1193"/>
      <c r="H48" s="1194"/>
      <c r="I48" s="346" t="s">
        <v>490</v>
      </c>
      <c r="J48" s="347" t="s">
        <v>490</v>
      </c>
      <c r="K48" s="347" t="s">
        <v>490</v>
      </c>
      <c r="L48" s="347" t="s">
        <v>490</v>
      </c>
      <c r="M48" s="348" t="s">
        <v>490</v>
      </c>
    </row>
    <row r="49" spans="2:13" ht="27.75" customHeight="1" x14ac:dyDescent="0.15">
      <c r="B49" s="1191"/>
      <c r="C49" s="1192"/>
      <c r="D49" s="106"/>
      <c r="E49" s="1193" t="s">
        <v>39</v>
      </c>
      <c r="F49" s="1193"/>
      <c r="G49" s="1193"/>
      <c r="H49" s="1194"/>
      <c r="I49" s="346" t="s">
        <v>490</v>
      </c>
      <c r="J49" s="347" t="s">
        <v>490</v>
      </c>
      <c r="K49" s="347" t="s">
        <v>490</v>
      </c>
      <c r="L49" s="347" t="s">
        <v>490</v>
      </c>
      <c r="M49" s="348" t="s">
        <v>490</v>
      </c>
    </row>
    <row r="50" spans="2:13" ht="27.75" customHeight="1" x14ac:dyDescent="0.15">
      <c r="B50" s="1187" t="s">
        <v>40</v>
      </c>
      <c r="C50" s="1188"/>
      <c r="D50" s="109"/>
      <c r="E50" s="1193" t="s">
        <v>41</v>
      </c>
      <c r="F50" s="1193"/>
      <c r="G50" s="1193"/>
      <c r="H50" s="1194"/>
      <c r="I50" s="346">
        <v>2657</v>
      </c>
      <c r="J50" s="347">
        <v>3684</v>
      </c>
      <c r="K50" s="347">
        <v>4041</v>
      </c>
      <c r="L50" s="347">
        <v>4225</v>
      </c>
      <c r="M50" s="348">
        <v>3962</v>
      </c>
    </row>
    <row r="51" spans="2:13" ht="27.75" customHeight="1" x14ac:dyDescent="0.15">
      <c r="B51" s="1189"/>
      <c r="C51" s="1190"/>
      <c r="D51" s="106"/>
      <c r="E51" s="1193" t="s">
        <v>42</v>
      </c>
      <c r="F51" s="1193"/>
      <c r="G51" s="1193"/>
      <c r="H51" s="1194"/>
      <c r="I51" s="346">
        <v>313</v>
      </c>
      <c r="J51" s="347">
        <v>282</v>
      </c>
      <c r="K51" s="347">
        <v>247</v>
      </c>
      <c r="L51" s="347">
        <v>218</v>
      </c>
      <c r="M51" s="348">
        <v>182</v>
      </c>
    </row>
    <row r="52" spans="2:13" ht="27.75" customHeight="1" x14ac:dyDescent="0.15">
      <c r="B52" s="1191"/>
      <c r="C52" s="1192"/>
      <c r="D52" s="106"/>
      <c r="E52" s="1193" t="s">
        <v>43</v>
      </c>
      <c r="F52" s="1193"/>
      <c r="G52" s="1193"/>
      <c r="H52" s="1194"/>
      <c r="I52" s="346">
        <v>17156</v>
      </c>
      <c r="J52" s="347">
        <v>16335</v>
      </c>
      <c r="K52" s="347">
        <v>15579</v>
      </c>
      <c r="L52" s="347">
        <v>15083</v>
      </c>
      <c r="M52" s="348">
        <v>15634</v>
      </c>
    </row>
    <row r="53" spans="2:13" ht="27.75" customHeight="1" thickBot="1" x14ac:dyDescent="0.2">
      <c r="B53" s="1195" t="s">
        <v>19</v>
      </c>
      <c r="C53" s="1196"/>
      <c r="D53" s="110"/>
      <c r="E53" s="1197" t="s">
        <v>44</v>
      </c>
      <c r="F53" s="1197"/>
      <c r="G53" s="1197"/>
      <c r="H53" s="1198"/>
      <c r="I53" s="349">
        <v>4539</v>
      </c>
      <c r="J53" s="350">
        <v>3314</v>
      </c>
      <c r="K53" s="350">
        <v>2578</v>
      </c>
      <c r="L53" s="350">
        <v>2226</v>
      </c>
      <c r="M53" s="351">
        <v>3176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jVi5HbrtC9OeCJAd9IPc+zgb3kB8ccrXg7sgmC9f0Cqhse18vEDxaI1lOfIHeGMGqPlE+JHfKI9rdnGVtxE/Q==" saltValue="On5k0i0vhu4BDDbNuoR0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7"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352">
        <v>2354</v>
      </c>
      <c r="G55" s="352">
        <v>2490</v>
      </c>
      <c r="H55" s="353">
        <v>2427</v>
      </c>
    </row>
    <row r="56" spans="2:8" ht="52.5" customHeight="1" x14ac:dyDescent="0.15">
      <c r="B56" s="122"/>
      <c r="C56" s="1216" t="s">
        <v>47</v>
      </c>
      <c r="D56" s="1216"/>
      <c r="E56" s="1217"/>
      <c r="F56" s="354">
        <v>525</v>
      </c>
      <c r="G56" s="354">
        <v>569</v>
      </c>
      <c r="H56" s="355">
        <v>601</v>
      </c>
    </row>
    <row r="57" spans="2:8" ht="53.25" customHeight="1" x14ac:dyDescent="0.15">
      <c r="B57" s="122"/>
      <c r="C57" s="1218" t="s">
        <v>48</v>
      </c>
      <c r="D57" s="1218"/>
      <c r="E57" s="1219"/>
      <c r="F57" s="356">
        <v>1814</v>
      </c>
      <c r="G57" s="356">
        <v>1893</v>
      </c>
      <c r="H57" s="357">
        <v>1618</v>
      </c>
    </row>
    <row r="58" spans="2:8" ht="45.75" customHeight="1" x14ac:dyDescent="0.15">
      <c r="B58" s="123"/>
      <c r="C58" s="1206" t="s">
        <v>552</v>
      </c>
      <c r="D58" s="1207"/>
      <c r="E58" s="1208"/>
      <c r="F58" s="358">
        <v>929</v>
      </c>
      <c r="G58" s="358">
        <v>930</v>
      </c>
      <c r="H58" s="359">
        <v>933</v>
      </c>
    </row>
    <row r="59" spans="2:8" ht="45.75" customHeight="1" x14ac:dyDescent="0.15">
      <c r="B59" s="123"/>
      <c r="C59" s="1206" t="s">
        <v>553</v>
      </c>
      <c r="D59" s="1207"/>
      <c r="E59" s="1208"/>
      <c r="F59" s="358">
        <v>441</v>
      </c>
      <c r="G59" s="358">
        <v>472</v>
      </c>
      <c r="H59" s="359">
        <v>417</v>
      </c>
    </row>
    <row r="60" spans="2:8" ht="45.75" customHeight="1" x14ac:dyDescent="0.15">
      <c r="B60" s="123"/>
      <c r="C60" s="1206" t="s">
        <v>554</v>
      </c>
      <c r="D60" s="1207"/>
      <c r="E60" s="1208"/>
      <c r="F60" s="358">
        <v>403</v>
      </c>
      <c r="G60" s="358">
        <v>445</v>
      </c>
      <c r="H60" s="359">
        <v>252</v>
      </c>
    </row>
    <row r="61" spans="2:8" ht="45.75" customHeight="1" x14ac:dyDescent="0.15">
      <c r="B61" s="123"/>
      <c r="C61" s="1206" t="s">
        <v>556</v>
      </c>
      <c r="D61" s="1207"/>
      <c r="E61" s="1208"/>
      <c r="F61" s="358">
        <v>29</v>
      </c>
      <c r="G61" s="358">
        <v>15</v>
      </c>
      <c r="H61" s="359">
        <v>14</v>
      </c>
    </row>
    <row r="62" spans="2:8" ht="45.75" customHeight="1" thickBot="1" x14ac:dyDescent="0.2">
      <c r="B62" s="124"/>
      <c r="C62" s="1209" t="s">
        <v>555</v>
      </c>
      <c r="D62" s="1210"/>
      <c r="E62" s="1211"/>
      <c r="F62" s="360">
        <v>12</v>
      </c>
      <c r="G62" s="360">
        <v>31</v>
      </c>
      <c r="H62" s="361">
        <v>2</v>
      </c>
    </row>
    <row r="63" spans="2:8" ht="52.5" customHeight="1" thickBot="1" x14ac:dyDescent="0.2">
      <c r="B63" s="125"/>
      <c r="C63" s="1212" t="s">
        <v>49</v>
      </c>
      <c r="D63" s="1212"/>
      <c r="E63" s="1213"/>
      <c r="F63" s="362">
        <v>4693</v>
      </c>
      <c r="G63" s="362">
        <v>4952</v>
      </c>
      <c r="H63" s="363">
        <v>4645</v>
      </c>
    </row>
    <row r="64" spans="2:8" x14ac:dyDescent="0.15"/>
  </sheetData>
  <sheetProtection algorithmName="SHA-512" hashValue="aUv7Zd304wnms7Izs0r+GH+ig98XtgnTwOkYi+BsGXLV3yPNEjtbpXQTXxAGCRzhEOSQD4YA3gyDkuWH3YP8HA==" saltValue="45uDxldRC6RJjKGnYTvP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46475</v>
      </c>
      <c r="E3" s="144"/>
      <c r="F3" s="145">
        <v>92632</v>
      </c>
      <c r="G3" s="146"/>
      <c r="H3" s="147"/>
    </row>
    <row r="4" spans="1:8" x14ac:dyDescent="0.15">
      <c r="A4" s="148"/>
      <c r="B4" s="149"/>
      <c r="C4" s="150"/>
      <c r="D4" s="151">
        <v>27296</v>
      </c>
      <c r="E4" s="152"/>
      <c r="F4" s="153">
        <v>47978</v>
      </c>
      <c r="G4" s="154"/>
      <c r="H4" s="155"/>
    </row>
    <row r="5" spans="1:8" x14ac:dyDescent="0.15">
      <c r="A5" s="136" t="s">
        <v>522</v>
      </c>
      <c r="B5" s="141"/>
      <c r="C5" s="142"/>
      <c r="D5" s="143">
        <v>63492</v>
      </c>
      <c r="E5" s="144"/>
      <c r="F5" s="145">
        <v>96469</v>
      </c>
      <c r="G5" s="146"/>
      <c r="H5" s="147"/>
    </row>
    <row r="6" spans="1:8" x14ac:dyDescent="0.15">
      <c r="A6" s="148"/>
      <c r="B6" s="149"/>
      <c r="C6" s="150"/>
      <c r="D6" s="151">
        <v>53515</v>
      </c>
      <c r="E6" s="152"/>
      <c r="F6" s="153">
        <v>49775</v>
      </c>
      <c r="G6" s="154"/>
      <c r="H6" s="155"/>
    </row>
    <row r="7" spans="1:8" x14ac:dyDescent="0.15">
      <c r="A7" s="136" t="s">
        <v>523</v>
      </c>
      <c r="B7" s="141"/>
      <c r="C7" s="142"/>
      <c r="D7" s="143">
        <v>55252</v>
      </c>
      <c r="E7" s="144"/>
      <c r="F7" s="145">
        <v>85743</v>
      </c>
      <c r="G7" s="146"/>
      <c r="H7" s="147"/>
    </row>
    <row r="8" spans="1:8" x14ac:dyDescent="0.15">
      <c r="A8" s="148"/>
      <c r="B8" s="149"/>
      <c r="C8" s="150"/>
      <c r="D8" s="151">
        <v>41180</v>
      </c>
      <c r="E8" s="152"/>
      <c r="F8" s="153">
        <v>45231</v>
      </c>
      <c r="G8" s="154"/>
      <c r="H8" s="155"/>
    </row>
    <row r="9" spans="1:8" x14ac:dyDescent="0.15">
      <c r="A9" s="136" t="s">
        <v>524</v>
      </c>
      <c r="B9" s="141"/>
      <c r="C9" s="142"/>
      <c r="D9" s="143">
        <v>78521</v>
      </c>
      <c r="E9" s="144"/>
      <c r="F9" s="145">
        <v>92509</v>
      </c>
      <c r="G9" s="146"/>
      <c r="H9" s="147"/>
    </row>
    <row r="10" spans="1:8" x14ac:dyDescent="0.15">
      <c r="A10" s="148"/>
      <c r="B10" s="149"/>
      <c r="C10" s="150"/>
      <c r="D10" s="151">
        <v>53267</v>
      </c>
      <c r="E10" s="152"/>
      <c r="F10" s="153">
        <v>52274</v>
      </c>
      <c r="G10" s="154"/>
      <c r="H10" s="155"/>
    </row>
    <row r="11" spans="1:8" x14ac:dyDescent="0.15">
      <c r="A11" s="136" t="s">
        <v>525</v>
      </c>
      <c r="B11" s="141"/>
      <c r="C11" s="142"/>
      <c r="D11" s="143">
        <v>164830</v>
      </c>
      <c r="E11" s="144"/>
      <c r="F11" s="145">
        <v>98544</v>
      </c>
      <c r="G11" s="146"/>
      <c r="H11" s="147"/>
    </row>
    <row r="12" spans="1:8" x14ac:dyDescent="0.15">
      <c r="A12" s="148"/>
      <c r="B12" s="149"/>
      <c r="C12" s="156"/>
      <c r="D12" s="151">
        <v>134618</v>
      </c>
      <c r="E12" s="152"/>
      <c r="F12" s="153">
        <v>55816</v>
      </c>
      <c r="G12" s="154"/>
      <c r="H12" s="155"/>
    </row>
    <row r="13" spans="1:8" x14ac:dyDescent="0.15">
      <c r="A13" s="136"/>
      <c r="B13" s="141"/>
      <c r="C13" s="157"/>
      <c r="D13" s="158">
        <v>81714</v>
      </c>
      <c r="E13" s="159"/>
      <c r="F13" s="160">
        <v>93179</v>
      </c>
      <c r="G13" s="161"/>
      <c r="H13" s="147"/>
    </row>
    <row r="14" spans="1:8" x14ac:dyDescent="0.15">
      <c r="A14" s="148"/>
      <c r="B14" s="149"/>
      <c r="C14" s="150"/>
      <c r="D14" s="151">
        <v>61975</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5.23</v>
      </c>
      <c r="C19" s="162">
        <f>ROUND(VALUE(SUBSTITUTE(実質収支比率等に係る経年分析!G$48,"▲","-")),2)</f>
        <v>4.0599999999999996</v>
      </c>
      <c r="D19" s="162">
        <f>ROUND(VALUE(SUBSTITUTE(実質収支比率等に係る経年分析!H$48,"▲","-")),2)</f>
        <v>4.3899999999999997</v>
      </c>
      <c r="E19" s="162">
        <f>ROUND(VALUE(SUBSTITUTE(実質収支比率等に係る経年分析!I$48,"▲","-")),2)</f>
        <v>4.67</v>
      </c>
      <c r="F19" s="162">
        <f>ROUND(VALUE(SUBSTITUTE(実質収支比率等に係る経年分析!J$48,"▲","-")),2)</f>
        <v>3.6</v>
      </c>
    </row>
    <row r="20" spans="1:11" x14ac:dyDescent="0.15">
      <c r="A20" s="162" t="s">
        <v>53</v>
      </c>
      <c r="B20" s="162">
        <f>ROUND(VALUE(SUBSTITUTE(実質収支比率等に係る経年分析!F$47,"▲","-")),2)</f>
        <v>17.829999999999998</v>
      </c>
      <c r="C20" s="162">
        <f>ROUND(VALUE(SUBSTITUTE(実質収支比率等に係る経年分析!G$47,"▲","-")),2)</f>
        <v>23.48</v>
      </c>
      <c r="D20" s="162">
        <f>ROUND(VALUE(SUBSTITUTE(実質収支比率等に係る経年分析!H$47,"▲","-")),2)</f>
        <v>22.75</v>
      </c>
      <c r="E20" s="162">
        <f>ROUND(VALUE(SUBSTITUTE(実質収支比率等に係る経年分析!I$47,"▲","-")),2)</f>
        <v>24.29</v>
      </c>
      <c r="F20" s="162">
        <f>ROUND(VALUE(SUBSTITUTE(実質収支比率等に係る経年分析!J$47,"▲","-")),2)</f>
        <v>23.46</v>
      </c>
    </row>
    <row r="21" spans="1:11" x14ac:dyDescent="0.15">
      <c r="A21" s="162" t="s">
        <v>54</v>
      </c>
      <c r="B21" s="162">
        <f>IF(ISNUMBER(VALUE(SUBSTITUTE(実質収支比率等に係る経年分析!F$49,"▲","-"))),ROUND(VALUE(SUBSTITUTE(実質収支比率等に係る経年分析!F$49,"▲","-")),2),NA())</f>
        <v>4.3600000000000003</v>
      </c>
      <c r="C21" s="162">
        <f>IF(ISNUMBER(VALUE(SUBSTITUTE(実質収支比率等に係る経年分析!G$49,"▲","-"))),ROUND(VALUE(SUBSTITUTE(実質収支比率等に係る経年分析!G$49,"▲","-")),2),NA())</f>
        <v>2.86</v>
      </c>
      <c r="D21" s="162">
        <f>IF(ISNUMBER(VALUE(SUBSTITUTE(実質収支比率等に係る経年分析!H$49,"▲","-"))),ROUND(VALUE(SUBSTITUTE(実質収支比率等に係る経年分析!H$49,"▲","-")),2),NA())</f>
        <v>-3.49</v>
      </c>
      <c r="E21" s="162">
        <f>IF(ISNUMBER(VALUE(SUBSTITUTE(実質収支比率等に係る経年分析!I$49,"▲","-"))),ROUND(VALUE(SUBSTITUTE(実質収支比率等に係る経年分析!I$49,"▲","-")),2),NA())</f>
        <v>-0.68</v>
      </c>
      <c r="F21" s="162">
        <f>IF(ISNUMBER(VALUE(SUBSTITUTE(実質収支比率等に係る経年分析!J$49,"▲","-"))),ROUND(VALUE(SUBSTITUTE(実質収支比率等に係る経年分析!J$49,"▲","-")),2),NA())</f>
        <v>-3.95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0.47</v>
      </c>
    </row>
    <row r="32" spans="1:11" x14ac:dyDescent="0.15">
      <c r="A32" s="163" t="str">
        <f>IF(連結実質赤字比率に係る赤字・黒字の構成分析!C$38="",NA(),連結実質赤字比率に係る赤字・黒字の構成分析!C$38)</f>
        <v>上水道事業会計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2.57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x14ac:dyDescent="0.15">
      <c r="A33" s="163" t="str">
        <f>IF(連結実質赤字比率に係る赤字・黒字の構成分析!C$37="",NA(),連結実質赤字比率に係る赤字・黒字の構成分析!C$37)</f>
        <v>ガス事業会計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2.2200000000000002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2.33</v>
      </c>
    </row>
    <row r="34" spans="1:16" x14ac:dyDescent="0.15">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4.0599999999999996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4.3899999999999997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v>
      </c>
    </row>
    <row r="36" spans="1:16" x14ac:dyDescent="0.15">
      <c r="A36" s="163" t="str">
        <f>IF(連結実質赤字比率に係る赤字・黒字の構成分析!C$34="",NA(),連結実質赤字比率に係る赤字・黒字の構成分析!C$34)</f>
        <v>男鹿みなと市民病院事業会計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0.28999999999999998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2.2000000000000002</v>
      </c>
      <c r="J36" s="163">
        <f>IF(ROUND(VALUE(SUBSTITUTE(連結実質赤字比率に係る赤字・黒字の構成分析!J$34,"▲", "-")), 2) &lt; 0, ABS(ROUND(VALUE(SUBSTITUTE(連結実質赤字比率に係る赤字・黒字の構成分析!J$34,"▲", "-")), 2)), NA())</f>
        <v>0.93</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1794</v>
      </c>
      <c r="E42" s="164"/>
      <c r="F42" s="164"/>
      <c r="G42" s="164">
        <f>'実質公債費比率（分子）の構造'!L$52</f>
        <v>1815</v>
      </c>
      <c r="H42" s="164"/>
      <c r="I42" s="164"/>
      <c r="J42" s="164">
        <f>'実質公債費比率（分子）の構造'!M$52</f>
        <v>1735</v>
      </c>
      <c r="K42" s="164"/>
      <c r="L42" s="164"/>
      <c r="M42" s="164">
        <f>'実質公債費比率（分子）の構造'!N$52</f>
        <v>1637</v>
      </c>
      <c r="N42" s="164"/>
      <c r="O42" s="164"/>
      <c r="P42" s="164">
        <f>'実質公債費比率（分子）の構造'!O$52</f>
        <v>1621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29</v>
      </c>
      <c r="C44" s="164"/>
      <c r="D44" s="164"/>
      <c r="E44" s="164">
        <f>'実質公債費比率（分子）の構造'!L$50</f>
        <v>33</v>
      </c>
      <c r="F44" s="164"/>
      <c r="G44" s="164"/>
      <c r="H44" s="164">
        <f>'実質公債費比率（分子）の構造'!M$50</f>
        <v>22</v>
      </c>
      <c r="I44" s="164"/>
      <c r="J44" s="164"/>
      <c r="K44" s="164">
        <f>'実質公債費比率（分子）の構造'!N$50</f>
        <v>19</v>
      </c>
      <c r="L44" s="164"/>
      <c r="M44" s="164"/>
      <c r="N44" s="164">
        <f>'実質公債費比率（分子）の構造'!O$50</f>
        <v>11</v>
      </c>
      <c r="O44" s="164"/>
      <c r="P44" s="164"/>
    </row>
    <row r="45" spans="1:16" x14ac:dyDescent="0.15">
      <c r="A45" s="164" t="s">
        <v>63</v>
      </c>
      <c r="B45" s="164">
        <f>'実質公債費比率（分子）の構造'!K$49</f>
        <v>189</v>
      </c>
      <c r="C45" s="164"/>
      <c r="D45" s="164"/>
      <c r="E45" s="164">
        <f>'実質公債費比率（分子）の構造'!L$49</f>
        <v>187</v>
      </c>
      <c r="F45" s="164"/>
      <c r="G45" s="164"/>
      <c r="H45" s="164">
        <f>'実質公債費比率（分子）の構造'!M$49</f>
        <v>178</v>
      </c>
      <c r="I45" s="164"/>
      <c r="J45" s="164"/>
      <c r="K45" s="164">
        <f>'実質公債費比率（分子）の構造'!N$49</f>
        <v>58</v>
      </c>
      <c r="L45" s="164"/>
      <c r="M45" s="164"/>
      <c r="N45" s="164">
        <f>'実質公債費比率（分子）の構造'!O$49</f>
        <v>29</v>
      </c>
      <c r="O45" s="164"/>
      <c r="P45" s="164"/>
    </row>
    <row r="46" spans="1:16" x14ac:dyDescent="0.15">
      <c r="A46" s="164" t="s">
        <v>64</v>
      </c>
      <c r="B46" s="164">
        <f>'実質公債費比率（分子）の構造'!K$48</f>
        <v>778</v>
      </c>
      <c r="C46" s="164"/>
      <c r="D46" s="164"/>
      <c r="E46" s="164">
        <f>'実質公債費比率（分子）の構造'!L$48</f>
        <v>768</v>
      </c>
      <c r="F46" s="164"/>
      <c r="G46" s="164"/>
      <c r="H46" s="164">
        <f>'実質公債費比率（分子）の構造'!M$48</f>
        <v>759</v>
      </c>
      <c r="I46" s="164"/>
      <c r="J46" s="164"/>
      <c r="K46" s="164">
        <f>'実質公債費比率（分子）の構造'!N$48</f>
        <v>746</v>
      </c>
      <c r="L46" s="164"/>
      <c r="M46" s="164"/>
      <c r="N46" s="164">
        <f>'実質公債費比率（分子）の構造'!O$48</f>
        <v>767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1627</v>
      </c>
      <c r="C49" s="164"/>
      <c r="D49" s="164"/>
      <c r="E49" s="164">
        <f>'実質公債費比率（分子）の構造'!L$45</f>
        <v>1661</v>
      </c>
      <c r="F49" s="164"/>
      <c r="G49" s="164"/>
      <c r="H49" s="164">
        <f>'実質公債費比率（分子）の構造'!M$45</f>
        <v>1583</v>
      </c>
      <c r="I49" s="164"/>
      <c r="J49" s="164"/>
      <c r="K49" s="164">
        <f>'実質公債費比率（分子）の構造'!N$45</f>
        <v>1517</v>
      </c>
      <c r="L49" s="164"/>
      <c r="M49" s="164"/>
      <c r="N49" s="164">
        <f>'実質公債費比率（分子）の構造'!O$45</f>
        <v>1487</v>
      </c>
      <c r="O49" s="164"/>
      <c r="P49" s="164"/>
    </row>
    <row r="50" spans="1:16" x14ac:dyDescent="0.15">
      <c r="A50" s="164" t="s">
        <v>67</v>
      </c>
      <c r="B50" s="164" t="e">
        <f>NA()</f>
        <v>#N/A</v>
      </c>
      <c r="C50" s="164">
        <f>IF(ISNUMBER('実質公債費比率（分子）の構造'!K$53),'実質公債費比率（分子）の構造'!K$53,NA())</f>
        <v>829</v>
      </c>
      <c r="D50" s="164" t="e">
        <f>NA()</f>
        <v>#N/A</v>
      </c>
      <c r="E50" s="164" t="e">
        <f>NA()</f>
        <v>#N/A</v>
      </c>
      <c r="F50" s="164">
        <f>IF(ISNUMBER('実質公債費比率（分子）の構造'!L$53),'実質公債費比率（分子）の構造'!L$53,NA())</f>
        <v>834</v>
      </c>
      <c r="G50" s="164" t="e">
        <f>NA()</f>
        <v>#N/A</v>
      </c>
      <c r="H50" s="164" t="e">
        <f>NA()</f>
        <v>#N/A</v>
      </c>
      <c r="I50" s="164">
        <f>IF(ISNUMBER('実質公債費比率（分子）の構造'!M$53),'実質公債費比率（分子）の構造'!M$53,NA())</f>
        <v>807</v>
      </c>
      <c r="J50" s="164" t="e">
        <f>NA()</f>
        <v>#N/A</v>
      </c>
      <c r="K50" s="164" t="e">
        <f>NA()</f>
        <v>#N/A</v>
      </c>
      <c r="L50" s="164">
        <f>IF(ISNUMBER('実質公債費比率（分子）の構造'!N$53),'実質公債費比率（分子）の構造'!N$53,NA())</f>
        <v>703</v>
      </c>
      <c r="M50" s="164" t="e">
        <f>NA()</f>
        <v>#N/A</v>
      </c>
      <c r="N50" s="164" t="e">
        <f>NA()</f>
        <v>#N/A</v>
      </c>
      <c r="O50" s="164">
        <f>IF(ISNUMBER('実質公債費比率（分子）の構造'!O$53),'実質公債費比率（分子）の構造'!O$53,NA())</f>
        <v>673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17156</v>
      </c>
      <c r="E56" s="163"/>
      <c r="F56" s="163"/>
      <c r="G56" s="163">
        <f>'将来負担比率（分子）の構造'!J$52</f>
        <v>16335</v>
      </c>
      <c r="H56" s="163"/>
      <c r="I56" s="163"/>
      <c r="J56" s="163">
        <f>'将来負担比率（分子）の構造'!K$52</f>
        <v>15579</v>
      </c>
      <c r="K56" s="163"/>
      <c r="L56" s="163"/>
      <c r="M56" s="163">
        <f>'将来負担比率（分子）の構造'!L$52</f>
        <v>15083</v>
      </c>
      <c r="N56" s="163"/>
      <c r="O56" s="163"/>
      <c r="P56" s="163">
        <f>'将来負担比率（分子）の構造'!M$52</f>
        <v>15634</v>
      </c>
    </row>
    <row r="57" spans="1:16" x14ac:dyDescent="0.15">
      <c r="A57" s="163" t="s">
        <v>42</v>
      </c>
      <c r="B57" s="163"/>
      <c r="C57" s="163"/>
      <c r="D57" s="163">
        <f>'将来負担比率（分子）の構造'!I$51</f>
        <v>313</v>
      </c>
      <c r="E57" s="163"/>
      <c r="F57" s="163"/>
      <c r="G57" s="163">
        <f>'将来負担比率（分子）の構造'!J$51</f>
        <v>282</v>
      </c>
      <c r="H57" s="163"/>
      <c r="I57" s="163"/>
      <c r="J57" s="163">
        <f>'将来負担比率（分子）の構造'!K$51</f>
        <v>247</v>
      </c>
      <c r="K57" s="163"/>
      <c r="L57" s="163"/>
      <c r="M57" s="163">
        <f>'将来負担比率（分子）の構造'!L$51</f>
        <v>218</v>
      </c>
      <c r="N57" s="163"/>
      <c r="O57" s="163"/>
      <c r="P57" s="163">
        <f>'将来負担比率（分子）の構造'!M$51</f>
        <v>182</v>
      </c>
    </row>
    <row r="58" spans="1:16" x14ac:dyDescent="0.15">
      <c r="A58" s="163" t="s">
        <v>41</v>
      </c>
      <c r="B58" s="163"/>
      <c r="C58" s="163"/>
      <c r="D58" s="163">
        <f>'将来負担比率（分子）の構造'!I$50</f>
        <v>2657</v>
      </c>
      <c r="E58" s="163"/>
      <c r="F58" s="163"/>
      <c r="G58" s="163">
        <f>'将来負担比率（分子）の構造'!J$50</f>
        <v>3684</v>
      </c>
      <c r="H58" s="163"/>
      <c r="I58" s="163"/>
      <c r="J58" s="163">
        <f>'将来負担比率（分子）の構造'!K$50</f>
        <v>4041</v>
      </c>
      <c r="K58" s="163"/>
      <c r="L58" s="163"/>
      <c r="M58" s="163">
        <f>'将来負担比率（分子）の構造'!L$50</f>
        <v>4225</v>
      </c>
      <c r="N58" s="163"/>
      <c r="O58" s="163"/>
      <c r="P58" s="163">
        <f>'将来負担比率（分子）の構造'!M$50</f>
        <v>3962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1502</v>
      </c>
      <c r="C62" s="163"/>
      <c r="D62" s="163"/>
      <c r="E62" s="163">
        <f>'将来負担比率（分子）の構造'!J$45</f>
        <v>1478</v>
      </c>
      <c r="F62" s="163"/>
      <c r="G62" s="163"/>
      <c r="H62" s="163">
        <f>'将来負担比率（分子）の構造'!K$45</f>
        <v>1619</v>
      </c>
      <c r="I62" s="163"/>
      <c r="J62" s="163"/>
      <c r="K62" s="163">
        <f>'将来負担比率（分子）の構造'!L$45</f>
        <v>1641</v>
      </c>
      <c r="L62" s="163"/>
      <c r="M62" s="163"/>
      <c r="N62" s="163">
        <f>'将来負担比率（分子）の構造'!M$45</f>
        <v>1814</v>
      </c>
      <c r="O62" s="163"/>
      <c r="P62" s="163"/>
    </row>
    <row r="63" spans="1:16" x14ac:dyDescent="0.15">
      <c r="A63" s="163" t="s">
        <v>34</v>
      </c>
      <c r="B63" s="163">
        <f>'将来負担比率（分子）の構造'!I$44</f>
        <v>425</v>
      </c>
      <c r="C63" s="163"/>
      <c r="D63" s="163"/>
      <c r="E63" s="163">
        <f>'将来負担比率（分子）の構造'!J$44</f>
        <v>267</v>
      </c>
      <c r="F63" s="163"/>
      <c r="G63" s="163"/>
      <c r="H63" s="163">
        <f>'将来負担比率（分子）の構造'!K$44</f>
        <v>139</v>
      </c>
      <c r="I63" s="163"/>
      <c r="J63" s="163"/>
      <c r="K63" s="163">
        <f>'将来負担比率（分子）の構造'!L$44</f>
        <v>93</v>
      </c>
      <c r="L63" s="163"/>
      <c r="M63" s="163"/>
      <c r="N63" s="163">
        <f>'将来負担比率（分子）の構造'!M$44</f>
        <v>64</v>
      </c>
      <c r="O63" s="163"/>
      <c r="P63" s="163"/>
    </row>
    <row r="64" spans="1:16" x14ac:dyDescent="0.15">
      <c r="A64" s="163" t="s">
        <v>33</v>
      </c>
      <c r="B64" s="163">
        <f>'将来負担比率（分子）の構造'!I$43</f>
        <v>8694</v>
      </c>
      <c r="C64" s="163"/>
      <c r="D64" s="163"/>
      <c r="E64" s="163">
        <f>'将来負担比率（分子）の構造'!J$43</f>
        <v>8151</v>
      </c>
      <c r="F64" s="163"/>
      <c r="G64" s="163"/>
      <c r="H64" s="163">
        <f>'将来負担比率（分子）の構造'!K$43</f>
        <v>7688</v>
      </c>
      <c r="I64" s="163"/>
      <c r="J64" s="163"/>
      <c r="K64" s="163">
        <f>'将来負担比率（分子）の構造'!L$43</f>
        <v>7215</v>
      </c>
      <c r="L64" s="163"/>
      <c r="M64" s="163"/>
      <c r="N64" s="163">
        <f>'将来負担比率（分子）の構造'!M$43</f>
        <v>6920</v>
      </c>
      <c r="O64" s="163"/>
      <c r="P64" s="163"/>
    </row>
    <row r="65" spans="1:16" x14ac:dyDescent="0.15">
      <c r="A65" s="163" t="s">
        <v>32</v>
      </c>
      <c r="B65" s="163">
        <f>'将来負担比率（分子）の構造'!I$42</f>
        <v>287</v>
      </c>
      <c r="C65" s="163"/>
      <c r="D65" s="163"/>
      <c r="E65" s="163">
        <f>'将来負担比率（分子）の構造'!J$42</f>
        <v>115</v>
      </c>
      <c r="F65" s="163"/>
      <c r="G65" s="163"/>
      <c r="H65" s="163">
        <f>'将来負担比率（分子）の構造'!K$42</f>
        <v>96</v>
      </c>
      <c r="I65" s="163"/>
      <c r="J65" s="163"/>
      <c r="K65" s="163">
        <f>'将来負担比率（分子）の構造'!L$42</f>
        <v>76</v>
      </c>
      <c r="L65" s="163"/>
      <c r="M65" s="163"/>
      <c r="N65" s="163">
        <f>'将来負担比率（分子）の構造'!M$42</f>
        <v>65</v>
      </c>
      <c r="O65" s="163"/>
      <c r="P65" s="163"/>
    </row>
    <row r="66" spans="1:16" x14ac:dyDescent="0.15">
      <c r="A66" s="163" t="s">
        <v>31</v>
      </c>
      <c r="B66" s="163">
        <f>'将来負担比率（分子）の構造'!I$41</f>
        <v>13757</v>
      </c>
      <c r="C66" s="163"/>
      <c r="D66" s="163"/>
      <c r="E66" s="163">
        <f>'将来負担比率（分子）の構造'!J$41</f>
        <v>13605</v>
      </c>
      <c r="F66" s="163"/>
      <c r="G66" s="163"/>
      <c r="H66" s="163">
        <f>'将来負担比率（分子）の構造'!K$41</f>
        <v>12905</v>
      </c>
      <c r="I66" s="163"/>
      <c r="J66" s="163"/>
      <c r="K66" s="163">
        <f>'将来負担比率（分子）の構造'!L$41</f>
        <v>12727</v>
      </c>
      <c r="L66" s="163"/>
      <c r="M66" s="163"/>
      <c r="N66" s="163">
        <f>'将来負担比率（分子）の構造'!M$41</f>
        <v>14091</v>
      </c>
      <c r="O66" s="163"/>
      <c r="P66" s="163"/>
    </row>
    <row r="67" spans="1:16" x14ac:dyDescent="0.15">
      <c r="A67" s="163" t="s">
        <v>71</v>
      </c>
      <c r="B67" s="163" t="e">
        <f>NA()</f>
        <v>#N/A</v>
      </c>
      <c r="C67" s="163">
        <f>IF(ISNUMBER('将来負担比率（分子）の構造'!I$53), IF('将来負担比率（分子）の構造'!I$53 &lt; 0, 0, '将来負担比率（分子）の構造'!I$53), NA())</f>
        <v>4539</v>
      </c>
      <c r="D67" s="163" t="e">
        <f>NA()</f>
        <v>#N/A</v>
      </c>
      <c r="E67" s="163" t="e">
        <f>NA()</f>
        <v>#N/A</v>
      </c>
      <c r="F67" s="163">
        <f>IF(ISNUMBER('将来負担比率（分子）の構造'!J$53), IF('将来負担比率（分子）の構造'!J$53 &lt; 0, 0, '将来負担比率（分子）の構造'!J$53), NA())</f>
        <v>3314</v>
      </c>
      <c r="G67" s="163" t="e">
        <f>NA()</f>
        <v>#N/A</v>
      </c>
      <c r="H67" s="163" t="e">
        <f>NA()</f>
        <v>#N/A</v>
      </c>
      <c r="I67" s="163">
        <f>IF(ISNUMBER('将来負担比率（分子）の構造'!K$53), IF('将来負担比率（分子）の構造'!K$53 &lt; 0, 0, '将来負担比率（分子）の構造'!K$53), NA())</f>
        <v>2578</v>
      </c>
      <c r="J67" s="163" t="e">
        <f>NA()</f>
        <v>#N/A</v>
      </c>
      <c r="K67" s="163" t="e">
        <f>NA()</f>
        <v>#N/A</v>
      </c>
      <c r="L67" s="163">
        <f>IF(ISNUMBER('将来負担比率（分子）の構造'!L$53), IF('将来負担比率（分子）の構造'!L$53 &lt; 0, 0, '将来負担比率（分子）の構造'!L$53), NA())</f>
        <v>2226</v>
      </c>
      <c r="M67" s="163" t="e">
        <f>NA()</f>
        <v>#N/A</v>
      </c>
      <c r="N67" s="163" t="e">
        <f>NA()</f>
        <v>#N/A</v>
      </c>
      <c r="O67" s="163">
        <f>IF(ISNUMBER('将来負担比率（分子）の構造'!M$53), IF('将来負担比率（分子）の構造'!M$53 &lt; 0, 0, '将来負担比率（分子）の構造'!M$53), NA())</f>
        <v>3176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2354</v>
      </c>
      <c r="C72" s="167">
        <f>基金残高に係る経年分析!G55</f>
        <v>2490</v>
      </c>
      <c r="D72" s="167">
        <f>基金残高に係る経年分析!H55</f>
        <v>2427</v>
      </c>
    </row>
    <row r="73" spans="1:16" x14ac:dyDescent="0.15">
      <c r="A73" s="166" t="s">
        <v>74</v>
      </c>
      <c r="B73" s="167">
        <f>基金残高に係る経年分析!F56</f>
        <v>525</v>
      </c>
      <c r="C73" s="167">
        <f>基金残高に係る経年分析!G56</f>
        <v>569</v>
      </c>
      <c r="D73" s="167">
        <f>基金残高に係る経年分析!H56</f>
        <v>601</v>
      </c>
    </row>
    <row r="74" spans="1:16" x14ac:dyDescent="0.15">
      <c r="A74" s="166" t="s">
        <v>75</v>
      </c>
      <c r="B74" s="167">
        <f>基金残高に係る経年分析!F57</f>
        <v>1814</v>
      </c>
      <c r="C74" s="167">
        <f>基金残高に係る経年分析!G57</f>
        <v>1893</v>
      </c>
      <c r="D74" s="167">
        <f>基金残高に係る経年分析!H57</f>
        <v>1618</v>
      </c>
    </row>
  </sheetData>
  <sheetProtection algorithmName="SHA-512" hashValue="duc/pU8Ls8B+aOM0q1UW2gi4/VLbRmf53ZQdyx8nqW1nYeDj8W3ALLq8e5WNT1owdhnkS9ea7vHJbmvuzMH+pQ==" saltValue="s4TWfR1ouc4MPOaLnrSl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3098296</v>
      </c>
      <c r="S5" s="677"/>
      <c r="T5" s="677"/>
      <c r="U5" s="677"/>
      <c r="V5" s="677"/>
      <c r="W5" s="677"/>
      <c r="X5" s="677"/>
      <c r="Y5" s="702"/>
      <c r="Z5" s="715">
        <v>15.6</v>
      </c>
      <c r="AA5" s="715"/>
      <c r="AB5" s="715"/>
      <c r="AC5" s="715"/>
      <c r="AD5" s="716">
        <v>3098296</v>
      </c>
      <c r="AE5" s="716"/>
      <c r="AF5" s="716"/>
      <c r="AG5" s="716"/>
      <c r="AH5" s="716"/>
      <c r="AI5" s="716"/>
      <c r="AJ5" s="716"/>
      <c r="AK5" s="716"/>
      <c r="AL5" s="703">
        <v>29.8</v>
      </c>
      <c r="AM5" s="685"/>
      <c r="AN5" s="685"/>
      <c r="AO5" s="704"/>
      <c r="AP5" s="679" t="s">
        <v>217</v>
      </c>
      <c r="AQ5" s="680"/>
      <c r="AR5" s="680"/>
      <c r="AS5" s="680"/>
      <c r="AT5" s="680"/>
      <c r="AU5" s="680"/>
      <c r="AV5" s="680"/>
      <c r="AW5" s="680"/>
      <c r="AX5" s="680"/>
      <c r="AY5" s="680"/>
      <c r="AZ5" s="680"/>
      <c r="BA5" s="680"/>
      <c r="BB5" s="680"/>
      <c r="BC5" s="680"/>
      <c r="BD5" s="680"/>
      <c r="BE5" s="680"/>
      <c r="BF5" s="681"/>
      <c r="BG5" s="621">
        <v>3085432</v>
      </c>
      <c r="BH5" s="622"/>
      <c r="BI5" s="622"/>
      <c r="BJ5" s="622"/>
      <c r="BK5" s="622"/>
      <c r="BL5" s="622"/>
      <c r="BM5" s="622"/>
      <c r="BN5" s="623"/>
      <c r="BO5" s="659">
        <v>99.6</v>
      </c>
      <c r="BP5" s="659"/>
      <c r="BQ5" s="659"/>
      <c r="BR5" s="659"/>
      <c r="BS5" s="660">
        <v>39177</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213099</v>
      </c>
      <c r="S6" s="622"/>
      <c r="T6" s="622"/>
      <c r="U6" s="622"/>
      <c r="V6" s="622"/>
      <c r="W6" s="622"/>
      <c r="X6" s="622"/>
      <c r="Y6" s="623"/>
      <c r="Z6" s="659">
        <v>1.1000000000000001</v>
      </c>
      <c r="AA6" s="659"/>
      <c r="AB6" s="659"/>
      <c r="AC6" s="659"/>
      <c r="AD6" s="660">
        <v>213099</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3085432</v>
      </c>
      <c r="BH6" s="622"/>
      <c r="BI6" s="622"/>
      <c r="BJ6" s="622"/>
      <c r="BK6" s="622"/>
      <c r="BL6" s="622"/>
      <c r="BM6" s="622"/>
      <c r="BN6" s="623"/>
      <c r="BO6" s="659">
        <v>99.6</v>
      </c>
      <c r="BP6" s="659"/>
      <c r="BQ6" s="659"/>
      <c r="BR6" s="659"/>
      <c r="BS6" s="660">
        <v>39177</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154543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154543</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709</v>
      </c>
      <c r="S7" s="622"/>
      <c r="T7" s="622"/>
      <c r="U7" s="622"/>
      <c r="V7" s="622"/>
      <c r="W7" s="622"/>
      <c r="X7" s="622"/>
      <c r="Y7" s="623"/>
      <c r="Z7" s="659">
        <v>0</v>
      </c>
      <c r="AA7" s="659"/>
      <c r="AB7" s="659"/>
      <c r="AC7" s="659"/>
      <c r="AD7" s="660">
        <v>709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893858</v>
      </c>
      <c r="BH7" s="622"/>
      <c r="BI7" s="622"/>
      <c r="BJ7" s="622"/>
      <c r="BK7" s="622"/>
      <c r="BL7" s="622"/>
      <c r="BM7" s="622"/>
      <c r="BN7" s="623"/>
      <c r="BO7" s="659">
        <v>28.8</v>
      </c>
      <c r="BP7" s="659"/>
      <c r="BQ7" s="659"/>
      <c r="BR7" s="659"/>
      <c r="BS7" s="660">
        <v>39177</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2184974</v>
      </c>
      <c r="CS7" s="622"/>
      <c r="CT7" s="622"/>
      <c r="CU7" s="622"/>
      <c r="CV7" s="622"/>
      <c r="CW7" s="622"/>
      <c r="CX7" s="622"/>
      <c r="CY7" s="623"/>
      <c r="CZ7" s="659">
        <v>11.3</v>
      </c>
      <c r="DA7" s="659"/>
      <c r="DB7" s="659"/>
      <c r="DC7" s="659"/>
      <c r="DD7" s="627">
        <v>33642</v>
      </c>
      <c r="DE7" s="622"/>
      <c r="DF7" s="622"/>
      <c r="DG7" s="622"/>
      <c r="DH7" s="622"/>
      <c r="DI7" s="622"/>
      <c r="DJ7" s="622"/>
      <c r="DK7" s="622"/>
      <c r="DL7" s="622"/>
      <c r="DM7" s="622"/>
      <c r="DN7" s="622"/>
      <c r="DO7" s="622"/>
      <c r="DP7" s="623"/>
      <c r="DQ7" s="627">
        <v>1925420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8660</v>
      </c>
      <c r="S8" s="622"/>
      <c r="T8" s="622"/>
      <c r="U8" s="622"/>
      <c r="V8" s="622"/>
      <c r="W8" s="622"/>
      <c r="X8" s="622"/>
      <c r="Y8" s="623"/>
      <c r="Z8" s="659">
        <v>0</v>
      </c>
      <c r="AA8" s="659"/>
      <c r="AB8" s="659"/>
      <c r="AC8" s="659"/>
      <c r="AD8" s="660">
        <v>8660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33472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6904466</v>
      </c>
      <c r="CS8" s="622"/>
      <c r="CT8" s="622"/>
      <c r="CU8" s="622"/>
      <c r="CV8" s="622"/>
      <c r="CW8" s="622"/>
      <c r="CX8" s="622"/>
      <c r="CY8" s="623"/>
      <c r="CZ8" s="659">
        <v>35.6</v>
      </c>
      <c r="DA8" s="659"/>
      <c r="DB8" s="659"/>
      <c r="DC8" s="659"/>
      <c r="DD8" s="627">
        <v>1269619</v>
      </c>
      <c r="DE8" s="622"/>
      <c r="DF8" s="622"/>
      <c r="DG8" s="622"/>
      <c r="DH8" s="622"/>
      <c r="DI8" s="622"/>
      <c r="DJ8" s="622"/>
      <c r="DK8" s="622"/>
      <c r="DL8" s="622"/>
      <c r="DM8" s="622"/>
      <c r="DN8" s="622"/>
      <c r="DO8" s="622"/>
      <c r="DP8" s="623"/>
      <c r="DQ8" s="627">
        <v>3640606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13405</v>
      </c>
      <c r="S9" s="622"/>
      <c r="T9" s="622"/>
      <c r="U9" s="622"/>
      <c r="V9" s="622"/>
      <c r="W9" s="622"/>
      <c r="X9" s="622"/>
      <c r="Y9" s="623"/>
      <c r="Z9" s="659">
        <v>0.1</v>
      </c>
      <c r="AA9" s="659"/>
      <c r="AB9" s="659"/>
      <c r="AC9" s="659"/>
      <c r="AD9" s="660">
        <v>13405</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696084</v>
      </c>
      <c r="BH9" s="622"/>
      <c r="BI9" s="622"/>
      <c r="BJ9" s="622"/>
      <c r="BK9" s="622"/>
      <c r="BL9" s="622"/>
      <c r="BM9" s="622"/>
      <c r="BN9" s="623"/>
      <c r="BO9" s="659">
        <v>22.5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1832607</v>
      </c>
      <c r="CS9" s="622"/>
      <c r="CT9" s="622"/>
      <c r="CU9" s="622"/>
      <c r="CV9" s="622"/>
      <c r="CW9" s="622"/>
      <c r="CX9" s="622"/>
      <c r="CY9" s="623"/>
      <c r="CZ9" s="659">
        <v>9.5</v>
      </c>
      <c r="DA9" s="659"/>
      <c r="DB9" s="659"/>
      <c r="DC9" s="659"/>
      <c r="DD9" s="627">
        <v>361182</v>
      </c>
      <c r="DE9" s="622"/>
      <c r="DF9" s="622"/>
      <c r="DG9" s="622"/>
      <c r="DH9" s="622"/>
      <c r="DI9" s="622"/>
      <c r="DJ9" s="622"/>
      <c r="DK9" s="622"/>
      <c r="DL9" s="622"/>
      <c r="DM9" s="622"/>
      <c r="DN9" s="622"/>
      <c r="DO9" s="622"/>
      <c r="DP9" s="623"/>
      <c r="DQ9" s="627">
        <v>1376698</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65142</v>
      </c>
      <c r="BH10" s="622"/>
      <c r="BI10" s="622"/>
      <c r="BJ10" s="622"/>
      <c r="BK10" s="622"/>
      <c r="BL10" s="622"/>
      <c r="BM10" s="622"/>
      <c r="BN10" s="623"/>
      <c r="BO10" s="659">
        <v>2.1</v>
      </c>
      <c r="BP10" s="659"/>
      <c r="BQ10" s="659"/>
      <c r="BR10" s="659"/>
      <c r="BS10" s="660">
        <v>10845</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21023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21023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637467</v>
      </c>
      <c r="S11" s="622"/>
      <c r="T11" s="622"/>
      <c r="U11" s="622"/>
      <c r="V11" s="622"/>
      <c r="W11" s="622"/>
      <c r="X11" s="622"/>
      <c r="Y11" s="623"/>
      <c r="Z11" s="624">
        <v>3.2</v>
      </c>
      <c r="AA11" s="625"/>
      <c r="AB11" s="625"/>
      <c r="AC11" s="626"/>
      <c r="AD11" s="627">
        <v>637467</v>
      </c>
      <c r="AE11" s="622"/>
      <c r="AF11" s="622"/>
      <c r="AG11" s="622"/>
      <c r="AH11" s="622"/>
      <c r="AI11" s="622"/>
      <c r="AJ11" s="622"/>
      <c r="AK11" s="623"/>
      <c r="AL11" s="624">
        <v>6.1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99160</v>
      </c>
      <c r="BH11" s="622"/>
      <c r="BI11" s="622"/>
      <c r="BJ11" s="622"/>
      <c r="BK11" s="622"/>
      <c r="BL11" s="622"/>
      <c r="BM11" s="622"/>
      <c r="BN11" s="623"/>
      <c r="BO11" s="659">
        <v>3.2</v>
      </c>
      <c r="BP11" s="659"/>
      <c r="BQ11" s="659"/>
      <c r="BR11" s="659"/>
      <c r="BS11" s="660">
        <v>28332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796042</v>
      </c>
      <c r="CS11" s="622"/>
      <c r="CT11" s="622"/>
      <c r="CU11" s="622"/>
      <c r="CV11" s="622"/>
      <c r="CW11" s="622"/>
      <c r="CX11" s="622"/>
      <c r="CY11" s="623"/>
      <c r="CZ11" s="659">
        <v>4.0999999999999996</v>
      </c>
      <c r="DA11" s="659"/>
      <c r="DB11" s="659"/>
      <c r="DC11" s="659"/>
      <c r="DD11" s="627">
        <v>154066</v>
      </c>
      <c r="DE11" s="622"/>
      <c r="DF11" s="622"/>
      <c r="DG11" s="622"/>
      <c r="DH11" s="622"/>
      <c r="DI11" s="622"/>
      <c r="DJ11" s="622"/>
      <c r="DK11" s="622"/>
      <c r="DL11" s="622"/>
      <c r="DM11" s="622"/>
      <c r="DN11" s="622"/>
      <c r="DO11" s="622"/>
      <c r="DP11" s="623"/>
      <c r="DQ11" s="627">
        <v>500544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7890</v>
      </c>
      <c r="S12" s="622"/>
      <c r="T12" s="622"/>
      <c r="U12" s="622"/>
      <c r="V12" s="622"/>
      <c r="W12" s="622"/>
      <c r="X12" s="622"/>
      <c r="Y12" s="623"/>
      <c r="Z12" s="659">
        <v>0</v>
      </c>
      <c r="AA12" s="659"/>
      <c r="AB12" s="659"/>
      <c r="AC12" s="659"/>
      <c r="AD12" s="660">
        <v>7885</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1878446</v>
      </c>
      <c r="BH12" s="622"/>
      <c r="BI12" s="622"/>
      <c r="BJ12" s="622"/>
      <c r="BK12" s="622"/>
      <c r="BL12" s="622"/>
      <c r="BM12" s="622"/>
      <c r="BN12" s="623"/>
      <c r="BO12" s="659">
        <v>60.6</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710304</v>
      </c>
      <c r="CS12" s="622"/>
      <c r="CT12" s="622"/>
      <c r="CU12" s="622"/>
      <c r="CV12" s="622"/>
      <c r="CW12" s="622"/>
      <c r="CX12" s="622"/>
      <c r="CY12" s="623"/>
      <c r="CZ12" s="659">
        <v>3.7</v>
      </c>
      <c r="DA12" s="659"/>
      <c r="DB12" s="659"/>
      <c r="DC12" s="659"/>
      <c r="DD12" s="627">
        <v>16565</v>
      </c>
      <c r="DE12" s="622"/>
      <c r="DF12" s="622"/>
      <c r="DG12" s="622"/>
      <c r="DH12" s="622"/>
      <c r="DI12" s="622"/>
      <c r="DJ12" s="622"/>
      <c r="DK12" s="622"/>
      <c r="DL12" s="622"/>
      <c r="DM12" s="622"/>
      <c r="DN12" s="622"/>
      <c r="DO12" s="622"/>
      <c r="DP12" s="623"/>
      <c r="DQ12" s="627">
        <v>383177</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1217928</v>
      </c>
      <c r="BH13" s="622"/>
      <c r="BI13" s="622"/>
      <c r="BJ13" s="622"/>
      <c r="BK13" s="622"/>
      <c r="BL13" s="622"/>
      <c r="BM13" s="622"/>
      <c r="BN13" s="623"/>
      <c r="BO13" s="659">
        <v>39.299999999999997</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1526474</v>
      </c>
      <c r="CS13" s="622"/>
      <c r="CT13" s="622"/>
      <c r="CU13" s="622"/>
      <c r="CV13" s="622"/>
      <c r="CW13" s="622"/>
      <c r="CX13" s="622"/>
      <c r="CY13" s="623"/>
      <c r="CZ13" s="659">
        <v>7.9</v>
      </c>
      <c r="DA13" s="659"/>
      <c r="DB13" s="659"/>
      <c r="DC13" s="659"/>
      <c r="DD13" s="627">
        <v>578702</v>
      </c>
      <c r="DE13" s="622"/>
      <c r="DF13" s="622"/>
      <c r="DG13" s="622"/>
      <c r="DH13" s="622"/>
      <c r="DI13" s="622"/>
      <c r="DJ13" s="622"/>
      <c r="DK13" s="622"/>
      <c r="DL13" s="622"/>
      <c r="DM13" s="622"/>
      <c r="DN13" s="622"/>
      <c r="DO13" s="622"/>
      <c r="DP13" s="623"/>
      <c r="DQ13" s="627">
        <v>1121308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99554</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901762</v>
      </c>
      <c r="CS14" s="622"/>
      <c r="CT14" s="622"/>
      <c r="CU14" s="622"/>
      <c r="CV14" s="622"/>
      <c r="CW14" s="622"/>
      <c r="CX14" s="622"/>
      <c r="CY14" s="623"/>
      <c r="CZ14" s="659">
        <v>4.7</v>
      </c>
      <c r="DA14" s="659"/>
      <c r="DB14" s="659"/>
      <c r="DC14" s="659"/>
      <c r="DD14" s="627">
        <v>13166</v>
      </c>
      <c r="DE14" s="622"/>
      <c r="DF14" s="622"/>
      <c r="DG14" s="622"/>
      <c r="DH14" s="622"/>
      <c r="DI14" s="622"/>
      <c r="DJ14" s="622"/>
      <c r="DK14" s="622"/>
      <c r="DL14" s="622"/>
      <c r="DM14" s="622"/>
      <c r="DN14" s="622"/>
      <c r="DO14" s="622"/>
      <c r="DP14" s="623"/>
      <c r="DQ14" s="627">
        <v>897304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14257</v>
      </c>
      <c r="S15" s="622"/>
      <c r="T15" s="622"/>
      <c r="U15" s="622"/>
      <c r="V15" s="622"/>
      <c r="W15" s="622"/>
      <c r="X15" s="622"/>
      <c r="Y15" s="623"/>
      <c r="Z15" s="659">
        <v>0.1</v>
      </c>
      <c r="AA15" s="659"/>
      <c r="AB15" s="659"/>
      <c r="AC15" s="659"/>
      <c r="AD15" s="660">
        <v>14257</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192999</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2605162</v>
      </c>
      <c r="CS15" s="622"/>
      <c r="CT15" s="622"/>
      <c r="CU15" s="622"/>
      <c r="CV15" s="622"/>
      <c r="CW15" s="622"/>
      <c r="CX15" s="622"/>
      <c r="CY15" s="623"/>
      <c r="CZ15" s="659">
        <v>13.4</v>
      </c>
      <c r="DA15" s="659"/>
      <c r="DB15" s="659"/>
      <c r="DC15" s="659"/>
      <c r="DD15" s="627">
        <v>1422658</v>
      </c>
      <c r="DE15" s="622"/>
      <c r="DF15" s="622"/>
      <c r="DG15" s="622"/>
      <c r="DH15" s="622"/>
      <c r="DI15" s="622"/>
      <c r="DJ15" s="622"/>
      <c r="DK15" s="622"/>
      <c r="DL15" s="622"/>
      <c r="DM15" s="622"/>
      <c r="DN15" s="622"/>
      <c r="DO15" s="622"/>
      <c r="DP15" s="623"/>
      <c r="DQ15" s="627">
        <v>1212426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38413</v>
      </c>
      <c r="S16" s="622"/>
      <c r="T16" s="622"/>
      <c r="U16" s="622"/>
      <c r="V16" s="622"/>
      <c r="W16" s="622"/>
      <c r="X16" s="622"/>
      <c r="Y16" s="623"/>
      <c r="Z16" s="659">
        <v>0.2</v>
      </c>
      <c r="AA16" s="659"/>
      <c r="AB16" s="659"/>
      <c r="AC16" s="659"/>
      <c r="AD16" s="660">
        <v>38413</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20575</v>
      </c>
      <c r="BH16" s="622"/>
      <c r="BI16" s="622"/>
      <c r="BJ16" s="622"/>
      <c r="BK16" s="622"/>
      <c r="BL16" s="622"/>
      <c r="BM16" s="622"/>
      <c r="BN16" s="623"/>
      <c r="BO16" s="659">
        <v>0.7</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255226</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25242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94353</v>
      </c>
      <c r="S17" s="622"/>
      <c r="T17" s="622"/>
      <c r="U17" s="622"/>
      <c r="V17" s="622"/>
      <c r="W17" s="622"/>
      <c r="X17" s="622"/>
      <c r="Y17" s="623"/>
      <c r="Z17" s="659">
        <v>0.5</v>
      </c>
      <c r="AA17" s="659"/>
      <c r="AB17" s="659"/>
      <c r="AC17" s="659"/>
      <c r="AD17" s="660">
        <v>94353</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1487219</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1461061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9764</v>
      </c>
      <c r="S18" s="622"/>
      <c r="T18" s="622"/>
      <c r="U18" s="622"/>
      <c r="V18" s="622"/>
      <c r="W18" s="622"/>
      <c r="X18" s="622"/>
      <c r="Y18" s="623"/>
      <c r="Z18" s="659">
        <v>0</v>
      </c>
      <c r="AA18" s="659"/>
      <c r="AB18" s="659"/>
      <c r="AC18" s="659"/>
      <c r="AD18" s="660">
        <v>9764</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v>504</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504</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81456</v>
      </c>
      <c r="S19" s="622"/>
      <c r="T19" s="622"/>
      <c r="U19" s="622"/>
      <c r="V19" s="622"/>
      <c r="W19" s="622"/>
      <c r="X19" s="622"/>
      <c r="Y19" s="623"/>
      <c r="Z19" s="659">
        <v>0.4</v>
      </c>
      <c r="AA19" s="659"/>
      <c r="AB19" s="659"/>
      <c r="AC19" s="659"/>
      <c r="AD19" s="660">
        <v>81456</v>
      </c>
      <c r="AE19" s="660"/>
      <c r="AF19" s="660"/>
      <c r="AG19" s="660"/>
      <c r="AH19" s="660"/>
      <c r="AI19" s="660"/>
      <c r="AJ19" s="660"/>
      <c r="AK19" s="660"/>
      <c r="AL19" s="624">
        <v>0.8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12864</v>
      </c>
      <c r="BH19" s="622"/>
      <c r="BI19" s="622"/>
      <c r="BJ19" s="622"/>
      <c r="BK19" s="622"/>
      <c r="BL19" s="622"/>
      <c r="BM19" s="622"/>
      <c r="BN19" s="623"/>
      <c r="BO19" s="659">
        <v>0.4</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3133</v>
      </c>
      <c r="S20" s="622"/>
      <c r="T20" s="622"/>
      <c r="U20" s="622"/>
      <c r="V20" s="622"/>
      <c r="W20" s="622"/>
      <c r="X20" s="622"/>
      <c r="Y20" s="623"/>
      <c r="Z20" s="659">
        <v>0</v>
      </c>
      <c r="AA20" s="659"/>
      <c r="AB20" s="659"/>
      <c r="AC20" s="659"/>
      <c r="AD20" s="660">
        <v>3133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12864</v>
      </c>
      <c r="BH20" s="622"/>
      <c r="BI20" s="622"/>
      <c r="BJ20" s="622"/>
      <c r="BK20" s="622"/>
      <c r="BL20" s="622"/>
      <c r="BM20" s="622"/>
      <c r="BN20" s="623"/>
      <c r="BO20" s="659">
        <v>0.4</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19380306</v>
      </c>
      <c r="CS20" s="622"/>
      <c r="CT20" s="622"/>
      <c r="CU20" s="622"/>
      <c r="CV20" s="622"/>
      <c r="CW20" s="622"/>
      <c r="CX20" s="622"/>
      <c r="CY20" s="623"/>
      <c r="CZ20" s="659">
        <v>100</v>
      </c>
      <c r="DA20" s="659"/>
      <c r="DB20" s="659"/>
      <c r="DC20" s="659"/>
      <c r="DD20" s="627">
        <v>3849600</v>
      </c>
      <c r="DE20" s="622"/>
      <c r="DF20" s="622"/>
      <c r="DG20" s="622"/>
      <c r="DH20" s="622"/>
      <c r="DI20" s="622"/>
      <c r="DJ20" s="622"/>
      <c r="DK20" s="622"/>
      <c r="DL20" s="622"/>
      <c r="DM20" s="622"/>
      <c r="DN20" s="622"/>
      <c r="DO20" s="622"/>
      <c r="DP20" s="623"/>
      <c r="DQ20" s="627">
        <v>12719856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7250009</v>
      </c>
      <c r="S21" s="622"/>
      <c r="T21" s="622"/>
      <c r="U21" s="622"/>
      <c r="V21" s="622"/>
      <c r="W21" s="622"/>
      <c r="X21" s="622"/>
      <c r="Y21" s="623"/>
      <c r="Z21" s="659">
        <v>36.5</v>
      </c>
      <c r="AA21" s="659"/>
      <c r="AB21" s="659"/>
      <c r="AC21" s="659"/>
      <c r="AD21" s="660">
        <v>6226573</v>
      </c>
      <c r="AE21" s="660"/>
      <c r="AF21" s="660"/>
      <c r="AG21" s="660"/>
      <c r="AH21" s="660"/>
      <c r="AI21" s="660"/>
      <c r="AJ21" s="660"/>
      <c r="AK21" s="660"/>
      <c r="AL21" s="624">
        <v>59.9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12864</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6226573</v>
      </c>
      <c r="S22" s="622"/>
      <c r="T22" s="622"/>
      <c r="U22" s="622"/>
      <c r="V22" s="622"/>
      <c r="W22" s="622"/>
      <c r="X22" s="622"/>
      <c r="Y22" s="623"/>
      <c r="Z22" s="659">
        <v>31.4</v>
      </c>
      <c r="AA22" s="659"/>
      <c r="AB22" s="659"/>
      <c r="AC22" s="659"/>
      <c r="AD22" s="660">
        <v>6226573</v>
      </c>
      <c r="AE22" s="660"/>
      <c r="AF22" s="660"/>
      <c r="AG22" s="660"/>
      <c r="AH22" s="660"/>
      <c r="AI22" s="660"/>
      <c r="AJ22" s="660"/>
      <c r="AK22" s="660"/>
      <c r="AL22" s="624">
        <v>59.9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1023436</v>
      </c>
      <c r="S23" s="622"/>
      <c r="T23" s="622"/>
      <c r="U23" s="622"/>
      <c r="V23" s="622"/>
      <c r="W23" s="622"/>
      <c r="X23" s="622"/>
      <c r="Y23" s="623"/>
      <c r="Z23" s="659">
        <v>5.2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7274460</v>
      </c>
      <c r="CS24" s="677"/>
      <c r="CT24" s="677"/>
      <c r="CU24" s="677"/>
      <c r="CV24" s="677"/>
      <c r="CW24" s="677"/>
      <c r="CX24" s="677"/>
      <c r="CY24" s="702"/>
      <c r="CZ24" s="703">
        <v>37.5</v>
      </c>
      <c r="DA24" s="685"/>
      <c r="DB24" s="685"/>
      <c r="DC24" s="705"/>
      <c r="DD24" s="701">
        <v>5406813</v>
      </c>
      <c r="DE24" s="677"/>
      <c r="DF24" s="677"/>
      <c r="DG24" s="677"/>
      <c r="DH24" s="677"/>
      <c r="DI24" s="677"/>
      <c r="DJ24" s="677"/>
      <c r="DK24" s="702"/>
      <c r="DL24" s="701">
        <v>4981256</v>
      </c>
      <c r="DM24" s="677"/>
      <c r="DN24" s="677"/>
      <c r="DO24" s="677"/>
      <c r="DP24" s="677"/>
      <c r="DQ24" s="677"/>
      <c r="DR24" s="677"/>
      <c r="DS24" s="677"/>
      <c r="DT24" s="677"/>
      <c r="DU24" s="677"/>
      <c r="DV24" s="702"/>
      <c r="DW24" s="703">
        <v>47.8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11376558</v>
      </c>
      <c r="S25" s="622"/>
      <c r="T25" s="622"/>
      <c r="U25" s="622"/>
      <c r="V25" s="622"/>
      <c r="W25" s="622"/>
      <c r="X25" s="622"/>
      <c r="Y25" s="623"/>
      <c r="Z25" s="659">
        <v>57.3</v>
      </c>
      <c r="AA25" s="659"/>
      <c r="AB25" s="659"/>
      <c r="AC25" s="659"/>
      <c r="AD25" s="660">
        <v>10353117</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2444445</v>
      </c>
      <c r="CS25" s="634"/>
      <c r="CT25" s="634"/>
      <c r="CU25" s="634"/>
      <c r="CV25" s="634"/>
      <c r="CW25" s="634"/>
      <c r="CX25" s="634"/>
      <c r="CY25" s="635"/>
      <c r="CZ25" s="624">
        <v>12.6</v>
      </c>
      <c r="DA25" s="636"/>
      <c r="DB25" s="636"/>
      <c r="DC25" s="637"/>
      <c r="DD25" s="627">
        <v>2301960</v>
      </c>
      <c r="DE25" s="634"/>
      <c r="DF25" s="634"/>
      <c r="DG25" s="634"/>
      <c r="DH25" s="634"/>
      <c r="DI25" s="634"/>
      <c r="DJ25" s="634"/>
      <c r="DK25" s="635"/>
      <c r="DL25" s="627">
        <v>2253053</v>
      </c>
      <c r="DM25" s="634"/>
      <c r="DN25" s="634"/>
      <c r="DO25" s="634"/>
      <c r="DP25" s="634"/>
      <c r="DQ25" s="634"/>
      <c r="DR25" s="634"/>
      <c r="DS25" s="634"/>
      <c r="DT25" s="634"/>
      <c r="DU25" s="634"/>
      <c r="DV25" s="635"/>
      <c r="DW25" s="624">
        <v>21.6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2021</v>
      </c>
      <c r="S26" s="622"/>
      <c r="T26" s="622"/>
      <c r="U26" s="622"/>
      <c r="V26" s="622"/>
      <c r="W26" s="622"/>
      <c r="X26" s="622"/>
      <c r="Y26" s="623"/>
      <c r="Z26" s="659">
        <v>0</v>
      </c>
      <c r="AA26" s="659"/>
      <c r="AB26" s="659"/>
      <c r="AC26" s="659"/>
      <c r="AD26" s="660">
        <v>2021</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1481376</v>
      </c>
      <c r="CS26" s="622"/>
      <c r="CT26" s="622"/>
      <c r="CU26" s="622"/>
      <c r="CV26" s="622"/>
      <c r="CW26" s="622"/>
      <c r="CX26" s="622"/>
      <c r="CY26" s="623"/>
      <c r="CZ26" s="624">
        <v>7.6</v>
      </c>
      <c r="DA26" s="636"/>
      <c r="DB26" s="636"/>
      <c r="DC26" s="637"/>
      <c r="DD26" s="627">
        <v>1380069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50565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3098296</v>
      </c>
      <c r="BH27" s="622"/>
      <c r="BI27" s="622"/>
      <c r="BJ27" s="622"/>
      <c r="BK27" s="622"/>
      <c r="BL27" s="622"/>
      <c r="BM27" s="622"/>
      <c r="BN27" s="623"/>
      <c r="BO27" s="659">
        <v>100</v>
      </c>
      <c r="BP27" s="659"/>
      <c r="BQ27" s="659"/>
      <c r="BR27" s="659"/>
      <c r="BS27" s="660">
        <v>39177</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3342796</v>
      </c>
      <c r="CS27" s="634"/>
      <c r="CT27" s="634"/>
      <c r="CU27" s="634"/>
      <c r="CV27" s="634"/>
      <c r="CW27" s="634"/>
      <c r="CX27" s="634"/>
      <c r="CY27" s="635"/>
      <c r="CZ27" s="624">
        <v>17.2</v>
      </c>
      <c r="DA27" s="636"/>
      <c r="DB27" s="636"/>
      <c r="DC27" s="637"/>
      <c r="DD27" s="627">
        <v>1643792</v>
      </c>
      <c r="DE27" s="634"/>
      <c r="DF27" s="634"/>
      <c r="DG27" s="634"/>
      <c r="DH27" s="634"/>
      <c r="DI27" s="634"/>
      <c r="DJ27" s="634"/>
      <c r="DK27" s="635"/>
      <c r="DL27" s="627">
        <v>1267142</v>
      </c>
      <c r="DM27" s="634"/>
      <c r="DN27" s="634"/>
      <c r="DO27" s="634"/>
      <c r="DP27" s="634"/>
      <c r="DQ27" s="634"/>
      <c r="DR27" s="634"/>
      <c r="DS27" s="634"/>
      <c r="DT27" s="634"/>
      <c r="DU27" s="634"/>
      <c r="DV27" s="635"/>
      <c r="DW27" s="624">
        <v>12.2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106516</v>
      </c>
      <c r="S28" s="622"/>
      <c r="T28" s="622"/>
      <c r="U28" s="622"/>
      <c r="V28" s="622"/>
      <c r="W28" s="622"/>
      <c r="X28" s="622"/>
      <c r="Y28" s="623"/>
      <c r="Z28" s="659">
        <v>0.5</v>
      </c>
      <c r="AA28" s="659"/>
      <c r="AB28" s="659"/>
      <c r="AC28" s="659"/>
      <c r="AD28" s="660">
        <v>14407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1487219</v>
      </c>
      <c r="CS28" s="622"/>
      <c r="CT28" s="622"/>
      <c r="CU28" s="622"/>
      <c r="CV28" s="622"/>
      <c r="CW28" s="622"/>
      <c r="CX28" s="622"/>
      <c r="CY28" s="623"/>
      <c r="CZ28" s="624">
        <v>7.7</v>
      </c>
      <c r="DA28" s="636"/>
      <c r="DB28" s="636"/>
      <c r="DC28" s="637"/>
      <c r="DD28" s="627">
        <v>1461061</v>
      </c>
      <c r="DE28" s="622"/>
      <c r="DF28" s="622"/>
      <c r="DG28" s="622"/>
      <c r="DH28" s="622"/>
      <c r="DI28" s="622"/>
      <c r="DJ28" s="622"/>
      <c r="DK28" s="623"/>
      <c r="DL28" s="627">
        <v>1461061</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60757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1487219</v>
      </c>
      <c r="CS29" s="634"/>
      <c r="CT29" s="634"/>
      <c r="CU29" s="634"/>
      <c r="CV29" s="634"/>
      <c r="CW29" s="634"/>
      <c r="CX29" s="634"/>
      <c r="CY29" s="635"/>
      <c r="CZ29" s="624">
        <v>7.7</v>
      </c>
      <c r="DA29" s="636"/>
      <c r="DB29" s="636"/>
      <c r="DC29" s="637"/>
      <c r="DD29" s="627">
        <v>1461061</v>
      </c>
      <c r="DE29" s="634"/>
      <c r="DF29" s="634"/>
      <c r="DG29" s="634"/>
      <c r="DH29" s="634"/>
      <c r="DI29" s="634"/>
      <c r="DJ29" s="634"/>
      <c r="DK29" s="635"/>
      <c r="DL29" s="627">
        <v>1461061</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2347200</v>
      </c>
      <c r="S30" s="622"/>
      <c r="T30" s="622"/>
      <c r="U30" s="622"/>
      <c r="V30" s="622"/>
      <c r="W30" s="622"/>
      <c r="X30" s="622"/>
      <c r="Y30" s="623"/>
      <c r="Z30" s="659">
        <v>11.8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1441744</v>
      </c>
      <c r="CS30" s="622"/>
      <c r="CT30" s="622"/>
      <c r="CU30" s="622"/>
      <c r="CV30" s="622"/>
      <c r="CW30" s="622"/>
      <c r="CX30" s="622"/>
      <c r="CY30" s="623"/>
      <c r="CZ30" s="624">
        <v>7.4</v>
      </c>
      <c r="DA30" s="636"/>
      <c r="DB30" s="636"/>
      <c r="DC30" s="637"/>
      <c r="DD30" s="627">
        <v>1415586</v>
      </c>
      <c r="DE30" s="622"/>
      <c r="DF30" s="622"/>
      <c r="DG30" s="622"/>
      <c r="DH30" s="622"/>
      <c r="DI30" s="622"/>
      <c r="DJ30" s="622"/>
      <c r="DK30" s="623"/>
      <c r="DL30" s="627">
        <v>1415586</v>
      </c>
      <c r="DM30" s="622"/>
      <c r="DN30" s="622"/>
      <c r="DO30" s="622"/>
      <c r="DP30" s="622"/>
      <c r="DQ30" s="622"/>
      <c r="DR30" s="622"/>
      <c r="DS30" s="622"/>
      <c r="DT30" s="622"/>
      <c r="DU30" s="622"/>
      <c r="DV30" s="623"/>
      <c r="DW30" s="624">
        <v>13.6</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9871</v>
      </c>
      <c r="S31" s="622"/>
      <c r="T31" s="622"/>
      <c r="U31" s="622"/>
      <c r="V31" s="622"/>
      <c r="W31" s="622"/>
      <c r="X31" s="622"/>
      <c r="Y31" s="623"/>
      <c r="Z31" s="659">
        <v>0</v>
      </c>
      <c r="AA31" s="659"/>
      <c r="AB31" s="659"/>
      <c r="AC31" s="659"/>
      <c r="AD31" s="660">
        <v>9871</v>
      </c>
      <c r="AE31" s="660"/>
      <c r="AF31" s="660"/>
      <c r="AG31" s="660"/>
      <c r="AH31" s="660"/>
      <c r="AI31" s="660"/>
      <c r="AJ31" s="660"/>
      <c r="AK31" s="660"/>
      <c r="AL31" s="624">
        <v>0.1</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98.9</v>
      </c>
      <c r="BH31" s="684"/>
      <c r="BI31" s="684"/>
      <c r="BJ31" s="684"/>
      <c r="BK31" s="684"/>
      <c r="BL31" s="684"/>
      <c r="BM31" s="685">
        <v>96</v>
      </c>
      <c r="BN31" s="684"/>
      <c r="BO31" s="684"/>
      <c r="BP31" s="684"/>
      <c r="BQ31" s="686"/>
      <c r="BR31" s="683">
        <v>98.9</v>
      </c>
      <c r="BS31" s="684"/>
      <c r="BT31" s="684"/>
      <c r="BU31" s="684"/>
      <c r="BV31" s="684"/>
      <c r="BW31" s="684"/>
      <c r="BX31" s="685">
        <v>95.8</v>
      </c>
      <c r="BY31" s="684"/>
      <c r="BZ31" s="684"/>
      <c r="CA31" s="684"/>
      <c r="CB31" s="686"/>
      <c r="CD31" s="642"/>
      <c r="CE31" s="643"/>
      <c r="CF31" s="618" t="s">
        <v>301</v>
      </c>
      <c r="CG31" s="619"/>
      <c r="CH31" s="619"/>
      <c r="CI31" s="619"/>
      <c r="CJ31" s="619"/>
      <c r="CK31" s="619"/>
      <c r="CL31" s="619"/>
      <c r="CM31" s="619"/>
      <c r="CN31" s="619"/>
      <c r="CO31" s="619"/>
      <c r="CP31" s="619"/>
      <c r="CQ31" s="620"/>
      <c r="CR31" s="621">
        <v>45475</v>
      </c>
      <c r="CS31" s="634"/>
      <c r="CT31" s="634"/>
      <c r="CU31" s="634"/>
      <c r="CV31" s="634"/>
      <c r="CW31" s="634"/>
      <c r="CX31" s="634"/>
      <c r="CY31" s="635"/>
      <c r="CZ31" s="624">
        <v>0.2</v>
      </c>
      <c r="DA31" s="636"/>
      <c r="DB31" s="636"/>
      <c r="DC31" s="637"/>
      <c r="DD31" s="627">
        <v>45475</v>
      </c>
      <c r="DE31" s="634"/>
      <c r="DF31" s="634"/>
      <c r="DG31" s="634"/>
      <c r="DH31" s="634"/>
      <c r="DI31" s="634"/>
      <c r="DJ31" s="634"/>
      <c r="DK31" s="635"/>
      <c r="DL31" s="627">
        <v>45475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1030344</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99.3</v>
      </c>
      <c r="BH32" s="634"/>
      <c r="BI32" s="634"/>
      <c r="BJ32" s="634"/>
      <c r="BK32" s="634"/>
      <c r="BL32" s="634"/>
      <c r="BM32" s="625">
        <v>96.6</v>
      </c>
      <c r="BN32" s="634"/>
      <c r="BO32" s="634"/>
      <c r="BP32" s="634"/>
      <c r="BQ32" s="657"/>
      <c r="BR32" s="687">
        <v>99.1</v>
      </c>
      <c r="BS32" s="634"/>
      <c r="BT32" s="634"/>
      <c r="BU32" s="634"/>
      <c r="BV32" s="634"/>
      <c r="BW32" s="634"/>
      <c r="BX32" s="625">
        <v>96.9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30744</v>
      </c>
      <c r="S33" s="622"/>
      <c r="T33" s="622"/>
      <c r="U33" s="622"/>
      <c r="V33" s="622"/>
      <c r="W33" s="622"/>
      <c r="X33" s="622"/>
      <c r="Y33" s="623"/>
      <c r="Z33" s="659">
        <v>0.2</v>
      </c>
      <c r="AA33" s="659"/>
      <c r="AB33" s="659"/>
      <c r="AC33" s="659"/>
      <c r="AD33" s="660">
        <v>10043</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97.8</v>
      </c>
      <c r="BH33" s="606"/>
      <c r="BI33" s="606"/>
      <c r="BJ33" s="606"/>
      <c r="BK33" s="606"/>
      <c r="BL33" s="606"/>
      <c r="BM33" s="652">
        <v>92.8</v>
      </c>
      <c r="BN33" s="606"/>
      <c r="BO33" s="606"/>
      <c r="BP33" s="606"/>
      <c r="BQ33" s="669"/>
      <c r="BR33" s="682">
        <v>97.9</v>
      </c>
      <c r="BS33" s="606"/>
      <c r="BT33" s="606"/>
      <c r="BU33" s="606"/>
      <c r="BV33" s="606"/>
      <c r="BW33" s="606"/>
      <c r="BX33" s="652">
        <v>92.1</v>
      </c>
      <c r="BY33" s="606"/>
      <c r="BZ33" s="606"/>
      <c r="CA33" s="606"/>
      <c r="CB33" s="669"/>
      <c r="CD33" s="618" t="s">
        <v>308</v>
      </c>
      <c r="CE33" s="619"/>
      <c r="CF33" s="619"/>
      <c r="CG33" s="619"/>
      <c r="CH33" s="619"/>
      <c r="CI33" s="619"/>
      <c r="CJ33" s="619"/>
      <c r="CK33" s="619"/>
      <c r="CL33" s="619"/>
      <c r="CM33" s="619"/>
      <c r="CN33" s="619"/>
      <c r="CO33" s="619"/>
      <c r="CP33" s="619"/>
      <c r="CQ33" s="620"/>
      <c r="CR33" s="621">
        <v>8001020</v>
      </c>
      <c r="CS33" s="634"/>
      <c r="CT33" s="634"/>
      <c r="CU33" s="634"/>
      <c r="CV33" s="634"/>
      <c r="CW33" s="634"/>
      <c r="CX33" s="634"/>
      <c r="CY33" s="635"/>
      <c r="CZ33" s="624">
        <v>41.3</v>
      </c>
      <c r="DA33" s="636"/>
      <c r="DB33" s="636"/>
      <c r="DC33" s="637"/>
      <c r="DD33" s="627">
        <v>6769724</v>
      </c>
      <c r="DE33" s="634"/>
      <c r="DF33" s="634"/>
      <c r="DG33" s="634"/>
      <c r="DH33" s="634"/>
      <c r="DI33" s="634"/>
      <c r="DJ33" s="634"/>
      <c r="DK33" s="635"/>
      <c r="DL33" s="627">
        <v>5091744</v>
      </c>
      <c r="DM33" s="634"/>
      <c r="DN33" s="634"/>
      <c r="DO33" s="634"/>
      <c r="DP33" s="634"/>
      <c r="DQ33" s="634"/>
      <c r="DR33" s="634"/>
      <c r="DS33" s="634"/>
      <c r="DT33" s="634"/>
      <c r="DU33" s="634"/>
      <c r="DV33" s="635"/>
      <c r="DW33" s="624">
        <v>48.9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231232</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2183793</v>
      </c>
      <c r="CS34" s="622"/>
      <c r="CT34" s="622"/>
      <c r="CU34" s="622"/>
      <c r="CV34" s="622"/>
      <c r="CW34" s="622"/>
      <c r="CX34" s="622"/>
      <c r="CY34" s="623"/>
      <c r="CZ34" s="624">
        <v>11.3</v>
      </c>
      <c r="DA34" s="636"/>
      <c r="DB34" s="636"/>
      <c r="DC34" s="637"/>
      <c r="DD34" s="627">
        <v>1850534</v>
      </c>
      <c r="DE34" s="622"/>
      <c r="DF34" s="622"/>
      <c r="DG34" s="622"/>
      <c r="DH34" s="622"/>
      <c r="DI34" s="622"/>
      <c r="DJ34" s="622"/>
      <c r="DK34" s="623"/>
      <c r="DL34" s="627">
        <v>1334948</v>
      </c>
      <c r="DM34" s="622"/>
      <c r="DN34" s="622"/>
      <c r="DO34" s="622"/>
      <c r="DP34" s="622"/>
      <c r="DQ34" s="622"/>
      <c r="DR34" s="622"/>
      <c r="DS34" s="622"/>
      <c r="DT34" s="622"/>
      <c r="DU34" s="622"/>
      <c r="DV34" s="623"/>
      <c r="DW34" s="624">
        <v>12.8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1032797</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280816</v>
      </c>
      <c r="CS35" s="634"/>
      <c r="CT35" s="634"/>
      <c r="CU35" s="634"/>
      <c r="CV35" s="634"/>
      <c r="CW35" s="634"/>
      <c r="CX35" s="634"/>
      <c r="CY35" s="635"/>
      <c r="CZ35" s="624">
        <v>1.4</v>
      </c>
      <c r="DA35" s="636"/>
      <c r="DB35" s="636"/>
      <c r="DC35" s="637"/>
      <c r="DD35" s="627">
        <v>239066</v>
      </c>
      <c r="DE35" s="634"/>
      <c r="DF35" s="634"/>
      <c r="DG35" s="634"/>
      <c r="DH35" s="634"/>
      <c r="DI35" s="634"/>
      <c r="DJ35" s="634"/>
      <c r="DK35" s="635"/>
      <c r="DL35" s="627">
        <v>211217</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359805</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2896213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42347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3064749</v>
      </c>
      <c r="CS36" s="622"/>
      <c r="CT36" s="622"/>
      <c r="CU36" s="622"/>
      <c r="CV36" s="622"/>
      <c r="CW36" s="622"/>
      <c r="CX36" s="622"/>
      <c r="CY36" s="623"/>
      <c r="CZ36" s="624">
        <v>15.8</v>
      </c>
      <c r="DA36" s="636"/>
      <c r="DB36" s="636"/>
      <c r="DC36" s="637"/>
      <c r="DD36" s="627">
        <v>2819092</v>
      </c>
      <c r="DE36" s="622"/>
      <c r="DF36" s="622"/>
      <c r="DG36" s="622"/>
      <c r="DH36" s="622"/>
      <c r="DI36" s="622"/>
      <c r="DJ36" s="622"/>
      <c r="DK36" s="623"/>
      <c r="DL36" s="627">
        <v>2199853</v>
      </c>
      <c r="DM36" s="622"/>
      <c r="DN36" s="622"/>
      <c r="DO36" s="622"/>
      <c r="DP36" s="622"/>
      <c r="DQ36" s="622"/>
      <c r="DR36" s="622"/>
      <c r="DS36" s="622"/>
      <c r="DT36" s="622"/>
      <c r="DU36" s="622"/>
      <c r="DV36" s="623"/>
      <c r="DW36" s="624">
        <v>21.1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415264</v>
      </c>
      <c r="S37" s="622"/>
      <c r="T37" s="622"/>
      <c r="U37" s="622"/>
      <c r="V37" s="622"/>
      <c r="W37" s="622"/>
      <c r="X37" s="622"/>
      <c r="Y37" s="623"/>
      <c r="Z37" s="659">
        <v>2.1</v>
      </c>
      <c r="AA37" s="659"/>
      <c r="AB37" s="659"/>
      <c r="AC37" s="659"/>
      <c r="AD37" s="660">
        <v>1508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539320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-17073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1135632</v>
      </c>
      <c r="CS37" s="634"/>
      <c r="CT37" s="634"/>
      <c r="CU37" s="634"/>
      <c r="CV37" s="634"/>
      <c r="CW37" s="634"/>
      <c r="CX37" s="634"/>
      <c r="CY37" s="635"/>
      <c r="CZ37" s="624">
        <v>5.9</v>
      </c>
      <c r="DA37" s="636"/>
      <c r="DB37" s="636"/>
      <c r="DC37" s="637"/>
      <c r="DD37" s="627">
        <v>1135632</v>
      </c>
      <c r="DE37" s="634"/>
      <c r="DF37" s="634"/>
      <c r="DG37" s="634"/>
      <c r="DH37" s="634"/>
      <c r="DI37" s="634"/>
      <c r="DJ37" s="634"/>
      <c r="DK37" s="635"/>
      <c r="DL37" s="627">
        <v>1087877</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2805577</v>
      </c>
      <c r="S38" s="622"/>
      <c r="T38" s="622"/>
      <c r="U38" s="622"/>
      <c r="V38" s="622"/>
      <c r="W38" s="622"/>
      <c r="X38" s="622"/>
      <c r="Y38" s="623"/>
      <c r="Z38" s="659">
        <v>14.1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515865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3794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1694282</v>
      </c>
      <c r="CS38" s="622"/>
      <c r="CT38" s="622"/>
      <c r="CU38" s="622"/>
      <c r="CV38" s="622"/>
      <c r="CW38" s="622"/>
      <c r="CX38" s="622"/>
      <c r="CY38" s="623"/>
      <c r="CZ38" s="624">
        <v>8.6999999999999993</v>
      </c>
      <c r="DA38" s="636"/>
      <c r="DB38" s="636"/>
      <c r="DC38" s="637"/>
      <c r="DD38" s="627">
        <v>1410322</v>
      </c>
      <c r="DE38" s="622"/>
      <c r="DF38" s="622"/>
      <c r="DG38" s="622"/>
      <c r="DH38" s="622"/>
      <c r="DI38" s="622"/>
      <c r="DJ38" s="622"/>
      <c r="DK38" s="623"/>
      <c r="DL38" s="627">
        <v>1345726</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110270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5309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485380</v>
      </c>
      <c r="CS39" s="634"/>
      <c r="CT39" s="634"/>
      <c r="CU39" s="634"/>
      <c r="CV39" s="634"/>
      <c r="CW39" s="634"/>
      <c r="CX39" s="634"/>
      <c r="CY39" s="635"/>
      <c r="CZ39" s="624">
        <v>2.5</v>
      </c>
      <c r="DA39" s="636"/>
      <c r="DB39" s="636"/>
      <c r="DC39" s="637"/>
      <c r="DD39" s="627">
        <v>450710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25777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35972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292000</v>
      </c>
      <c r="CS40" s="622"/>
      <c r="CT40" s="622"/>
      <c r="CU40" s="622"/>
      <c r="CV40" s="622"/>
      <c r="CW40" s="622"/>
      <c r="CX40" s="622"/>
      <c r="CY40" s="623"/>
      <c r="CZ40" s="624">
        <v>1.5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19859251</v>
      </c>
      <c r="S41" s="646"/>
      <c r="T41" s="646"/>
      <c r="U41" s="646"/>
      <c r="V41" s="646"/>
      <c r="W41" s="646"/>
      <c r="X41" s="646"/>
      <c r="Y41" s="649"/>
      <c r="Z41" s="650">
        <v>100</v>
      </c>
      <c r="AA41" s="650"/>
      <c r="AB41" s="650"/>
      <c r="AC41" s="650"/>
      <c r="AD41" s="651">
        <v>10390967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312476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328</v>
      </c>
      <c r="AR42" s="667"/>
      <c r="AS42" s="667"/>
      <c r="AT42" s="667"/>
      <c r="AU42" s="667"/>
      <c r="AV42" s="667"/>
      <c r="AW42" s="667"/>
      <c r="AX42" s="667"/>
      <c r="AY42" s="668"/>
      <c r="AZ42" s="605">
        <v>1382310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4104826</v>
      </c>
      <c r="CS42" s="634"/>
      <c r="CT42" s="634"/>
      <c r="CU42" s="634"/>
      <c r="CV42" s="634"/>
      <c r="CW42" s="634"/>
      <c r="CX42" s="634"/>
      <c r="CY42" s="635"/>
      <c r="CZ42" s="624">
        <v>21.2</v>
      </c>
      <c r="DA42" s="636"/>
      <c r="DB42" s="636"/>
      <c r="DC42" s="637"/>
      <c r="DD42" s="627">
        <v>543319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42300</v>
      </c>
      <c r="CS43" s="634"/>
      <c r="CT43" s="634"/>
      <c r="CU43" s="634"/>
      <c r="CV43" s="634"/>
      <c r="CW43" s="634"/>
      <c r="CX43" s="634"/>
      <c r="CY43" s="635"/>
      <c r="CZ43" s="624">
        <v>0.2</v>
      </c>
      <c r="DA43" s="636"/>
      <c r="DB43" s="636"/>
      <c r="DC43" s="637"/>
      <c r="DD43" s="627">
        <v>42300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3849600</v>
      </c>
      <c r="CS44" s="622"/>
      <c r="CT44" s="622"/>
      <c r="CU44" s="622"/>
      <c r="CV44" s="622"/>
      <c r="CW44" s="622"/>
      <c r="CX44" s="622"/>
      <c r="CY44" s="623"/>
      <c r="CZ44" s="624">
        <v>19.899999999999999</v>
      </c>
      <c r="DA44" s="625"/>
      <c r="DB44" s="625"/>
      <c r="DC44" s="626"/>
      <c r="DD44" s="627">
        <v>518077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655887</v>
      </c>
      <c r="CS45" s="634"/>
      <c r="CT45" s="634"/>
      <c r="CU45" s="634"/>
      <c r="CV45" s="634"/>
      <c r="CW45" s="634"/>
      <c r="CX45" s="634"/>
      <c r="CY45" s="635"/>
      <c r="CZ45" s="624">
        <v>3.4</v>
      </c>
      <c r="DA45" s="636"/>
      <c r="DB45" s="636"/>
      <c r="DC45" s="637"/>
      <c r="DD45" s="627">
        <v>23554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3144006</v>
      </c>
      <c r="CS46" s="622"/>
      <c r="CT46" s="622"/>
      <c r="CU46" s="622"/>
      <c r="CV46" s="622"/>
      <c r="CW46" s="622"/>
      <c r="CX46" s="622"/>
      <c r="CY46" s="623"/>
      <c r="CZ46" s="624">
        <v>16.2</v>
      </c>
      <c r="DA46" s="625"/>
      <c r="DB46" s="625"/>
      <c r="DC46" s="626"/>
      <c r="DD46" s="627">
        <v>494229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255226</v>
      </c>
      <c r="CS47" s="634"/>
      <c r="CT47" s="634"/>
      <c r="CU47" s="634"/>
      <c r="CV47" s="634"/>
      <c r="CW47" s="634"/>
      <c r="CX47" s="634"/>
      <c r="CY47" s="635"/>
      <c r="CZ47" s="624">
        <v>1.3</v>
      </c>
      <c r="DA47" s="636"/>
      <c r="DB47" s="636"/>
      <c r="DC47" s="637"/>
      <c r="DD47" s="627">
        <v>25242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19380306</v>
      </c>
      <c r="CS49" s="606"/>
      <c r="CT49" s="606"/>
      <c r="CU49" s="606"/>
      <c r="CV49" s="606"/>
      <c r="CW49" s="606"/>
      <c r="CX49" s="606"/>
      <c r="CY49" s="607"/>
      <c r="CZ49" s="608">
        <v>100</v>
      </c>
      <c r="DA49" s="609"/>
      <c r="DB49" s="609"/>
      <c r="DC49" s="610"/>
      <c r="DD49" s="611">
        <v>12719856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WT8kdLtH7GOlGO3hglfJA7hi7U6X4uYSsI3Grnc/O11mgM1dnP1RmacaLKq1lRefFdM05v1JiayzjDWN/kfYA==" saltValue="0XRrhhphbvCNeQUDIpxs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7"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7" t="s">
        <v>371</v>
      </c>
      <c r="DH5" s="1088"/>
      <c r="DI5" s="1088"/>
      <c r="DJ5" s="1088"/>
      <c r="DK5" s="1089"/>
      <c r="DL5" s="1087" t="s">
        <v>372</v>
      </c>
      <c r="DM5" s="1088"/>
      <c r="DN5" s="1088"/>
      <c r="DO5" s="1088"/>
      <c r="DP5" s="1089"/>
      <c r="DQ5" s="1000" t="s">
        <v>373</v>
      </c>
      <c r="DR5" s="1001"/>
      <c r="DS5" s="1001"/>
      <c r="DT5" s="1001"/>
      <c r="DU5" s="1002"/>
      <c r="DV5" s="1000" t="s">
        <v>364</v>
      </c>
      <c r="DW5" s="1001"/>
      <c r="DX5" s="1001"/>
      <c r="DY5" s="1001"/>
      <c r="DZ5" s="1014"/>
      <c r="EA5" s="222"/>
    </row>
    <row r="6" spans="1:131" s="223"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8"/>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90"/>
      <c r="DH6" s="1091"/>
      <c r="DI6" s="1091"/>
      <c r="DJ6" s="1091"/>
      <c r="DK6" s="1092"/>
      <c r="DL6" s="1090"/>
      <c r="DM6" s="1091"/>
      <c r="DN6" s="1091"/>
      <c r="DO6" s="1091"/>
      <c r="DP6" s="1092"/>
      <c r="DQ6" s="1003"/>
      <c r="DR6" s="1004"/>
      <c r="DS6" s="1004"/>
      <c r="DT6" s="1004"/>
      <c r="DU6" s="1005"/>
      <c r="DV6" s="1003"/>
      <c r="DW6" s="1004"/>
      <c r="DX6" s="1004"/>
      <c r="DY6" s="1004"/>
      <c r="DZ6" s="1015"/>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19863</v>
      </c>
      <c r="R7" s="1106"/>
      <c r="S7" s="1106"/>
      <c r="T7" s="1106"/>
      <c r="U7" s="1106"/>
      <c r="V7" s="1106">
        <v>19384</v>
      </c>
      <c r="W7" s="1106"/>
      <c r="X7" s="1106"/>
      <c r="Y7" s="1106"/>
      <c r="Z7" s="1106"/>
      <c r="AA7" s="1106">
        <v>479</v>
      </c>
      <c r="AB7" s="1106"/>
      <c r="AC7" s="1106"/>
      <c r="AD7" s="1106"/>
      <c r="AE7" s="1107"/>
      <c r="AF7" s="1108">
        <v>373</v>
      </c>
      <c r="AG7" s="1109"/>
      <c r="AH7" s="1109"/>
      <c r="AI7" s="1109"/>
      <c r="AJ7" s="1110"/>
      <c r="AK7" s="1111">
        <v>1033</v>
      </c>
      <c r="AL7" s="1112"/>
      <c r="AM7" s="1112"/>
      <c r="AN7" s="1112"/>
      <c r="AO7" s="1112"/>
      <c r="AP7" s="1112">
        <v>14091</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566</v>
      </c>
      <c r="BT7" s="1103"/>
      <c r="BU7" s="1103"/>
      <c r="BV7" s="1103"/>
      <c r="BW7" s="1103"/>
      <c r="BX7" s="1103"/>
      <c r="BY7" s="1103"/>
      <c r="BZ7" s="1103"/>
      <c r="CA7" s="1103"/>
      <c r="CB7" s="1103"/>
      <c r="CC7" s="1103"/>
      <c r="CD7" s="1103"/>
      <c r="CE7" s="1103"/>
      <c r="CF7" s="1103"/>
      <c r="CG7" s="1115"/>
      <c r="CH7" s="1099">
        <v>9</v>
      </c>
      <c r="CI7" s="1100"/>
      <c r="CJ7" s="1100"/>
      <c r="CK7" s="1100"/>
      <c r="CL7" s="1101"/>
      <c r="CM7" s="1099">
        <v>79</v>
      </c>
      <c r="CN7" s="1100"/>
      <c r="CO7" s="1100"/>
      <c r="CP7" s="1100"/>
      <c r="CQ7" s="1101"/>
      <c r="CR7" s="1099">
        <v>30</v>
      </c>
      <c r="CS7" s="1100"/>
      <c r="CT7" s="1100"/>
      <c r="CU7" s="1100"/>
      <c r="CV7" s="1101"/>
      <c r="CW7" s="1099" t="s">
        <v>564</v>
      </c>
      <c r="CX7" s="1100"/>
      <c r="CY7" s="1100"/>
      <c r="CZ7" s="1100"/>
      <c r="DA7" s="1101"/>
      <c r="DB7" s="1099" t="s">
        <v>564</v>
      </c>
      <c r="DC7" s="1100"/>
      <c r="DD7" s="1100"/>
      <c r="DE7" s="1100"/>
      <c r="DF7" s="1101"/>
      <c r="DG7" s="1099" t="s">
        <v>564</v>
      </c>
      <c r="DH7" s="1100"/>
      <c r="DI7" s="1100"/>
      <c r="DJ7" s="1100"/>
      <c r="DK7" s="1101"/>
      <c r="DL7" s="1099" t="s">
        <v>564</v>
      </c>
      <c r="DM7" s="1100"/>
      <c r="DN7" s="1100"/>
      <c r="DO7" s="1100"/>
      <c r="DP7" s="1101"/>
      <c r="DQ7" s="1099" t="s">
        <v>564</v>
      </c>
      <c r="DR7" s="1100"/>
      <c r="DS7" s="1100"/>
      <c r="DT7" s="1100"/>
      <c r="DU7" s="1101"/>
      <c r="DV7" s="1102"/>
      <c r="DW7" s="1103"/>
      <c r="DX7" s="1103"/>
      <c r="DY7" s="1103"/>
      <c r="DZ7" s="1104"/>
      <c r="EA7" s="222"/>
    </row>
    <row r="8" spans="1:131" s="223" customFormat="1" ht="26.25" customHeight="1" x14ac:dyDescent="0.15">
      <c r="A8" s="226">
        <v>2</v>
      </c>
      <c r="B8" s="1029" t="s">
        <v>375</v>
      </c>
      <c r="C8" s="1030"/>
      <c r="D8" s="1030"/>
      <c r="E8" s="1030"/>
      <c r="F8" s="1030"/>
      <c r="G8" s="1030"/>
      <c r="H8" s="1030"/>
      <c r="I8" s="1030"/>
      <c r="J8" s="1030"/>
      <c r="K8" s="1030"/>
      <c r="L8" s="1030"/>
      <c r="M8" s="1030"/>
      <c r="N8" s="1030"/>
      <c r="O8" s="1030"/>
      <c r="P8" s="1031"/>
      <c r="Q8" s="1037">
        <v>9</v>
      </c>
      <c r="R8" s="1038"/>
      <c r="S8" s="1038"/>
      <c r="T8" s="1038"/>
      <c r="U8" s="1038"/>
      <c r="V8" s="1038">
        <v>9</v>
      </c>
      <c r="W8" s="1038"/>
      <c r="X8" s="1038"/>
      <c r="Y8" s="1038"/>
      <c r="Z8" s="1038"/>
      <c r="AA8" s="1038">
        <v>0</v>
      </c>
      <c r="AB8" s="1038"/>
      <c r="AC8" s="1038"/>
      <c r="AD8" s="1038"/>
      <c r="AE8" s="1039"/>
      <c r="AF8" s="1034" t="s">
        <v>122</v>
      </c>
      <c r="AG8" s="1035"/>
      <c r="AH8" s="1035"/>
      <c r="AI8" s="1035"/>
      <c r="AJ8" s="1036"/>
      <c r="AK8" s="1083">
        <v>5</v>
      </c>
      <c r="AL8" s="1084"/>
      <c r="AM8" s="1084"/>
      <c r="AN8" s="1084"/>
      <c r="AO8" s="1084"/>
      <c r="AP8" s="1084" t="s">
        <v>564</v>
      </c>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1" t="s">
        <v>567</v>
      </c>
      <c r="BT8" s="992"/>
      <c r="BU8" s="992"/>
      <c r="BV8" s="992"/>
      <c r="BW8" s="992"/>
      <c r="BX8" s="992"/>
      <c r="BY8" s="992"/>
      <c r="BZ8" s="992"/>
      <c r="CA8" s="992"/>
      <c r="CB8" s="992"/>
      <c r="CC8" s="992"/>
      <c r="CD8" s="992"/>
      <c r="CE8" s="992"/>
      <c r="CF8" s="992"/>
      <c r="CG8" s="1013"/>
      <c r="CH8" s="988">
        <v>1</v>
      </c>
      <c r="CI8" s="989"/>
      <c r="CJ8" s="989"/>
      <c r="CK8" s="989"/>
      <c r="CL8" s="990"/>
      <c r="CM8" s="988">
        <v>221</v>
      </c>
      <c r="CN8" s="989"/>
      <c r="CO8" s="989"/>
      <c r="CP8" s="989"/>
      <c r="CQ8" s="990"/>
      <c r="CR8" s="988">
        <v>31</v>
      </c>
      <c r="CS8" s="989"/>
      <c r="CT8" s="989"/>
      <c r="CU8" s="989"/>
      <c r="CV8" s="990"/>
      <c r="CW8" s="988" t="s">
        <v>490</v>
      </c>
      <c r="CX8" s="989"/>
      <c r="CY8" s="989"/>
      <c r="CZ8" s="989"/>
      <c r="DA8" s="990"/>
      <c r="DB8" s="988" t="s">
        <v>490</v>
      </c>
      <c r="DC8" s="989"/>
      <c r="DD8" s="989"/>
      <c r="DE8" s="989"/>
      <c r="DF8" s="990"/>
      <c r="DG8" s="988" t="s">
        <v>490</v>
      </c>
      <c r="DH8" s="989"/>
      <c r="DI8" s="989"/>
      <c r="DJ8" s="989"/>
      <c r="DK8" s="990"/>
      <c r="DL8" s="988" t="s">
        <v>490</v>
      </c>
      <c r="DM8" s="989"/>
      <c r="DN8" s="989"/>
      <c r="DO8" s="989"/>
      <c r="DP8" s="990"/>
      <c r="DQ8" s="988" t="s">
        <v>490</v>
      </c>
      <c r="DR8" s="989"/>
      <c r="DS8" s="989"/>
      <c r="DT8" s="989"/>
      <c r="DU8" s="990"/>
      <c r="DV8" s="991"/>
      <c r="DW8" s="992"/>
      <c r="DX8" s="992"/>
      <c r="DY8" s="992"/>
      <c r="DZ8" s="993"/>
      <c r="EA8" s="222"/>
    </row>
    <row r="9" spans="1:131" s="223" customFormat="1" ht="26.25" customHeight="1" x14ac:dyDescent="0.15">
      <c r="A9" s="226">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22"/>
    </row>
    <row r="10" spans="1:131" s="223" customFormat="1" ht="26.25" customHeight="1" x14ac:dyDescent="0.15">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22"/>
    </row>
    <row r="11" spans="1:131" s="223" customFormat="1" ht="26.25" customHeight="1" x14ac:dyDescent="0.15">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22"/>
    </row>
    <row r="12" spans="1:131" s="223" customFormat="1" ht="26.25" customHeight="1" x14ac:dyDescent="0.15">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22"/>
    </row>
    <row r="13" spans="1:131" s="223" customFormat="1" ht="26.25" customHeight="1" x14ac:dyDescent="0.15">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15">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15">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15">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15">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15">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15">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15">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15">
      <c r="A22" s="226">
        <v>16</v>
      </c>
      <c r="B22" s="1029"/>
      <c r="C22" s="1030"/>
      <c r="D22" s="1030"/>
      <c r="E22" s="1030"/>
      <c r="F22" s="1030"/>
      <c r="G22" s="1030"/>
      <c r="H22" s="1030"/>
      <c r="I22" s="1030"/>
      <c r="J22" s="1030"/>
      <c r="K22" s="1030"/>
      <c r="L22" s="1030"/>
      <c r="M22" s="1030"/>
      <c r="N22" s="1030"/>
      <c r="O22" s="1030"/>
      <c r="P22" s="1031"/>
      <c r="Q22" s="1076"/>
      <c r="R22" s="1077"/>
      <c r="S22" s="1077"/>
      <c r="T22" s="1077"/>
      <c r="U22" s="1077"/>
      <c r="V22" s="1077"/>
      <c r="W22" s="1077"/>
      <c r="X22" s="1077"/>
      <c r="Y22" s="1077"/>
      <c r="Z22" s="1077"/>
      <c r="AA22" s="1077"/>
      <c r="AB22" s="1077"/>
      <c r="AC22" s="1077"/>
      <c r="AD22" s="1077"/>
      <c r="AE22" s="1078"/>
      <c r="AF22" s="1034"/>
      <c r="AG22" s="1035"/>
      <c r="AH22" s="1035"/>
      <c r="AI22" s="1035"/>
      <c r="AJ22" s="1036"/>
      <c r="AK22" s="1079"/>
      <c r="AL22" s="1080"/>
      <c r="AM22" s="1080"/>
      <c r="AN22" s="1080"/>
      <c r="AO22" s="1080"/>
      <c r="AP22" s="1080"/>
      <c r="AQ22" s="1080"/>
      <c r="AR22" s="1080"/>
      <c r="AS22" s="1080"/>
      <c r="AT22" s="1080"/>
      <c r="AU22" s="1081"/>
      <c r="AV22" s="1081"/>
      <c r="AW22" s="1081"/>
      <c r="AX22" s="1081"/>
      <c r="AY22" s="1082"/>
      <c r="AZ22" s="1027" t="s">
        <v>376</v>
      </c>
      <c r="BA22" s="1027"/>
      <c r="BB22" s="1027"/>
      <c r="BC22" s="1027"/>
      <c r="BD22" s="1028"/>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
      <c r="A23" s="228" t="s">
        <v>377</v>
      </c>
      <c r="B23" s="948" t="s">
        <v>378</v>
      </c>
      <c r="C23" s="949"/>
      <c r="D23" s="949"/>
      <c r="E23" s="949"/>
      <c r="F23" s="949"/>
      <c r="G23" s="949"/>
      <c r="H23" s="949"/>
      <c r="I23" s="949"/>
      <c r="J23" s="949"/>
      <c r="K23" s="949"/>
      <c r="L23" s="949"/>
      <c r="M23" s="949"/>
      <c r="N23" s="949"/>
      <c r="O23" s="949"/>
      <c r="P23" s="950"/>
      <c r="Q23" s="1070">
        <v>19872</v>
      </c>
      <c r="R23" s="1064"/>
      <c r="S23" s="1064"/>
      <c r="T23" s="1064"/>
      <c r="U23" s="1064"/>
      <c r="V23" s="1064">
        <v>19393</v>
      </c>
      <c r="W23" s="1064"/>
      <c r="X23" s="1064"/>
      <c r="Y23" s="1064"/>
      <c r="Z23" s="1064"/>
      <c r="AA23" s="1064">
        <v>479</v>
      </c>
      <c r="AB23" s="1064"/>
      <c r="AC23" s="1064"/>
      <c r="AD23" s="1064"/>
      <c r="AE23" s="1071"/>
      <c r="AF23" s="1072">
        <v>373</v>
      </c>
      <c r="AG23" s="1064"/>
      <c r="AH23" s="1064"/>
      <c r="AI23" s="1064"/>
      <c r="AJ23" s="1073"/>
      <c r="AK23" s="1074"/>
      <c r="AL23" s="1075"/>
      <c r="AM23" s="1075"/>
      <c r="AN23" s="1075"/>
      <c r="AO23" s="1075"/>
      <c r="AP23" s="1064">
        <v>14091</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15">
      <c r="A26" s="994" t="s">
        <v>357</v>
      </c>
      <c r="B26" s="995"/>
      <c r="C26" s="995"/>
      <c r="D26" s="995"/>
      <c r="E26" s="995"/>
      <c r="F26" s="995"/>
      <c r="G26" s="995"/>
      <c r="H26" s="995"/>
      <c r="I26" s="995"/>
      <c r="J26" s="995"/>
      <c r="K26" s="995"/>
      <c r="L26" s="995"/>
      <c r="M26" s="995"/>
      <c r="N26" s="995"/>
      <c r="O26" s="995"/>
      <c r="P26" s="996"/>
      <c r="Q26" s="1000" t="s">
        <v>381</v>
      </c>
      <c r="R26" s="1001"/>
      <c r="S26" s="1001"/>
      <c r="T26" s="1001"/>
      <c r="U26" s="1002"/>
      <c r="V26" s="1000" t="s">
        <v>382</v>
      </c>
      <c r="W26" s="1001"/>
      <c r="X26" s="1001"/>
      <c r="Y26" s="1001"/>
      <c r="Z26" s="1002"/>
      <c r="AA26" s="1000" t="s">
        <v>383</v>
      </c>
      <c r="AB26" s="1001"/>
      <c r="AC26" s="1001"/>
      <c r="AD26" s="1001"/>
      <c r="AE26" s="1001"/>
      <c r="AF26" s="1058" t="s">
        <v>384</v>
      </c>
      <c r="AG26" s="1007"/>
      <c r="AH26" s="1007"/>
      <c r="AI26" s="1007"/>
      <c r="AJ26" s="1059"/>
      <c r="AK26" s="1001" t="s">
        <v>385</v>
      </c>
      <c r="AL26" s="1001"/>
      <c r="AM26" s="1001"/>
      <c r="AN26" s="1001"/>
      <c r="AO26" s="1002"/>
      <c r="AP26" s="1000" t="s">
        <v>386</v>
      </c>
      <c r="AQ26" s="1001"/>
      <c r="AR26" s="1001"/>
      <c r="AS26" s="1001"/>
      <c r="AT26" s="1002"/>
      <c r="AU26" s="1000" t="s">
        <v>387</v>
      </c>
      <c r="AV26" s="1001"/>
      <c r="AW26" s="1001"/>
      <c r="AX26" s="1001"/>
      <c r="AY26" s="1002"/>
      <c r="AZ26" s="1000" t="s">
        <v>388</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15">
      <c r="A28" s="230">
        <v>1</v>
      </c>
      <c r="B28" s="1050" t="s">
        <v>389</v>
      </c>
      <c r="C28" s="1051"/>
      <c r="D28" s="1051"/>
      <c r="E28" s="1051"/>
      <c r="F28" s="1051"/>
      <c r="G28" s="1051"/>
      <c r="H28" s="1051"/>
      <c r="I28" s="1051"/>
      <c r="J28" s="1051"/>
      <c r="K28" s="1051"/>
      <c r="L28" s="1051"/>
      <c r="M28" s="1051"/>
      <c r="N28" s="1051"/>
      <c r="O28" s="1051"/>
      <c r="P28" s="1052"/>
      <c r="Q28" s="1053">
        <v>3349</v>
      </c>
      <c r="R28" s="1054"/>
      <c r="S28" s="1054"/>
      <c r="T28" s="1054"/>
      <c r="U28" s="1054"/>
      <c r="V28" s="1054">
        <v>3307</v>
      </c>
      <c r="W28" s="1054"/>
      <c r="X28" s="1054"/>
      <c r="Y28" s="1054"/>
      <c r="Z28" s="1054"/>
      <c r="AA28" s="1054">
        <v>42</v>
      </c>
      <c r="AB28" s="1054"/>
      <c r="AC28" s="1054"/>
      <c r="AD28" s="1054"/>
      <c r="AE28" s="1055"/>
      <c r="AF28" s="1056">
        <v>42</v>
      </c>
      <c r="AG28" s="1054"/>
      <c r="AH28" s="1054"/>
      <c r="AI28" s="1054"/>
      <c r="AJ28" s="1057"/>
      <c r="AK28" s="1043">
        <v>395</v>
      </c>
      <c r="AL28" s="1044"/>
      <c r="AM28" s="1044"/>
      <c r="AN28" s="1044"/>
      <c r="AO28" s="1044"/>
      <c r="AP28" s="1045" t="s">
        <v>564</v>
      </c>
      <c r="AQ28" s="1046"/>
      <c r="AR28" s="1046"/>
      <c r="AS28" s="1046"/>
      <c r="AT28" s="1047"/>
      <c r="AU28" s="1045" t="s">
        <v>564</v>
      </c>
      <c r="AV28" s="1046"/>
      <c r="AW28" s="1046"/>
      <c r="AX28" s="1046"/>
      <c r="AY28" s="1047"/>
      <c r="AZ28" s="1045" t="s">
        <v>564</v>
      </c>
      <c r="BA28" s="1046"/>
      <c r="BB28" s="1046"/>
      <c r="BC28" s="1046"/>
      <c r="BD28" s="1047"/>
      <c r="BE28" s="1048"/>
      <c r="BF28" s="1048"/>
      <c r="BG28" s="1048"/>
      <c r="BH28" s="1048"/>
      <c r="BI28" s="1049"/>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15">
      <c r="A29" s="230">
        <v>2</v>
      </c>
      <c r="B29" s="1029" t="s">
        <v>390</v>
      </c>
      <c r="C29" s="1030"/>
      <c r="D29" s="1030"/>
      <c r="E29" s="1030"/>
      <c r="F29" s="1030"/>
      <c r="G29" s="1030"/>
      <c r="H29" s="1030"/>
      <c r="I29" s="1030"/>
      <c r="J29" s="1030"/>
      <c r="K29" s="1030"/>
      <c r="L29" s="1030"/>
      <c r="M29" s="1030"/>
      <c r="N29" s="1030"/>
      <c r="O29" s="1030"/>
      <c r="P29" s="1031"/>
      <c r="Q29" s="1037">
        <v>9</v>
      </c>
      <c r="R29" s="1038"/>
      <c r="S29" s="1038"/>
      <c r="T29" s="1038"/>
      <c r="U29" s="1038"/>
      <c r="V29" s="1038">
        <v>8</v>
      </c>
      <c r="W29" s="1038"/>
      <c r="X29" s="1038"/>
      <c r="Y29" s="1038"/>
      <c r="Z29" s="1038"/>
      <c r="AA29" s="1038">
        <v>1</v>
      </c>
      <c r="AB29" s="1038"/>
      <c r="AC29" s="1038"/>
      <c r="AD29" s="1038"/>
      <c r="AE29" s="1039"/>
      <c r="AF29" s="1034">
        <v>1</v>
      </c>
      <c r="AG29" s="1035"/>
      <c r="AH29" s="1035"/>
      <c r="AI29" s="1035"/>
      <c r="AJ29" s="1036"/>
      <c r="AK29" s="979">
        <v>7</v>
      </c>
      <c r="AL29" s="970"/>
      <c r="AM29" s="970"/>
      <c r="AN29" s="970"/>
      <c r="AO29" s="970"/>
      <c r="AP29" s="980" t="s">
        <v>564</v>
      </c>
      <c r="AQ29" s="978"/>
      <c r="AR29" s="978"/>
      <c r="AS29" s="978"/>
      <c r="AT29" s="979"/>
      <c r="AU29" s="980" t="s">
        <v>564</v>
      </c>
      <c r="AV29" s="978"/>
      <c r="AW29" s="978"/>
      <c r="AX29" s="978"/>
      <c r="AY29" s="979"/>
      <c r="AZ29" s="980" t="s">
        <v>564</v>
      </c>
      <c r="BA29" s="978"/>
      <c r="BB29" s="978"/>
      <c r="BC29" s="978"/>
      <c r="BD29" s="979"/>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15">
      <c r="A30" s="230">
        <v>3</v>
      </c>
      <c r="B30" s="1029" t="s">
        <v>391</v>
      </c>
      <c r="C30" s="1030"/>
      <c r="D30" s="1030"/>
      <c r="E30" s="1030"/>
      <c r="F30" s="1030"/>
      <c r="G30" s="1030"/>
      <c r="H30" s="1030"/>
      <c r="I30" s="1030"/>
      <c r="J30" s="1030"/>
      <c r="K30" s="1030"/>
      <c r="L30" s="1030"/>
      <c r="M30" s="1030"/>
      <c r="N30" s="1030"/>
      <c r="O30" s="1030"/>
      <c r="P30" s="1031"/>
      <c r="Q30" s="1037">
        <v>5242</v>
      </c>
      <c r="R30" s="1038"/>
      <c r="S30" s="1038"/>
      <c r="T30" s="1038"/>
      <c r="U30" s="1038"/>
      <c r="V30" s="1038">
        <v>4999</v>
      </c>
      <c r="W30" s="1038"/>
      <c r="X30" s="1038"/>
      <c r="Y30" s="1038"/>
      <c r="Z30" s="1038"/>
      <c r="AA30" s="1038">
        <v>243</v>
      </c>
      <c r="AB30" s="1038"/>
      <c r="AC30" s="1038"/>
      <c r="AD30" s="1038"/>
      <c r="AE30" s="1039"/>
      <c r="AF30" s="1034">
        <v>243</v>
      </c>
      <c r="AG30" s="1035"/>
      <c r="AH30" s="1035"/>
      <c r="AI30" s="1035"/>
      <c r="AJ30" s="1036"/>
      <c r="AK30" s="979">
        <v>833</v>
      </c>
      <c r="AL30" s="970"/>
      <c r="AM30" s="970"/>
      <c r="AN30" s="970"/>
      <c r="AO30" s="970"/>
      <c r="AP30" s="980" t="s">
        <v>564</v>
      </c>
      <c r="AQ30" s="978"/>
      <c r="AR30" s="978"/>
      <c r="AS30" s="978"/>
      <c r="AT30" s="979"/>
      <c r="AU30" s="980" t="s">
        <v>564</v>
      </c>
      <c r="AV30" s="978"/>
      <c r="AW30" s="978"/>
      <c r="AX30" s="978"/>
      <c r="AY30" s="979"/>
      <c r="AZ30" s="980" t="s">
        <v>564</v>
      </c>
      <c r="BA30" s="978"/>
      <c r="BB30" s="978"/>
      <c r="BC30" s="978"/>
      <c r="BD30" s="979"/>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15">
      <c r="A31" s="230">
        <v>4</v>
      </c>
      <c r="B31" s="1029" t="s">
        <v>392</v>
      </c>
      <c r="C31" s="1030"/>
      <c r="D31" s="1030"/>
      <c r="E31" s="1030"/>
      <c r="F31" s="1030"/>
      <c r="G31" s="1030"/>
      <c r="H31" s="1030"/>
      <c r="I31" s="1030"/>
      <c r="J31" s="1030"/>
      <c r="K31" s="1030"/>
      <c r="L31" s="1030"/>
      <c r="M31" s="1030"/>
      <c r="N31" s="1030"/>
      <c r="O31" s="1030"/>
      <c r="P31" s="1031"/>
      <c r="Q31" s="1037">
        <v>5</v>
      </c>
      <c r="R31" s="1038"/>
      <c r="S31" s="1038"/>
      <c r="T31" s="1038"/>
      <c r="U31" s="1038"/>
      <c r="V31" s="1038">
        <v>5</v>
      </c>
      <c r="W31" s="1038"/>
      <c r="X31" s="1038"/>
      <c r="Y31" s="1038"/>
      <c r="Z31" s="1038"/>
      <c r="AA31" s="1038">
        <v>0</v>
      </c>
      <c r="AB31" s="1038"/>
      <c r="AC31" s="1038"/>
      <c r="AD31" s="1038"/>
      <c r="AE31" s="1039"/>
      <c r="AF31" s="1034" t="s">
        <v>122</v>
      </c>
      <c r="AG31" s="1035"/>
      <c r="AH31" s="1035"/>
      <c r="AI31" s="1035"/>
      <c r="AJ31" s="1036"/>
      <c r="AK31" s="979" t="s">
        <v>564</v>
      </c>
      <c r="AL31" s="970"/>
      <c r="AM31" s="970"/>
      <c r="AN31" s="970"/>
      <c r="AO31" s="970"/>
      <c r="AP31" s="980" t="s">
        <v>564</v>
      </c>
      <c r="AQ31" s="978"/>
      <c r="AR31" s="978"/>
      <c r="AS31" s="978"/>
      <c r="AT31" s="979"/>
      <c r="AU31" s="980" t="s">
        <v>564</v>
      </c>
      <c r="AV31" s="978"/>
      <c r="AW31" s="978"/>
      <c r="AX31" s="978"/>
      <c r="AY31" s="979"/>
      <c r="AZ31" s="980" t="s">
        <v>564</v>
      </c>
      <c r="BA31" s="978"/>
      <c r="BB31" s="978"/>
      <c r="BC31" s="978"/>
      <c r="BD31" s="979"/>
      <c r="BE31" s="971"/>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15">
      <c r="A32" s="230">
        <v>5</v>
      </c>
      <c r="B32" s="1029" t="s">
        <v>393</v>
      </c>
      <c r="C32" s="1030"/>
      <c r="D32" s="1030"/>
      <c r="E32" s="1030"/>
      <c r="F32" s="1030"/>
      <c r="G32" s="1030"/>
      <c r="H32" s="1030"/>
      <c r="I32" s="1030"/>
      <c r="J32" s="1030"/>
      <c r="K32" s="1030"/>
      <c r="L32" s="1030"/>
      <c r="M32" s="1030"/>
      <c r="N32" s="1030"/>
      <c r="O32" s="1030"/>
      <c r="P32" s="1031"/>
      <c r="Q32" s="1037">
        <v>465</v>
      </c>
      <c r="R32" s="1038"/>
      <c r="S32" s="1038"/>
      <c r="T32" s="1038"/>
      <c r="U32" s="1038"/>
      <c r="V32" s="1038">
        <v>460</v>
      </c>
      <c r="W32" s="1038"/>
      <c r="X32" s="1038"/>
      <c r="Y32" s="1038"/>
      <c r="Z32" s="1038"/>
      <c r="AA32" s="1038">
        <v>5</v>
      </c>
      <c r="AB32" s="1038"/>
      <c r="AC32" s="1038"/>
      <c r="AD32" s="1038"/>
      <c r="AE32" s="1039"/>
      <c r="AF32" s="1034">
        <v>5</v>
      </c>
      <c r="AG32" s="1035"/>
      <c r="AH32" s="1035"/>
      <c r="AI32" s="1035"/>
      <c r="AJ32" s="1036"/>
      <c r="AK32" s="979">
        <v>164</v>
      </c>
      <c r="AL32" s="970"/>
      <c r="AM32" s="970"/>
      <c r="AN32" s="970"/>
      <c r="AO32" s="970"/>
      <c r="AP32" s="980" t="s">
        <v>564</v>
      </c>
      <c r="AQ32" s="978"/>
      <c r="AR32" s="978"/>
      <c r="AS32" s="978"/>
      <c r="AT32" s="979"/>
      <c r="AU32" s="980" t="s">
        <v>564</v>
      </c>
      <c r="AV32" s="978"/>
      <c r="AW32" s="978"/>
      <c r="AX32" s="978"/>
      <c r="AY32" s="979"/>
      <c r="AZ32" s="980" t="s">
        <v>564</v>
      </c>
      <c r="BA32" s="978"/>
      <c r="BB32" s="978"/>
      <c r="BC32" s="978"/>
      <c r="BD32" s="979"/>
      <c r="BE32" s="971"/>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15">
      <c r="A33" s="230">
        <v>6</v>
      </c>
      <c r="B33" s="1029" t="s">
        <v>394</v>
      </c>
      <c r="C33" s="1030"/>
      <c r="D33" s="1030"/>
      <c r="E33" s="1030"/>
      <c r="F33" s="1030"/>
      <c r="G33" s="1030"/>
      <c r="H33" s="1030"/>
      <c r="I33" s="1030"/>
      <c r="J33" s="1030"/>
      <c r="K33" s="1030"/>
      <c r="L33" s="1030"/>
      <c r="M33" s="1030"/>
      <c r="N33" s="1030"/>
      <c r="O33" s="1030"/>
      <c r="P33" s="1031"/>
      <c r="Q33" s="1037">
        <v>597</v>
      </c>
      <c r="R33" s="1038"/>
      <c r="S33" s="1038"/>
      <c r="T33" s="1038"/>
      <c r="U33" s="1038"/>
      <c r="V33" s="1038">
        <v>661</v>
      </c>
      <c r="W33" s="1038"/>
      <c r="X33" s="1038"/>
      <c r="Y33" s="1038"/>
      <c r="Z33" s="1038"/>
      <c r="AA33" s="1038">
        <v>-64</v>
      </c>
      <c r="AB33" s="1038"/>
      <c r="AC33" s="1038"/>
      <c r="AD33" s="1038"/>
      <c r="AE33" s="1039"/>
      <c r="AF33" s="1034">
        <v>141</v>
      </c>
      <c r="AG33" s="1035"/>
      <c r="AH33" s="1035"/>
      <c r="AI33" s="1035"/>
      <c r="AJ33" s="1036"/>
      <c r="AK33" s="979">
        <v>36</v>
      </c>
      <c r="AL33" s="970"/>
      <c r="AM33" s="970"/>
      <c r="AN33" s="970"/>
      <c r="AO33" s="970"/>
      <c r="AP33" s="970">
        <v>1890</v>
      </c>
      <c r="AQ33" s="970"/>
      <c r="AR33" s="970"/>
      <c r="AS33" s="970"/>
      <c r="AT33" s="970"/>
      <c r="AU33" s="970">
        <v>310</v>
      </c>
      <c r="AV33" s="970"/>
      <c r="AW33" s="970"/>
      <c r="AX33" s="970"/>
      <c r="AY33" s="970"/>
      <c r="AZ33" s="980" t="s">
        <v>564</v>
      </c>
      <c r="BA33" s="978"/>
      <c r="BB33" s="978"/>
      <c r="BC33" s="978"/>
      <c r="BD33" s="979"/>
      <c r="BE33" s="971" t="s">
        <v>395</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15">
      <c r="A34" s="230">
        <v>7</v>
      </c>
      <c r="B34" s="1029" t="s">
        <v>396</v>
      </c>
      <c r="C34" s="1030"/>
      <c r="D34" s="1030"/>
      <c r="E34" s="1030"/>
      <c r="F34" s="1030"/>
      <c r="G34" s="1030"/>
      <c r="H34" s="1030"/>
      <c r="I34" s="1030"/>
      <c r="J34" s="1030"/>
      <c r="K34" s="1030"/>
      <c r="L34" s="1030"/>
      <c r="M34" s="1030"/>
      <c r="N34" s="1030"/>
      <c r="O34" s="1030"/>
      <c r="P34" s="1031"/>
      <c r="Q34" s="1037">
        <v>553</v>
      </c>
      <c r="R34" s="1038"/>
      <c r="S34" s="1038"/>
      <c r="T34" s="1038"/>
      <c r="U34" s="1038"/>
      <c r="V34" s="1038">
        <v>592</v>
      </c>
      <c r="W34" s="1038"/>
      <c r="X34" s="1038"/>
      <c r="Y34" s="1038"/>
      <c r="Z34" s="1038"/>
      <c r="AA34" s="1038">
        <v>-39</v>
      </c>
      <c r="AB34" s="1038"/>
      <c r="AC34" s="1038"/>
      <c r="AD34" s="1038"/>
      <c r="AE34" s="1039"/>
      <c r="AF34" s="1034">
        <v>242</v>
      </c>
      <c r="AG34" s="1035"/>
      <c r="AH34" s="1035"/>
      <c r="AI34" s="1035"/>
      <c r="AJ34" s="1036"/>
      <c r="AK34" s="979">
        <v>1</v>
      </c>
      <c r="AL34" s="970"/>
      <c r="AM34" s="970"/>
      <c r="AN34" s="970"/>
      <c r="AO34" s="970"/>
      <c r="AP34" s="970">
        <v>280</v>
      </c>
      <c r="AQ34" s="970"/>
      <c r="AR34" s="970"/>
      <c r="AS34" s="970"/>
      <c r="AT34" s="970"/>
      <c r="AU34" s="970">
        <v>0</v>
      </c>
      <c r="AV34" s="970"/>
      <c r="AW34" s="970"/>
      <c r="AX34" s="970"/>
      <c r="AY34" s="970"/>
      <c r="AZ34" s="980" t="s">
        <v>564</v>
      </c>
      <c r="BA34" s="978"/>
      <c r="BB34" s="978"/>
      <c r="BC34" s="978"/>
      <c r="BD34" s="979"/>
      <c r="BE34" s="971" t="s">
        <v>395</v>
      </c>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15">
      <c r="A35" s="230">
        <v>8</v>
      </c>
      <c r="B35" s="1029" t="s">
        <v>397</v>
      </c>
      <c r="C35" s="1030"/>
      <c r="D35" s="1030"/>
      <c r="E35" s="1030"/>
      <c r="F35" s="1030"/>
      <c r="G35" s="1030"/>
      <c r="H35" s="1030"/>
      <c r="I35" s="1030"/>
      <c r="J35" s="1030"/>
      <c r="K35" s="1030"/>
      <c r="L35" s="1030"/>
      <c r="M35" s="1030"/>
      <c r="N35" s="1030"/>
      <c r="O35" s="1030"/>
      <c r="P35" s="1031"/>
      <c r="Q35" s="1037">
        <v>1073</v>
      </c>
      <c r="R35" s="1038"/>
      <c r="S35" s="1038"/>
      <c r="T35" s="1038"/>
      <c r="U35" s="1038"/>
      <c r="V35" s="1038">
        <v>867</v>
      </c>
      <c r="W35" s="1038"/>
      <c r="X35" s="1038"/>
      <c r="Y35" s="1038"/>
      <c r="Z35" s="1038"/>
      <c r="AA35" s="1038">
        <v>206</v>
      </c>
      <c r="AB35" s="1038"/>
      <c r="AC35" s="1038"/>
      <c r="AD35" s="1038"/>
      <c r="AE35" s="1039"/>
      <c r="AF35" s="1034">
        <v>49</v>
      </c>
      <c r="AG35" s="1035"/>
      <c r="AH35" s="1035"/>
      <c r="AI35" s="1035"/>
      <c r="AJ35" s="1036"/>
      <c r="AK35" s="979">
        <v>650</v>
      </c>
      <c r="AL35" s="970"/>
      <c r="AM35" s="970"/>
      <c r="AN35" s="970"/>
      <c r="AO35" s="970"/>
      <c r="AP35" s="970">
        <v>7316</v>
      </c>
      <c r="AQ35" s="970"/>
      <c r="AR35" s="970"/>
      <c r="AS35" s="970"/>
      <c r="AT35" s="970"/>
      <c r="AU35" s="970">
        <v>5604</v>
      </c>
      <c r="AV35" s="970"/>
      <c r="AW35" s="970"/>
      <c r="AX35" s="970"/>
      <c r="AY35" s="970"/>
      <c r="AZ35" s="980" t="s">
        <v>564</v>
      </c>
      <c r="BA35" s="978"/>
      <c r="BB35" s="978"/>
      <c r="BC35" s="978"/>
      <c r="BD35" s="979"/>
      <c r="BE35" s="971" t="s">
        <v>395</v>
      </c>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15">
      <c r="A36" s="230">
        <v>9</v>
      </c>
      <c r="B36" s="1029" t="s">
        <v>143</v>
      </c>
      <c r="C36" s="1030"/>
      <c r="D36" s="1030"/>
      <c r="E36" s="1030"/>
      <c r="F36" s="1030"/>
      <c r="G36" s="1030"/>
      <c r="H36" s="1030"/>
      <c r="I36" s="1030"/>
      <c r="J36" s="1030"/>
      <c r="K36" s="1030"/>
      <c r="L36" s="1030"/>
      <c r="M36" s="1030"/>
      <c r="N36" s="1030"/>
      <c r="O36" s="1030"/>
      <c r="P36" s="1031"/>
      <c r="Q36" s="1041">
        <v>2318</v>
      </c>
      <c r="R36" s="1035"/>
      <c r="S36" s="1035"/>
      <c r="T36" s="1035"/>
      <c r="U36" s="1042"/>
      <c r="V36" s="1039">
        <v>2655</v>
      </c>
      <c r="W36" s="1035"/>
      <c r="X36" s="1035"/>
      <c r="Y36" s="1035"/>
      <c r="Z36" s="1042"/>
      <c r="AA36" s="1038">
        <v>-337</v>
      </c>
      <c r="AB36" s="1038"/>
      <c r="AC36" s="1038"/>
      <c r="AD36" s="1038"/>
      <c r="AE36" s="1039"/>
      <c r="AF36" s="1034">
        <v>-97</v>
      </c>
      <c r="AG36" s="1035"/>
      <c r="AH36" s="1035"/>
      <c r="AI36" s="1035"/>
      <c r="AJ36" s="1036"/>
      <c r="AK36" s="979">
        <v>516</v>
      </c>
      <c r="AL36" s="970"/>
      <c r="AM36" s="970"/>
      <c r="AN36" s="970"/>
      <c r="AO36" s="970"/>
      <c r="AP36" s="970">
        <v>1496</v>
      </c>
      <c r="AQ36" s="970"/>
      <c r="AR36" s="970"/>
      <c r="AS36" s="970"/>
      <c r="AT36" s="970"/>
      <c r="AU36" s="970">
        <v>1005</v>
      </c>
      <c r="AV36" s="970"/>
      <c r="AW36" s="970"/>
      <c r="AX36" s="970"/>
      <c r="AY36" s="970"/>
      <c r="AZ36" s="1040">
        <v>4.9000000000000004</v>
      </c>
      <c r="BA36" s="1040"/>
      <c r="BB36" s="1040"/>
      <c r="BC36" s="1040"/>
      <c r="BD36" s="1040"/>
      <c r="BE36" s="971" t="s">
        <v>395</v>
      </c>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15">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15">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15">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15">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15">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15">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15">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15">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15">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15">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15">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15">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15">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15">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15">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15">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15">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15">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15">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15">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15">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15">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15">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15">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15">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398</v>
      </c>
      <c r="BK62" s="1027"/>
      <c r="BL62" s="1027"/>
      <c r="BM62" s="1027"/>
      <c r="BN62" s="1028"/>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
      <c r="A63" s="228" t="s">
        <v>377</v>
      </c>
      <c r="B63" s="948" t="s">
        <v>399</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19"/>
      <c r="AF63" s="1020">
        <v>626</v>
      </c>
      <c r="AG63" s="958"/>
      <c r="AH63" s="958"/>
      <c r="AI63" s="958"/>
      <c r="AJ63" s="1021"/>
      <c r="AK63" s="1022"/>
      <c r="AL63" s="962"/>
      <c r="AM63" s="962"/>
      <c r="AN63" s="962"/>
      <c r="AO63" s="962"/>
      <c r="AP63" s="958">
        <v>10982</v>
      </c>
      <c r="AQ63" s="958"/>
      <c r="AR63" s="958"/>
      <c r="AS63" s="958"/>
      <c r="AT63" s="958"/>
      <c r="AU63" s="958">
        <v>6919</v>
      </c>
      <c r="AV63" s="958"/>
      <c r="AW63" s="958"/>
      <c r="AX63" s="958"/>
      <c r="AY63" s="958"/>
      <c r="AZ63" s="1016"/>
      <c r="BA63" s="1016"/>
      <c r="BB63" s="1016"/>
      <c r="BC63" s="1016"/>
      <c r="BD63" s="1016"/>
      <c r="BE63" s="959"/>
      <c r="BF63" s="959"/>
      <c r="BG63" s="959"/>
      <c r="BH63" s="959"/>
      <c r="BI63" s="960"/>
      <c r="BJ63" s="1017" t="s">
        <v>122</v>
      </c>
      <c r="BK63" s="938"/>
      <c r="BL63" s="938"/>
      <c r="BM63" s="938"/>
      <c r="BN63" s="1018"/>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15">
      <c r="A66" s="994" t="s">
        <v>401</v>
      </c>
      <c r="B66" s="995"/>
      <c r="C66" s="995"/>
      <c r="D66" s="995"/>
      <c r="E66" s="995"/>
      <c r="F66" s="995"/>
      <c r="G66" s="995"/>
      <c r="H66" s="995"/>
      <c r="I66" s="995"/>
      <c r="J66" s="995"/>
      <c r="K66" s="995"/>
      <c r="L66" s="995"/>
      <c r="M66" s="995"/>
      <c r="N66" s="995"/>
      <c r="O66" s="995"/>
      <c r="P66" s="996"/>
      <c r="Q66" s="1000" t="s">
        <v>381</v>
      </c>
      <c r="R66" s="1001"/>
      <c r="S66" s="1001"/>
      <c r="T66" s="1001"/>
      <c r="U66" s="1002"/>
      <c r="V66" s="1000" t="s">
        <v>382</v>
      </c>
      <c r="W66" s="1001"/>
      <c r="X66" s="1001"/>
      <c r="Y66" s="1001"/>
      <c r="Z66" s="1002"/>
      <c r="AA66" s="1000" t="s">
        <v>383</v>
      </c>
      <c r="AB66" s="1001"/>
      <c r="AC66" s="1001"/>
      <c r="AD66" s="1001"/>
      <c r="AE66" s="1002"/>
      <c r="AF66" s="1006" t="s">
        <v>384</v>
      </c>
      <c r="AG66" s="1007"/>
      <c r="AH66" s="1007"/>
      <c r="AI66" s="1007"/>
      <c r="AJ66" s="1008"/>
      <c r="AK66" s="1000" t="s">
        <v>385</v>
      </c>
      <c r="AL66" s="995"/>
      <c r="AM66" s="995"/>
      <c r="AN66" s="995"/>
      <c r="AO66" s="996"/>
      <c r="AP66" s="1000" t="s">
        <v>386</v>
      </c>
      <c r="AQ66" s="1001"/>
      <c r="AR66" s="1001"/>
      <c r="AS66" s="1001"/>
      <c r="AT66" s="1002"/>
      <c r="AU66" s="1000" t="s">
        <v>402</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18"/>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18"/>
    </row>
    <row r="68" spans="1:131" ht="26.25" customHeight="1" thickTop="1" x14ac:dyDescent="0.15">
      <c r="A68" s="224">
        <v>1</v>
      </c>
      <c r="B68" s="984" t="s">
        <v>557</v>
      </c>
      <c r="C68" s="985"/>
      <c r="D68" s="985"/>
      <c r="E68" s="985"/>
      <c r="F68" s="985"/>
      <c r="G68" s="985"/>
      <c r="H68" s="985"/>
      <c r="I68" s="985"/>
      <c r="J68" s="985"/>
      <c r="K68" s="985"/>
      <c r="L68" s="985"/>
      <c r="M68" s="985"/>
      <c r="N68" s="985"/>
      <c r="O68" s="985"/>
      <c r="P68" s="986"/>
      <c r="Q68" s="987">
        <v>1491</v>
      </c>
      <c r="R68" s="981"/>
      <c r="S68" s="981"/>
      <c r="T68" s="981"/>
      <c r="U68" s="981"/>
      <c r="V68" s="981">
        <v>1440</v>
      </c>
      <c r="W68" s="981"/>
      <c r="X68" s="981"/>
      <c r="Y68" s="981"/>
      <c r="Z68" s="981"/>
      <c r="AA68" s="981">
        <v>51</v>
      </c>
      <c r="AB68" s="981"/>
      <c r="AC68" s="981"/>
      <c r="AD68" s="981"/>
      <c r="AE68" s="981"/>
      <c r="AF68" s="981">
        <v>41</v>
      </c>
      <c r="AG68" s="981"/>
      <c r="AH68" s="981"/>
      <c r="AI68" s="981"/>
      <c r="AJ68" s="981"/>
      <c r="AK68" s="981" t="s">
        <v>564</v>
      </c>
      <c r="AL68" s="981"/>
      <c r="AM68" s="981"/>
      <c r="AN68" s="981"/>
      <c r="AO68" s="981"/>
      <c r="AP68" s="981">
        <v>127</v>
      </c>
      <c r="AQ68" s="981"/>
      <c r="AR68" s="981"/>
      <c r="AS68" s="981"/>
      <c r="AT68" s="981"/>
      <c r="AU68" s="981">
        <v>64</v>
      </c>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18"/>
    </row>
    <row r="69" spans="1:131" ht="26.25" customHeight="1" x14ac:dyDescent="0.15">
      <c r="A69" s="226">
        <v>2</v>
      </c>
      <c r="B69" s="973" t="s">
        <v>558</v>
      </c>
      <c r="C69" s="974"/>
      <c r="D69" s="974"/>
      <c r="E69" s="974"/>
      <c r="F69" s="974"/>
      <c r="G69" s="974"/>
      <c r="H69" s="974"/>
      <c r="I69" s="974"/>
      <c r="J69" s="974"/>
      <c r="K69" s="974"/>
      <c r="L69" s="974"/>
      <c r="M69" s="974"/>
      <c r="N69" s="974"/>
      <c r="O69" s="974"/>
      <c r="P69" s="975"/>
      <c r="Q69" s="976">
        <v>238</v>
      </c>
      <c r="R69" s="970"/>
      <c r="S69" s="970"/>
      <c r="T69" s="970"/>
      <c r="U69" s="970"/>
      <c r="V69" s="970">
        <v>231</v>
      </c>
      <c r="W69" s="970"/>
      <c r="X69" s="970"/>
      <c r="Y69" s="970"/>
      <c r="Z69" s="970"/>
      <c r="AA69" s="970">
        <v>7</v>
      </c>
      <c r="AB69" s="970"/>
      <c r="AC69" s="970"/>
      <c r="AD69" s="970"/>
      <c r="AE69" s="970"/>
      <c r="AF69" s="970">
        <v>7</v>
      </c>
      <c r="AG69" s="970"/>
      <c r="AH69" s="970"/>
      <c r="AI69" s="970"/>
      <c r="AJ69" s="970"/>
      <c r="AK69" s="970" t="s">
        <v>564</v>
      </c>
      <c r="AL69" s="970"/>
      <c r="AM69" s="970"/>
      <c r="AN69" s="970"/>
      <c r="AO69" s="970"/>
      <c r="AP69" s="970" t="s">
        <v>564</v>
      </c>
      <c r="AQ69" s="970"/>
      <c r="AR69" s="970"/>
      <c r="AS69" s="970"/>
      <c r="AT69" s="970"/>
      <c r="AU69" s="970" t="s">
        <v>564</v>
      </c>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18"/>
    </row>
    <row r="70" spans="1:131" ht="26.25" customHeight="1" x14ac:dyDescent="0.15">
      <c r="A70" s="226">
        <v>3</v>
      </c>
      <c r="B70" s="973" t="s">
        <v>559</v>
      </c>
      <c r="C70" s="974"/>
      <c r="D70" s="974"/>
      <c r="E70" s="974"/>
      <c r="F70" s="974"/>
      <c r="G70" s="974"/>
      <c r="H70" s="974"/>
      <c r="I70" s="974"/>
      <c r="J70" s="974"/>
      <c r="K70" s="974"/>
      <c r="L70" s="974"/>
      <c r="M70" s="974"/>
      <c r="N70" s="974"/>
      <c r="O70" s="974"/>
      <c r="P70" s="975"/>
      <c r="Q70" s="976">
        <v>576</v>
      </c>
      <c r="R70" s="970"/>
      <c r="S70" s="970"/>
      <c r="T70" s="970"/>
      <c r="U70" s="970"/>
      <c r="V70" s="970">
        <v>564</v>
      </c>
      <c r="W70" s="970"/>
      <c r="X70" s="970"/>
      <c r="Y70" s="970"/>
      <c r="Z70" s="970"/>
      <c r="AA70" s="970">
        <v>12</v>
      </c>
      <c r="AB70" s="970"/>
      <c r="AC70" s="970"/>
      <c r="AD70" s="970"/>
      <c r="AE70" s="970"/>
      <c r="AF70" s="970">
        <v>12</v>
      </c>
      <c r="AG70" s="970"/>
      <c r="AH70" s="970"/>
      <c r="AI70" s="970"/>
      <c r="AJ70" s="970"/>
      <c r="AK70" s="970" t="s">
        <v>564</v>
      </c>
      <c r="AL70" s="970"/>
      <c r="AM70" s="970"/>
      <c r="AN70" s="970"/>
      <c r="AO70" s="970"/>
      <c r="AP70" s="970" t="s">
        <v>564</v>
      </c>
      <c r="AQ70" s="970"/>
      <c r="AR70" s="970"/>
      <c r="AS70" s="970"/>
      <c r="AT70" s="970"/>
      <c r="AU70" s="970" t="s">
        <v>564</v>
      </c>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18"/>
    </row>
    <row r="71" spans="1:131" ht="26.25" customHeight="1" x14ac:dyDescent="0.15">
      <c r="A71" s="226">
        <v>4</v>
      </c>
      <c r="B71" s="973" t="s">
        <v>565</v>
      </c>
      <c r="C71" s="974"/>
      <c r="D71" s="974"/>
      <c r="E71" s="974"/>
      <c r="F71" s="974"/>
      <c r="G71" s="974"/>
      <c r="H71" s="974"/>
      <c r="I71" s="974"/>
      <c r="J71" s="974"/>
      <c r="K71" s="974"/>
      <c r="L71" s="974"/>
      <c r="M71" s="974"/>
      <c r="N71" s="974"/>
      <c r="O71" s="974"/>
      <c r="P71" s="975"/>
      <c r="Q71" s="976">
        <v>7342</v>
      </c>
      <c r="R71" s="970"/>
      <c r="S71" s="970"/>
      <c r="T71" s="970"/>
      <c r="U71" s="970"/>
      <c r="V71" s="970">
        <v>7213</v>
      </c>
      <c r="W71" s="970"/>
      <c r="X71" s="970"/>
      <c r="Y71" s="970"/>
      <c r="Z71" s="970"/>
      <c r="AA71" s="970">
        <v>129</v>
      </c>
      <c r="AB71" s="970"/>
      <c r="AC71" s="970"/>
      <c r="AD71" s="970"/>
      <c r="AE71" s="970"/>
      <c r="AF71" s="970">
        <v>129</v>
      </c>
      <c r="AG71" s="970"/>
      <c r="AH71" s="970"/>
      <c r="AI71" s="970"/>
      <c r="AJ71" s="970"/>
      <c r="AK71" s="970">
        <v>2723</v>
      </c>
      <c r="AL71" s="970"/>
      <c r="AM71" s="970"/>
      <c r="AN71" s="970"/>
      <c r="AO71" s="970"/>
      <c r="AP71" s="970" t="s">
        <v>564</v>
      </c>
      <c r="AQ71" s="970"/>
      <c r="AR71" s="970"/>
      <c r="AS71" s="970"/>
      <c r="AT71" s="970"/>
      <c r="AU71" s="970" t="s">
        <v>564</v>
      </c>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18"/>
    </row>
    <row r="72" spans="1:131" ht="26.25" customHeight="1" x14ac:dyDescent="0.15">
      <c r="A72" s="226">
        <v>5</v>
      </c>
      <c r="B72" s="973" t="s">
        <v>560</v>
      </c>
      <c r="C72" s="974"/>
      <c r="D72" s="974"/>
      <c r="E72" s="974"/>
      <c r="F72" s="974"/>
      <c r="G72" s="974"/>
      <c r="H72" s="974"/>
      <c r="I72" s="974"/>
      <c r="J72" s="974"/>
      <c r="K72" s="974"/>
      <c r="L72" s="974"/>
      <c r="M72" s="974"/>
      <c r="N72" s="974"/>
      <c r="O72" s="974"/>
      <c r="P72" s="975"/>
      <c r="Q72" s="976">
        <v>75</v>
      </c>
      <c r="R72" s="970"/>
      <c r="S72" s="970"/>
      <c r="T72" s="970"/>
      <c r="U72" s="970"/>
      <c r="V72" s="970">
        <v>71</v>
      </c>
      <c r="W72" s="970"/>
      <c r="X72" s="970"/>
      <c r="Y72" s="970"/>
      <c r="Z72" s="970"/>
      <c r="AA72" s="970">
        <v>4</v>
      </c>
      <c r="AB72" s="970"/>
      <c r="AC72" s="970"/>
      <c r="AD72" s="970"/>
      <c r="AE72" s="970"/>
      <c r="AF72" s="970">
        <v>4</v>
      </c>
      <c r="AG72" s="970"/>
      <c r="AH72" s="970"/>
      <c r="AI72" s="970"/>
      <c r="AJ72" s="970"/>
      <c r="AK72" s="970">
        <v>5</v>
      </c>
      <c r="AL72" s="970"/>
      <c r="AM72" s="970"/>
      <c r="AN72" s="970"/>
      <c r="AO72" s="970"/>
      <c r="AP72" s="970" t="s">
        <v>564</v>
      </c>
      <c r="AQ72" s="970"/>
      <c r="AR72" s="970"/>
      <c r="AS72" s="970"/>
      <c r="AT72" s="970"/>
      <c r="AU72" s="970" t="s">
        <v>564</v>
      </c>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18"/>
    </row>
    <row r="73" spans="1:131" ht="26.25" customHeight="1" x14ac:dyDescent="0.15">
      <c r="A73" s="226">
        <v>6</v>
      </c>
      <c r="B73" s="973" t="s">
        <v>561</v>
      </c>
      <c r="C73" s="974"/>
      <c r="D73" s="974"/>
      <c r="E73" s="974"/>
      <c r="F73" s="974"/>
      <c r="G73" s="974"/>
      <c r="H73" s="974"/>
      <c r="I73" s="974"/>
      <c r="J73" s="974"/>
      <c r="K73" s="974"/>
      <c r="L73" s="974"/>
      <c r="M73" s="974"/>
      <c r="N73" s="974"/>
      <c r="O73" s="974"/>
      <c r="P73" s="975"/>
      <c r="Q73" s="976">
        <v>117</v>
      </c>
      <c r="R73" s="970"/>
      <c r="S73" s="970"/>
      <c r="T73" s="970"/>
      <c r="U73" s="970"/>
      <c r="V73" s="970">
        <v>94</v>
      </c>
      <c r="W73" s="970"/>
      <c r="X73" s="970"/>
      <c r="Y73" s="970"/>
      <c r="Z73" s="970"/>
      <c r="AA73" s="970">
        <v>23</v>
      </c>
      <c r="AB73" s="970"/>
      <c r="AC73" s="970"/>
      <c r="AD73" s="970"/>
      <c r="AE73" s="970"/>
      <c r="AF73" s="970">
        <v>23</v>
      </c>
      <c r="AG73" s="970"/>
      <c r="AH73" s="970"/>
      <c r="AI73" s="970"/>
      <c r="AJ73" s="970"/>
      <c r="AK73" s="970" t="s">
        <v>564</v>
      </c>
      <c r="AL73" s="970"/>
      <c r="AM73" s="970"/>
      <c r="AN73" s="970"/>
      <c r="AO73" s="970"/>
      <c r="AP73" s="970" t="s">
        <v>564</v>
      </c>
      <c r="AQ73" s="970"/>
      <c r="AR73" s="970"/>
      <c r="AS73" s="970"/>
      <c r="AT73" s="970"/>
      <c r="AU73" s="970" t="s">
        <v>564</v>
      </c>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18"/>
    </row>
    <row r="74" spans="1:131" ht="26.25" customHeight="1" x14ac:dyDescent="0.15">
      <c r="A74" s="226">
        <v>7</v>
      </c>
      <c r="B74" s="973" t="s">
        <v>562</v>
      </c>
      <c r="C74" s="974"/>
      <c r="D74" s="974"/>
      <c r="E74" s="974"/>
      <c r="F74" s="974"/>
      <c r="G74" s="974"/>
      <c r="H74" s="974"/>
      <c r="I74" s="974"/>
      <c r="J74" s="974"/>
      <c r="K74" s="974"/>
      <c r="L74" s="974"/>
      <c r="M74" s="974"/>
      <c r="N74" s="974"/>
      <c r="O74" s="974"/>
      <c r="P74" s="975"/>
      <c r="Q74" s="976">
        <v>800</v>
      </c>
      <c r="R74" s="970"/>
      <c r="S74" s="970"/>
      <c r="T74" s="970"/>
      <c r="U74" s="970"/>
      <c r="V74" s="970">
        <v>761</v>
      </c>
      <c r="W74" s="970"/>
      <c r="X74" s="970"/>
      <c r="Y74" s="970"/>
      <c r="Z74" s="970"/>
      <c r="AA74" s="970">
        <v>39</v>
      </c>
      <c r="AB74" s="970"/>
      <c r="AC74" s="970"/>
      <c r="AD74" s="970"/>
      <c r="AE74" s="970"/>
      <c r="AF74" s="970">
        <v>39</v>
      </c>
      <c r="AG74" s="970"/>
      <c r="AH74" s="970"/>
      <c r="AI74" s="970"/>
      <c r="AJ74" s="970"/>
      <c r="AK74" s="970" t="s">
        <v>564</v>
      </c>
      <c r="AL74" s="970"/>
      <c r="AM74" s="970"/>
      <c r="AN74" s="970"/>
      <c r="AO74" s="970"/>
      <c r="AP74" s="970" t="s">
        <v>564</v>
      </c>
      <c r="AQ74" s="970"/>
      <c r="AR74" s="970"/>
      <c r="AS74" s="970"/>
      <c r="AT74" s="970"/>
      <c r="AU74" s="970" t="s">
        <v>564</v>
      </c>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18"/>
    </row>
    <row r="75" spans="1:131" ht="26.25" customHeight="1" x14ac:dyDescent="0.15">
      <c r="A75" s="226">
        <v>8</v>
      </c>
      <c r="B75" s="973" t="s">
        <v>563</v>
      </c>
      <c r="C75" s="974"/>
      <c r="D75" s="974"/>
      <c r="E75" s="974"/>
      <c r="F75" s="974"/>
      <c r="G75" s="974"/>
      <c r="H75" s="974"/>
      <c r="I75" s="974"/>
      <c r="J75" s="974"/>
      <c r="K75" s="974"/>
      <c r="L75" s="974"/>
      <c r="M75" s="974"/>
      <c r="N75" s="974"/>
      <c r="O75" s="974"/>
      <c r="P75" s="975"/>
      <c r="Q75" s="977">
        <v>156266</v>
      </c>
      <c r="R75" s="978"/>
      <c r="S75" s="978"/>
      <c r="T75" s="978"/>
      <c r="U75" s="979"/>
      <c r="V75" s="980">
        <v>153668</v>
      </c>
      <c r="W75" s="978"/>
      <c r="X75" s="978"/>
      <c r="Y75" s="978"/>
      <c r="Z75" s="979"/>
      <c r="AA75" s="980">
        <v>2598</v>
      </c>
      <c r="AB75" s="978"/>
      <c r="AC75" s="978"/>
      <c r="AD75" s="978"/>
      <c r="AE75" s="979"/>
      <c r="AF75" s="980">
        <v>2598</v>
      </c>
      <c r="AG75" s="978"/>
      <c r="AH75" s="978"/>
      <c r="AI75" s="978"/>
      <c r="AJ75" s="979"/>
      <c r="AK75" s="980">
        <v>1803</v>
      </c>
      <c r="AL75" s="978"/>
      <c r="AM75" s="978"/>
      <c r="AN75" s="978"/>
      <c r="AO75" s="979"/>
      <c r="AP75" s="980" t="s">
        <v>490</v>
      </c>
      <c r="AQ75" s="978"/>
      <c r="AR75" s="978"/>
      <c r="AS75" s="978"/>
      <c r="AT75" s="979"/>
      <c r="AU75" s="980" t="s">
        <v>490</v>
      </c>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18"/>
    </row>
    <row r="76" spans="1:131" ht="26.25" customHeight="1" x14ac:dyDescent="0.15">
      <c r="A76" s="226">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18"/>
    </row>
    <row r="77" spans="1:131" ht="26.25" customHeight="1" x14ac:dyDescent="0.15">
      <c r="A77" s="226">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18"/>
    </row>
    <row r="78" spans="1:131" ht="26.25" customHeight="1" x14ac:dyDescent="0.15">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18"/>
    </row>
    <row r="79" spans="1:131" ht="26.25" customHeight="1" x14ac:dyDescent="0.15">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18"/>
    </row>
    <row r="80" spans="1:131" ht="26.25" customHeight="1" x14ac:dyDescent="0.15">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18"/>
    </row>
    <row r="81" spans="1:131" ht="26.25" customHeight="1" x14ac:dyDescent="0.15">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18"/>
    </row>
    <row r="82" spans="1:131" ht="26.25" customHeight="1" x14ac:dyDescent="0.15">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18"/>
    </row>
    <row r="83" spans="1:131" ht="26.25" customHeight="1" x14ac:dyDescent="0.15">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18"/>
    </row>
    <row r="84" spans="1:131" ht="26.25" customHeight="1" x14ac:dyDescent="0.15">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18"/>
    </row>
    <row r="85" spans="1:131" ht="26.25" customHeight="1" x14ac:dyDescent="0.15">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18"/>
    </row>
    <row r="86" spans="1:131" ht="26.25" customHeight="1" x14ac:dyDescent="0.15">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18"/>
    </row>
    <row r="87" spans="1:131" ht="26.25" customHeight="1" x14ac:dyDescent="0.15">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18"/>
    </row>
    <row r="88" spans="1:131" ht="26.25" customHeight="1" thickBot="1" x14ac:dyDescent="0.2">
      <c r="A88" s="228" t="s">
        <v>377</v>
      </c>
      <c r="B88" s="948" t="s">
        <v>403</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v>2852</v>
      </c>
      <c r="AG88" s="958"/>
      <c r="AH88" s="958"/>
      <c r="AI88" s="958"/>
      <c r="AJ88" s="958"/>
      <c r="AK88" s="962"/>
      <c r="AL88" s="962"/>
      <c r="AM88" s="962"/>
      <c r="AN88" s="962"/>
      <c r="AO88" s="962"/>
      <c r="AP88" s="958">
        <v>127</v>
      </c>
      <c r="AQ88" s="958"/>
      <c r="AR88" s="958"/>
      <c r="AS88" s="958"/>
      <c r="AT88" s="958"/>
      <c r="AU88" s="958">
        <v>64</v>
      </c>
      <c r="AV88" s="958"/>
      <c r="AW88" s="958"/>
      <c r="AX88" s="958"/>
      <c r="AY88" s="958"/>
      <c r="AZ88" s="959"/>
      <c r="BA88" s="959"/>
      <c r="BB88" s="959"/>
      <c r="BC88" s="959"/>
      <c r="BD88" s="960"/>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48" t="s">
        <v>404</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v>61</v>
      </c>
      <c r="CS102" s="938"/>
      <c r="CT102" s="938"/>
      <c r="CU102" s="938"/>
      <c r="CV102" s="939"/>
      <c r="CW102" s="937" t="s">
        <v>568</v>
      </c>
      <c r="CX102" s="938"/>
      <c r="CY102" s="938"/>
      <c r="CZ102" s="938"/>
      <c r="DA102" s="939"/>
      <c r="DB102" s="937" t="s">
        <v>568</v>
      </c>
      <c r="DC102" s="938"/>
      <c r="DD102" s="938"/>
      <c r="DE102" s="938"/>
      <c r="DF102" s="939"/>
      <c r="DG102" s="937" t="s">
        <v>568</v>
      </c>
      <c r="DH102" s="938"/>
      <c r="DI102" s="938"/>
      <c r="DJ102" s="938"/>
      <c r="DK102" s="939"/>
      <c r="DL102" s="937" t="s">
        <v>568</v>
      </c>
      <c r="DM102" s="938"/>
      <c r="DN102" s="938"/>
      <c r="DO102" s="938"/>
      <c r="DP102" s="939"/>
      <c r="DQ102" s="937" t="s">
        <v>568</v>
      </c>
      <c r="DR102" s="938"/>
      <c r="DS102" s="938"/>
      <c r="DT102" s="938"/>
      <c r="DU102" s="939"/>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1582827</v>
      </c>
      <c r="AB110" s="889"/>
      <c r="AC110" s="889"/>
      <c r="AD110" s="889"/>
      <c r="AE110" s="890"/>
      <c r="AF110" s="891">
        <v>1516980</v>
      </c>
      <c r="AG110" s="889"/>
      <c r="AH110" s="889"/>
      <c r="AI110" s="889"/>
      <c r="AJ110" s="890"/>
      <c r="AK110" s="891">
        <v>1487219</v>
      </c>
      <c r="AL110" s="889"/>
      <c r="AM110" s="889"/>
      <c r="AN110" s="889"/>
      <c r="AO110" s="890"/>
      <c r="AP110" s="892">
        <v>17</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12904512</v>
      </c>
      <c r="BR110" s="842"/>
      <c r="BS110" s="842"/>
      <c r="BT110" s="842"/>
      <c r="BU110" s="842"/>
      <c r="BV110" s="842">
        <v>12727096</v>
      </c>
      <c r="BW110" s="842"/>
      <c r="BX110" s="842"/>
      <c r="BY110" s="842"/>
      <c r="BZ110" s="842"/>
      <c r="CA110" s="842">
        <v>14090929</v>
      </c>
      <c r="CB110" s="842"/>
      <c r="CC110" s="842"/>
      <c r="CD110" s="842"/>
      <c r="CE110" s="842"/>
      <c r="CF110" s="866">
        <v>160.69999999999999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95655</v>
      </c>
      <c r="BR111" s="817"/>
      <c r="BS111" s="817"/>
      <c r="BT111" s="817"/>
      <c r="BU111" s="817"/>
      <c r="BV111" s="817">
        <v>76370</v>
      </c>
      <c r="BW111" s="817"/>
      <c r="BX111" s="817"/>
      <c r="BY111" s="817"/>
      <c r="BZ111" s="817"/>
      <c r="CA111" s="817">
        <v>64978</v>
      </c>
      <c r="CB111" s="817"/>
      <c r="CC111" s="817"/>
      <c r="CD111" s="817"/>
      <c r="CE111" s="817"/>
      <c r="CF111" s="875">
        <v>0.7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7687520</v>
      </c>
      <c r="BR112" s="817"/>
      <c r="BS112" s="817"/>
      <c r="BT112" s="817"/>
      <c r="BU112" s="817"/>
      <c r="BV112" s="817">
        <v>7214806</v>
      </c>
      <c r="BW112" s="817"/>
      <c r="BX112" s="817"/>
      <c r="BY112" s="817"/>
      <c r="BZ112" s="817"/>
      <c r="CA112" s="817">
        <v>6919587</v>
      </c>
      <c r="CB112" s="817"/>
      <c r="CC112" s="817"/>
      <c r="CD112" s="817"/>
      <c r="CE112" s="817"/>
      <c r="CF112" s="875">
        <v>78.900000000000006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758719</v>
      </c>
      <c r="AB113" s="919"/>
      <c r="AC113" s="919"/>
      <c r="AD113" s="919"/>
      <c r="AE113" s="920"/>
      <c r="AF113" s="921">
        <v>745691</v>
      </c>
      <c r="AG113" s="919"/>
      <c r="AH113" s="919"/>
      <c r="AI113" s="919"/>
      <c r="AJ113" s="920"/>
      <c r="AK113" s="921">
        <v>766884</v>
      </c>
      <c r="AL113" s="919"/>
      <c r="AM113" s="919"/>
      <c r="AN113" s="919"/>
      <c r="AO113" s="920"/>
      <c r="AP113" s="922">
        <v>8.6999999999999993</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138767</v>
      </c>
      <c r="BR113" s="817"/>
      <c r="BS113" s="817"/>
      <c r="BT113" s="817"/>
      <c r="BU113" s="817"/>
      <c r="BV113" s="817">
        <v>93143</v>
      </c>
      <c r="BW113" s="817"/>
      <c r="BX113" s="817"/>
      <c r="BY113" s="817"/>
      <c r="BZ113" s="817"/>
      <c r="CA113" s="817">
        <v>64319</v>
      </c>
      <c r="CB113" s="817"/>
      <c r="CC113" s="817"/>
      <c r="CD113" s="817"/>
      <c r="CE113" s="817"/>
      <c r="CF113" s="875">
        <v>0.7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177882</v>
      </c>
      <c r="AB114" s="780"/>
      <c r="AC114" s="780"/>
      <c r="AD114" s="780"/>
      <c r="AE114" s="781"/>
      <c r="AF114" s="782">
        <v>57841</v>
      </c>
      <c r="AG114" s="780"/>
      <c r="AH114" s="780"/>
      <c r="AI114" s="780"/>
      <c r="AJ114" s="781"/>
      <c r="AK114" s="782">
        <v>28904</v>
      </c>
      <c r="AL114" s="780"/>
      <c r="AM114" s="780"/>
      <c r="AN114" s="780"/>
      <c r="AO114" s="781"/>
      <c r="AP114" s="824">
        <v>0.3</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1618782</v>
      </c>
      <c r="BR114" s="817"/>
      <c r="BS114" s="817"/>
      <c r="BT114" s="817"/>
      <c r="BU114" s="817"/>
      <c r="BV114" s="817">
        <v>1640728</v>
      </c>
      <c r="BW114" s="817"/>
      <c r="BX114" s="817"/>
      <c r="BY114" s="817"/>
      <c r="BZ114" s="817"/>
      <c r="CA114" s="817">
        <v>1813779</v>
      </c>
      <c r="CB114" s="817"/>
      <c r="CC114" s="817"/>
      <c r="CD114" s="817"/>
      <c r="CE114" s="817"/>
      <c r="CF114" s="875">
        <v>20.7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22320</v>
      </c>
      <c r="AB115" s="919"/>
      <c r="AC115" s="919"/>
      <c r="AD115" s="919"/>
      <c r="AE115" s="920"/>
      <c r="AF115" s="921">
        <v>19380</v>
      </c>
      <c r="AG115" s="919"/>
      <c r="AH115" s="919"/>
      <c r="AI115" s="919"/>
      <c r="AJ115" s="920"/>
      <c r="AK115" s="921">
        <v>11462</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2541748</v>
      </c>
      <c r="AB117" s="903"/>
      <c r="AC117" s="903"/>
      <c r="AD117" s="903"/>
      <c r="AE117" s="904"/>
      <c r="AF117" s="905">
        <v>2339892</v>
      </c>
      <c r="AG117" s="903"/>
      <c r="AH117" s="903"/>
      <c r="AI117" s="903"/>
      <c r="AJ117" s="904"/>
      <c r="AK117" s="905">
        <v>2294469</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22445236</v>
      </c>
      <c r="BR119" s="845"/>
      <c r="BS119" s="845"/>
      <c r="BT119" s="845"/>
      <c r="BU119" s="845"/>
      <c r="BV119" s="845">
        <v>21752143</v>
      </c>
      <c r="BW119" s="845"/>
      <c r="BX119" s="845"/>
      <c r="BY119" s="845"/>
      <c r="BZ119" s="845"/>
      <c r="CA119" s="845">
        <v>22953592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95655</v>
      </c>
      <c r="DH119" s="764"/>
      <c r="DI119" s="764"/>
      <c r="DJ119" s="764"/>
      <c r="DK119" s="765"/>
      <c r="DL119" s="766">
        <v>76370</v>
      </c>
      <c r="DM119" s="764"/>
      <c r="DN119" s="764"/>
      <c r="DO119" s="764"/>
      <c r="DP119" s="765"/>
      <c r="DQ119" s="766">
        <v>64978</v>
      </c>
      <c r="DR119" s="764"/>
      <c r="DS119" s="764"/>
      <c r="DT119" s="764"/>
      <c r="DU119" s="765"/>
      <c r="DV119" s="848">
        <v>0.7</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4041353</v>
      </c>
      <c r="BR120" s="842"/>
      <c r="BS120" s="842"/>
      <c r="BT120" s="842"/>
      <c r="BU120" s="842"/>
      <c r="BV120" s="842">
        <v>4224510</v>
      </c>
      <c r="BW120" s="842"/>
      <c r="BX120" s="842"/>
      <c r="BY120" s="842"/>
      <c r="BZ120" s="842"/>
      <c r="CA120" s="842">
        <v>3962032</v>
      </c>
      <c r="CB120" s="842"/>
      <c r="CC120" s="842"/>
      <c r="CD120" s="842"/>
      <c r="CE120" s="842"/>
      <c r="CF120" s="866">
        <v>45.2</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5901654</v>
      </c>
      <c r="DH120" s="842"/>
      <c r="DI120" s="842"/>
      <c r="DJ120" s="842"/>
      <c r="DK120" s="842"/>
      <c r="DL120" s="842">
        <v>6008506</v>
      </c>
      <c r="DM120" s="842"/>
      <c r="DN120" s="842"/>
      <c r="DO120" s="842"/>
      <c r="DP120" s="842"/>
      <c r="DQ120" s="842">
        <v>5604243</v>
      </c>
      <c r="DR120" s="842"/>
      <c r="DS120" s="842"/>
      <c r="DT120" s="842"/>
      <c r="DU120" s="842"/>
      <c r="DV120" s="843">
        <v>63.9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247132</v>
      </c>
      <c r="BR121" s="817"/>
      <c r="BS121" s="817"/>
      <c r="BT121" s="817"/>
      <c r="BU121" s="817"/>
      <c r="BV121" s="817">
        <v>218243</v>
      </c>
      <c r="BW121" s="817"/>
      <c r="BX121" s="817"/>
      <c r="BY121" s="817"/>
      <c r="BZ121" s="817"/>
      <c r="CA121" s="817">
        <v>181941</v>
      </c>
      <c r="CB121" s="817"/>
      <c r="CC121" s="817"/>
      <c r="CD121" s="817"/>
      <c r="CE121" s="817"/>
      <c r="CF121" s="875">
        <v>2.1</v>
      </c>
      <c r="CG121" s="876"/>
      <c r="CH121" s="876"/>
      <c r="CI121" s="876"/>
      <c r="CJ121" s="876"/>
      <c r="CK121" s="869"/>
      <c r="CL121" s="855"/>
      <c r="CM121" s="855"/>
      <c r="CN121" s="855"/>
      <c r="CO121" s="856"/>
      <c r="CP121" s="835" t="s">
        <v>143</v>
      </c>
      <c r="CQ121" s="836"/>
      <c r="CR121" s="836"/>
      <c r="CS121" s="836"/>
      <c r="CT121" s="836"/>
      <c r="CU121" s="836"/>
      <c r="CV121" s="836"/>
      <c r="CW121" s="836"/>
      <c r="CX121" s="836"/>
      <c r="CY121" s="836"/>
      <c r="CZ121" s="836"/>
      <c r="DA121" s="836"/>
      <c r="DB121" s="836"/>
      <c r="DC121" s="836"/>
      <c r="DD121" s="836"/>
      <c r="DE121" s="836"/>
      <c r="DF121" s="837"/>
      <c r="DG121" s="816">
        <v>1047795</v>
      </c>
      <c r="DH121" s="817"/>
      <c r="DI121" s="817"/>
      <c r="DJ121" s="817"/>
      <c r="DK121" s="817"/>
      <c r="DL121" s="817">
        <v>955442</v>
      </c>
      <c r="DM121" s="817"/>
      <c r="DN121" s="817"/>
      <c r="DO121" s="817"/>
      <c r="DP121" s="817"/>
      <c r="DQ121" s="817">
        <v>1005316</v>
      </c>
      <c r="DR121" s="817"/>
      <c r="DS121" s="817"/>
      <c r="DT121" s="817"/>
      <c r="DU121" s="817"/>
      <c r="DV121" s="794">
        <v>11.5</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15578956</v>
      </c>
      <c r="BR122" s="845"/>
      <c r="BS122" s="845"/>
      <c r="BT122" s="845"/>
      <c r="BU122" s="845"/>
      <c r="BV122" s="845">
        <v>15082903</v>
      </c>
      <c r="BW122" s="845"/>
      <c r="BX122" s="845"/>
      <c r="BY122" s="845"/>
      <c r="BZ122" s="845"/>
      <c r="CA122" s="845">
        <v>15634008</v>
      </c>
      <c r="CB122" s="845"/>
      <c r="CC122" s="845"/>
      <c r="CD122" s="845"/>
      <c r="CE122" s="845"/>
      <c r="CF122" s="846">
        <v>178.3</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230793</v>
      </c>
      <c r="DH122" s="817"/>
      <c r="DI122" s="817"/>
      <c r="DJ122" s="817"/>
      <c r="DK122" s="817"/>
      <c r="DL122" s="817">
        <v>250858</v>
      </c>
      <c r="DM122" s="817"/>
      <c r="DN122" s="817"/>
      <c r="DO122" s="817"/>
      <c r="DP122" s="817"/>
      <c r="DQ122" s="817">
        <v>310028</v>
      </c>
      <c r="DR122" s="817"/>
      <c r="DS122" s="817"/>
      <c r="DT122" s="817"/>
      <c r="DU122" s="817"/>
      <c r="DV122" s="794">
        <v>3.5</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19867441</v>
      </c>
      <c r="BR123" s="833"/>
      <c r="BS123" s="833"/>
      <c r="BT123" s="833"/>
      <c r="BU123" s="833"/>
      <c r="BV123" s="833">
        <v>19525656</v>
      </c>
      <c r="BW123" s="833"/>
      <c r="BX123" s="833"/>
      <c r="BY123" s="833"/>
      <c r="BZ123" s="833"/>
      <c r="CA123" s="833">
        <v>19777981</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29.7</v>
      </c>
      <c r="BR124" s="831"/>
      <c r="BS124" s="831"/>
      <c r="BT124" s="831"/>
      <c r="BU124" s="831"/>
      <c r="BV124" s="831">
        <v>25.7</v>
      </c>
      <c r="BW124" s="831"/>
      <c r="BX124" s="831"/>
      <c r="BY124" s="831"/>
      <c r="BZ124" s="831"/>
      <c r="CA124" s="831">
        <v>36.200000000000003</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507278</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19270</v>
      </c>
      <c r="AB126" s="780"/>
      <c r="AC126" s="780"/>
      <c r="AD126" s="780"/>
      <c r="AE126" s="781"/>
      <c r="AF126" s="782">
        <v>19285</v>
      </c>
      <c r="AG126" s="780"/>
      <c r="AH126" s="780"/>
      <c r="AI126" s="780"/>
      <c r="AJ126" s="781"/>
      <c r="AK126" s="782">
        <v>11392</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3050</v>
      </c>
      <c r="AB127" s="780"/>
      <c r="AC127" s="780"/>
      <c r="AD127" s="780"/>
      <c r="AE127" s="781"/>
      <c r="AF127" s="782">
        <v>95</v>
      </c>
      <c r="AG127" s="780"/>
      <c r="AH127" s="780"/>
      <c r="AI127" s="780"/>
      <c r="AJ127" s="781"/>
      <c r="AK127" s="782">
        <v>70</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41584</v>
      </c>
      <c r="AB128" s="801"/>
      <c r="AC128" s="801"/>
      <c r="AD128" s="801"/>
      <c r="AE128" s="802"/>
      <c r="AF128" s="803">
        <v>34628</v>
      </c>
      <c r="AG128" s="801"/>
      <c r="AH128" s="801"/>
      <c r="AI128" s="801"/>
      <c r="AJ128" s="802"/>
      <c r="AK128" s="803">
        <v>48493</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13.28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10343907</v>
      </c>
      <c r="AB129" s="780"/>
      <c r="AC129" s="780"/>
      <c r="AD129" s="780"/>
      <c r="AE129" s="781"/>
      <c r="AF129" s="782">
        <v>10250340</v>
      </c>
      <c r="AG129" s="780"/>
      <c r="AH129" s="780"/>
      <c r="AI129" s="780"/>
      <c r="AJ129" s="781"/>
      <c r="AK129" s="782">
        <v>10343179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18.28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1693388</v>
      </c>
      <c r="AB130" s="780"/>
      <c r="AC130" s="780"/>
      <c r="AD130" s="780"/>
      <c r="AE130" s="781"/>
      <c r="AF130" s="782">
        <v>1602211</v>
      </c>
      <c r="AG130" s="780"/>
      <c r="AH130" s="780"/>
      <c r="AI130" s="780"/>
      <c r="AJ130" s="781"/>
      <c r="AK130" s="782">
        <v>1573201</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8650519</v>
      </c>
      <c r="AB131" s="764"/>
      <c r="AC131" s="764"/>
      <c r="AD131" s="764"/>
      <c r="AE131" s="765"/>
      <c r="AF131" s="766">
        <v>8648129</v>
      </c>
      <c r="AG131" s="764"/>
      <c r="AH131" s="764"/>
      <c r="AI131" s="764"/>
      <c r="AJ131" s="765"/>
      <c r="AK131" s="766">
        <v>8769978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36.200000000000003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9.3263305939999999</v>
      </c>
      <c r="AB132" s="745"/>
      <c r="AC132" s="745"/>
      <c r="AD132" s="745"/>
      <c r="AE132" s="746"/>
      <c r="AF132" s="747">
        <v>8.129538771</v>
      </c>
      <c r="AG132" s="745"/>
      <c r="AH132" s="745"/>
      <c r="AI132" s="745"/>
      <c r="AJ132" s="746"/>
      <c r="AK132" s="747">
        <v>7.6713419350000001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9.3000000000000007</v>
      </c>
      <c r="AB133" s="724"/>
      <c r="AC133" s="724"/>
      <c r="AD133" s="724"/>
      <c r="AE133" s="725"/>
      <c r="AF133" s="723">
        <v>8.9</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7bRcp3hd+K9qidBmSJsBAXdLQaQSbTTO3e3YKNAxZ2g4plNT41rBnOd7nF63QTwIAbqM9GYI10OwFCs3JCeaA==" saltValue="yTP68pctolV+bMlFwL9y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M1" zoomScale="70" zoomScaleNormal="85" zoomScaleSheetLayoutView="70" workbookViewId="0">
      <selection activeCell="BA53" sqref="BA5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7gwKng1a7Xmg8GGGGC+z2hyzdUGy4fijjrUvu3cKgwEgHqaMFpcAmLQEA/bWhhcqpVuMWGy338QclNK9W8VDQ==" saltValue="/WmyHw1jc25gIXbuh4Dw3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S1"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FC51NVMcwVHIfGKAkyTC6nRqLrDAkaAThbWbcDLQ4kjqMV5VbtWeSj4QzmqyjbvxjjH7sDB/lixydh7RJ4+A==" saltValue="S8yyU0q32N5qMHHNkVT0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T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486</v>
      </c>
      <c r="AL9" s="1134"/>
      <c r="AM9" s="1134"/>
      <c r="AN9" s="1135"/>
      <c r="AO9" s="269">
        <v>2444445</v>
      </c>
      <c r="AP9" s="269">
        <v>104665</v>
      </c>
      <c r="AQ9" s="270">
        <v>117270</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487</v>
      </c>
      <c r="AL10" s="1134"/>
      <c r="AM10" s="1134"/>
      <c r="AN10" s="1135"/>
      <c r="AO10" s="272">
        <v>643589</v>
      </c>
      <c r="AP10" s="272">
        <v>27557</v>
      </c>
      <c r="AQ10" s="273">
        <v>10490</v>
      </c>
      <c r="AR10" s="274">
        <v>162.69999999999999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488</v>
      </c>
      <c r="AL11" s="1134"/>
      <c r="AM11" s="1134"/>
      <c r="AN11" s="1135"/>
      <c r="AO11" s="272">
        <v>91340</v>
      </c>
      <c r="AP11" s="272">
        <v>3911</v>
      </c>
      <c r="AQ11" s="273">
        <v>1802</v>
      </c>
      <c r="AR11" s="274">
        <v>117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489</v>
      </c>
      <c r="AL12" s="1134"/>
      <c r="AM12" s="1134"/>
      <c r="AN12" s="1135"/>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491</v>
      </c>
      <c r="AL13" s="1134"/>
      <c r="AM13" s="1134"/>
      <c r="AN13" s="1135"/>
      <c r="AO13" s="272">
        <v>130865</v>
      </c>
      <c r="AP13" s="272">
        <v>5603</v>
      </c>
      <c r="AQ13" s="273">
        <v>4482</v>
      </c>
      <c r="AR13" s="274">
        <v>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492</v>
      </c>
      <c r="AL14" s="1134"/>
      <c r="AM14" s="1134"/>
      <c r="AN14" s="1135"/>
      <c r="AO14" s="272">
        <v>42300</v>
      </c>
      <c r="AP14" s="272">
        <v>1811</v>
      </c>
      <c r="AQ14" s="273">
        <v>2749</v>
      </c>
      <c r="AR14" s="274">
        <v>-34.1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493</v>
      </c>
      <c r="AL15" s="1137"/>
      <c r="AM15" s="1137"/>
      <c r="AN15" s="1138"/>
      <c r="AO15" s="272">
        <v>-70018</v>
      </c>
      <c r="AP15" s="272">
        <v>-2998</v>
      </c>
      <c r="AQ15" s="273">
        <v>-7399</v>
      </c>
      <c r="AR15" s="274">
        <v>-59.5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178</v>
      </c>
      <c r="AL16" s="1137"/>
      <c r="AM16" s="1137"/>
      <c r="AN16" s="1138"/>
      <c r="AO16" s="272">
        <v>3282521</v>
      </c>
      <c r="AP16" s="272">
        <v>140549</v>
      </c>
      <c r="AQ16" s="273">
        <v>129397</v>
      </c>
      <c r="AR16" s="274">
        <v>8.6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498</v>
      </c>
      <c r="AL21" s="1140"/>
      <c r="AM21" s="1140"/>
      <c r="AN21" s="1141"/>
      <c r="AO21" s="285">
        <v>10.58</v>
      </c>
      <c r="AP21" s="286">
        <v>11.07</v>
      </c>
      <c r="AQ21" s="287">
        <v>-0.49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499</v>
      </c>
      <c r="AL22" s="1140"/>
      <c r="AM22" s="1140"/>
      <c r="AN22" s="1141"/>
      <c r="AO22" s="290">
        <v>95.5</v>
      </c>
      <c r="AP22" s="291">
        <v>97.2</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500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503</v>
      </c>
      <c r="AL32" s="1124"/>
      <c r="AM32" s="1124"/>
      <c r="AN32" s="1125"/>
      <c r="AO32" s="300">
        <v>1487219</v>
      </c>
      <c r="AP32" s="300">
        <v>63679</v>
      </c>
      <c r="AQ32" s="301">
        <v>74841</v>
      </c>
      <c r="AR32" s="302">
        <v>-14.9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504</v>
      </c>
      <c r="AL33" s="1124"/>
      <c r="AM33" s="1124"/>
      <c r="AN33" s="1125"/>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505</v>
      </c>
      <c r="AL34" s="1124"/>
      <c r="AM34" s="1124"/>
      <c r="AN34" s="1125"/>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506</v>
      </c>
      <c r="AL35" s="1124"/>
      <c r="AM35" s="1124"/>
      <c r="AN35" s="1125"/>
      <c r="AO35" s="300">
        <v>766884</v>
      </c>
      <c r="AP35" s="300">
        <v>32836</v>
      </c>
      <c r="AQ35" s="301">
        <v>16683</v>
      </c>
      <c r="AR35" s="302">
        <v>96.8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507</v>
      </c>
      <c r="AL36" s="1124"/>
      <c r="AM36" s="1124"/>
      <c r="AN36" s="1125"/>
      <c r="AO36" s="300">
        <v>28904</v>
      </c>
      <c r="AP36" s="300">
        <v>1238</v>
      </c>
      <c r="AQ36" s="301">
        <v>2411</v>
      </c>
      <c r="AR36" s="302">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508</v>
      </c>
      <c r="AL37" s="1124"/>
      <c r="AM37" s="1124"/>
      <c r="AN37" s="1125"/>
      <c r="AO37" s="300">
        <v>11462</v>
      </c>
      <c r="AP37" s="300">
        <v>491</v>
      </c>
      <c r="AQ37" s="301">
        <v>548</v>
      </c>
      <c r="AR37" s="302">
        <v>-10.4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509</v>
      </c>
      <c r="AL38" s="1127"/>
      <c r="AM38" s="1127"/>
      <c r="AN38" s="1128"/>
      <c r="AO38" s="303" t="s">
        <v>490</v>
      </c>
      <c r="AP38" s="303" t="s">
        <v>490</v>
      </c>
      <c r="AQ38" s="304">
        <v>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510</v>
      </c>
      <c r="AL39" s="1127"/>
      <c r="AM39" s="1127"/>
      <c r="AN39" s="1128"/>
      <c r="AO39" s="300">
        <v>-48493</v>
      </c>
      <c r="AP39" s="300">
        <v>-2076</v>
      </c>
      <c r="AQ39" s="301">
        <v>-3756</v>
      </c>
      <c r="AR39" s="302">
        <v>-44.7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511</v>
      </c>
      <c r="AL40" s="1124"/>
      <c r="AM40" s="1124"/>
      <c r="AN40" s="1125"/>
      <c r="AO40" s="300">
        <v>-1573201</v>
      </c>
      <c r="AP40" s="300">
        <v>-67360</v>
      </c>
      <c r="AQ40" s="301">
        <v>-63247</v>
      </c>
      <c r="AR40" s="302">
        <v>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288</v>
      </c>
      <c r="AL41" s="1130"/>
      <c r="AM41" s="1130"/>
      <c r="AN41" s="1131"/>
      <c r="AO41" s="300">
        <v>672775</v>
      </c>
      <c r="AP41" s="300">
        <v>28806</v>
      </c>
      <c r="AQ41" s="301">
        <v>27488</v>
      </c>
      <c r="AR41" s="302">
        <v>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481</v>
      </c>
      <c r="AN49" s="1118" t="s">
        <v>514</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1219794</v>
      </c>
      <c r="AN51" s="322">
        <v>46475</v>
      </c>
      <c r="AO51" s="323">
        <v>63.2</v>
      </c>
      <c r="AP51" s="324">
        <v>92632</v>
      </c>
      <c r="AQ51" s="325">
        <v>-1.5</v>
      </c>
      <c r="AR51" s="326">
        <v>64.7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716422</v>
      </c>
      <c r="AN52" s="330">
        <v>27296</v>
      </c>
      <c r="AO52" s="331">
        <v>59.6</v>
      </c>
      <c r="AP52" s="332">
        <v>47978</v>
      </c>
      <c r="AQ52" s="333">
        <v>-2</v>
      </c>
      <c r="AR52" s="334">
        <v>61.6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1621025</v>
      </c>
      <c r="AN53" s="322">
        <v>63492</v>
      </c>
      <c r="AO53" s="323">
        <v>36.6</v>
      </c>
      <c r="AP53" s="324">
        <v>96469</v>
      </c>
      <c r="AQ53" s="325">
        <v>4.0999999999999996</v>
      </c>
      <c r="AR53" s="326">
        <v>32.5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1366279</v>
      </c>
      <c r="AN54" s="330">
        <v>53515</v>
      </c>
      <c r="AO54" s="331">
        <v>96.1</v>
      </c>
      <c r="AP54" s="332">
        <v>49775</v>
      </c>
      <c r="AQ54" s="333">
        <v>3.7</v>
      </c>
      <c r="AR54" s="334">
        <v>92.4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1369364</v>
      </c>
      <c r="AN55" s="322">
        <v>55252</v>
      </c>
      <c r="AO55" s="323">
        <v>-13</v>
      </c>
      <c r="AP55" s="324">
        <v>85743</v>
      </c>
      <c r="AQ55" s="325">
        <v>-11.1</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1020604</v>
      </c>
      <c r="AN56" s="330">
        <v>41180</v>
      </c>
      <c r="AO56" s="331">
        <v>-23</v>
      </c>
      <c r="AP56" s="332">
        <v>45231</v>
      </c>
      <c r="AQ56" s="333">
        <v>-9.1</v>
      </c>
      <c r="AR56" s="334">
        <v>-13.9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1885608</v>
      </c>
      <c r="AN57" s="322">
        <v>78521</v>
      </c>
      <c r="AO57" s="323">
        <v>42.1</v>
      </c>
      <c r="AP57" s="324">
        <v>92509</v>
      </c>
      <c r="AQ57" s="325">
        <v>7.9</v>
      </c>
      <c r="AR57" s="326">
        <v>34.200000000000003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1279154</v>
      </c>
      <c r="AN58" s="330">
        <v>53267</v>
      </c>
      <c r="AO58" s="331">
        <v>29.4</v>
      </c>
      <c r="AP58" s="332">
        <v>52274</v>
      </c>
      <c r="AQ58" s="333">
        <v>15.6</v>
      </c>
      <c r="AR58" s="334">
        <v>13.8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3849600</v>
      </c>
      <c r="AN59" s="322">
        <v>164830</v>
      </c>
      <c r="AO59" s="323">
        <v>109.9</v>
      </c>
      <c r="AP59" s="324">
        <v>98544</v>
      </c>
      <c r="AQ59" s="325">
        <v>6.5</v>
      </c>
      <c r="AR59" s="326">
        <v>103.4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3144006</v>
      </c>
      <c r="AN60" s="330">
        <v>134618</v>
      </c>
      <c r="AO60" s="331">
        <v>152.69999999999999</v>
      </c>
      <c r="AP60" s="332">
        <v>55816</v>
      </c>
      <c r="AQ60" s="333">
        <v>6.8</v>
      </c>
      <c r="AR60" s="334">
        <v>145.9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1989078</v>
      </c>
      <c r="AN61" s="337">
        <v>81714</v>
      </c>
      <c r="AO61" s="338">
        <v>47.8</v>
      </c>
      <c r="AP61" s="339">
        <v>93179</v>
      </c>
      <c r="AQ61" s="340">
        <v>1.2</v>
      </c>
      <c r="AR61" s="326">
        <v>46.6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1505293</v>
      </c>
      <c r="AN62" s="330">
        <v>61975</v>
      </c>
      <c r="AO62" s="331">
        <v>63</v>
      </c>
      <c r="AP62" s="332">
        <v>50215</v>
      </c>
      <c r="AQ62" s="333">
        <v>3</v>
      </c>
      <c r="AR62" s="334">
        <v>60</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vIl+y7MoKqAHYyMQLw3zc9dzFxtSCZRRi6phi2Lsd0BQtrODdA0OWjkADeY/fFRVMngN6FSLqUY+9cb6uNtwQ==" saltValue="eYUz4Vp4ba+NOHi/YfPr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0" zoomScaleNormal="100" zoomScaleSheetLayoutView="55" workbookViewId="0">
      <selection activeCell="AH102" sqref="AH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oXl+MfxOscDZeN+bdL3zVdF+7sT/SHdsZ0GCup9h/aRL4QyuoD9iP9DSmgFrTyIUq1Vl1yeLlOK1n9k8qaU2sw==" saltValue="7zmw8itDgqzp19OPZdWL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CEkNNKjVREt645HHQnyxENWoRK+fEEqqOGB39AB9lJO8bENElekgt7QhDNA+6KyOqBNEWrkdZcx68HywLk7kAA==" saltValue="Txhg2dnvILK2cLXcJcGv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60" zoomScaleNormal="6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17.829999999999998</v>
      </c>
      <c r="G47" s="12">
        <v>23.48</v>
      </c>
      <c r="H47" s="12">
        <v>22.75</v>
      </c>
      <c r="I47" s="12">
        <v>24.29</v>
      </c>
      <c r="J47" s="13">
        <v>23.46</v>
      </c>
    </row>
    <row r="48" spans="2:10" ht="57.75" customHeight="1" x14ac:dyDescent="0.15">
      <c r="B48" s="14"/>
      <c r="C48" s="1144" t="s">
        <v>4</v>
      </c>
      <c r="D48" s="1144"/>
      <c r="E48" s="1145"/>
      <c r="F48" s="15">
        <v>5.23</v>
      </c>
      <c r="G48" s="16">
        <v>4.0599999999999996</v>
      </c>
      <c r="H48" s="16">
        <v>4.3899999999999997</v>
      </c>
      <c r="I48" s="16">
        <v>4.67</v>
      </c>
      <c r="J48" s="17">
        <v>3.6</v>
      </c>
    </row>
    <row r="49" spans="2:10" ht="57.75" customHeight="1" thickBot="1" x14ac:dyDescent="0.2">
      <c r="B49" s="18"/>
      <c r="C49" s="1146" t="s">
        <v>5</v>
      </c>
      <c r="D49" s="1146"/>
      <c r="E49" s="1147"/>
      <c r="F49" s="19">
        <v>4.3600000000000003</v>
      </c>
      <c r="G49" s="20">
        <v>2.86</v>
      </c>
      <c r="H49" s="20" t="s">
        <v>533</v>
      </c>
      <c r="I49" s="20" t="s">
        <v>534</v>
      </c>
      <c r="J49" s="21" t="s">
        <v>535</v>
      </c>
    </row>
    <row r="50" spans="2:10" x14ac:dyDescent="0.15"/>
  </sheetData>
  <sheetProtection algorithmName="SHA-512" hashValue="5wl3K8q8Bq4r/objrXMMiIngymlK6J8GvEqoSlUmBOn7JNtjRCi8Dy0fZez44VyQz9fnBVJ3+DLsdkgAMpZHyw==" saltValue="4dHdOm/nAON37MXnKIQ1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2026-03-10T07:16:29Z</cp:lastPrinted>
  <dcterms:created xsi:type="dcterms:W3CDTF">2026-02-23T04:41:57Z</dcterms:created>
  <dcterms:modified xsi:type="dcterms:W3CDTF">2026-03-18T01:55:55Z</dcterms:modified>
  <cp:category/>
</cp:coreProperties>
</file>