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mc:AlternateContent xmlns:mc="http://schemas.openxmlformats.org/markup-compatibility/2006">
    <mc:Choice Requires="x15">
      <x15ac:absPath xmlns:x15ac="http://schemas.microsoft.com/office/spreadsheetml/2010/11/ac" url="\\192.168.20.250\経理\下水道事業\報告等（経理関係）\R7\Fwd_ 公営企業に係る「経営比較分析表」の分析・公表について（依頼：１_29〆切）\【経営比較分析表】2024_052060_46_1718\【経営比較分析表】2024_052060_46_1718\"/>
    </mc:Choice>
  </mc:AlternateContent>
  <xr:revisionPtr revIDLastSave="0" documentId="13_ncr:1_{DF9224B6-D4A5-488C-95A4-24A51F12311F}" xr6:coauthVersionLast="46" xr6:coauthVersionMax="46" xr10:uidLastSave="{00000000-0000-0000-0000-000000000000}"/>
  <workbookProtection workbookAlgorithmName="SHA-512" workbookHashValue="Y8CWbldwC0w97c1ykzUrVhHYCgZqm81lIm/Xayiy4wcW8EhcrpOM5LEJ7BF56pFrhVPydSmKXtGGjT0pdtydtg==" workbookSaltValue="nx4lUq7RR08DQHrjJanpiQ=="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S6" i="5"/>
  <c r="AL8" i="4" s="1"/>
  <c r="R6" i="5"/>
  <c r="AD10" i="4" s="1"/>
  <c r="Q6" i="5"/>
  <c r="W10" i="4" s="1"/>
  <c r="P6" i="5"/>
  <c r="P10" i="4" s="1"/>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AT10" i="4"/>
  <c r="AT8" i="4"/>
  <c r="W8" i="4"/>
  <c r="P8" i="4"/>
  <c r="B6" i="4"/>
</calcChain>
</file>

<file path=xl/sharedStrings.xml><?xml version="1.0" encoding="utf-8"?>
<sst xmlns="http://schemas.openxmlformats.org/spreadsheetml/2006/main" count="236" uniqueCount="117">
  <si>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</si>
  <si>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</si>
  <si>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</si>
  <si>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</si>
  <si>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</si>
  <si>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</si>
  <si>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</si>
  <si>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</si>
  <si>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</si>
  <si>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</si>
  <si>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</si>
  <si>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</si>
  <si>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</si>
  <si>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</si>
  <si>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</si>
  <si>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</si>
  <si>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</si>
  <si>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</si>
  <si>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</si>
  <si>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</si>
  <si>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</si>
  <si>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</si>
  <si>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</si>
  <si>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</si>
  <si>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</si>
  <si>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</si>
  <si>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</si>
  <si>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</si>
  <si>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</si>
  <si>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</si>
  <si>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</si>
  <si>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</si>
  <si>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</si>
  <si>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</si>
  <si>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</si>
  <si>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</si>
  <si>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</si>
  <si>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</si>
  <si>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</si>
  <si>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</si>
  <si>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</si>
  <si>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</si>
  <si>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</si>
  <si>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</si>
  <si>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</si>
  <si>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</si>
  <si>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</si>
  <si>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</si>
  <si>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</si>
  <si>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</si>
  <si>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</si>
  <si>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</si>
  <si>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</si>
  <si>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</si>
  <si>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</si>
  <si>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</si>
  <si>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</si>
  <si>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</si>
  <si>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</si>
  <si>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</si>
  <si>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</si>
  <si>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</si>
  <si>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</si>
  <si>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</si>
  <si>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</si>
  <si>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</si>
  <si>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</si>
  <si>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</si>
  <si>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</si>
  <si>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</si>
  <si>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</si>
  <si>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</si>
  <si>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</si>
  <si>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</si>
  <si>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</si>
  <si>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</si>
  <si>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</si>
  <si>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</si>
  <si>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</si>
  <si>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</si>
  <si>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</si>
  <si>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</si>
  <si>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</si>
  <si>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</si>
  <si>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</si>
  <si>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</si>
  <si>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</si>
  <si>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</si>
  <si>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</si>
  <si>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</si>
  <si>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</si>
  <si>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</si>
  <si>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</si>
  <si>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</si>
  <si>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</si>
  <si>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</si>
  <si>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男鹿市</t>
  </si>
  <si>
    <t>法適用</t>
  </si>
  <si>
    <t>下水道事業</t>
  </si>
  <si>
    <t>公共下水道</t>
  </si>
  <si>
    <t>Cd1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</si>
  <si>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</si>
  <si>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</si>
  <si>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</si>
  <si>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</si>
  <si>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</si>
  <si>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</si>
  <si>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</si>
  <si>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</si>
  <si>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</si>
  <si>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</si>
  <si>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</si>
  <si>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</si>
  <si>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</si>
  <si>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　本市の公共下水道事業は、経常収支比率は100%以上を維持しているものの、類似団体と比較すると、水洗化率が低くなっている。
  今後は、経営戦略に基づき経費削減と合わせて個別訪問等により水洗化率の向上を図り、使用料収入の増加に努める。</t>
    <phoneticPr fontId="4"/>
  </si>
  <si>
    <t>○経常収支比率は122.77%で100%以上となっているが、使用料収入以外の一般会計補助金が経常収益の約39%を占めているため、今後も個別訪問等により水洗化率の向上を図り、使用料収入の増加に努める。
○流動比率は、100%以上であることが必要であるとされているが、本市は7.89%となっている。これは翌年度償還の企業債等が流動負債へ計上されているためで、その企業債等を除いた比率は、208.87%となり100%を上回っている。
〇経費回収率は100.00％と類似団体85.67％に比べて上回っていることから、公費負担分を除いた汚水処理費は使用料収入で賄えていると考えているが、今後も更なる費用削減に努める。
○水洗化率は79.61％と類似団体91.12%に比べて下回っていることから、下水道未接続世帯を個別訪問し、使用料収入の増加並びに水洗化率の向上に努める。</t>
    <phoneticPr fontId="4"/>
  </si>
  <si>
    <t>○有形固定資産減価償却率は26.46%と類似団体33.11%に比べて下回っている。これは保有資産の減価償却がどの程度進んでいるかを示しているもので、類似団体と比較すると老朽化は進んでいないものの、数値は増加傾向にある。
○管渠改善率について、本市は耐用年数を経過した管渠はないので管渠改善率は0.0%となっている。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</si>
</sst>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9D6-42C8-9ECC-6FC89C42ACD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c:v>
                </c:pt>
                <c:pt idx="2">
                  <c:v>7.0000000000000007E-2</c:v>
                </c:pt>
                <c:pt idx="3">
                  <c:v>0.06</c:v>
                </c:pt>
                <c:pt idx="4">
                  <c:v>7.0000000000000007E-2</c:v>
                </c:pt>
              </c:numCache>
            </c:numRef>
          </c:val>
          <c:smooth val="0"/>
          <c:extLst>
            <c:ext xmlns:c16="http://schemas.microsoft.com/office/drawing/2014/chart" uri="{C3380CC4-5D6E-409C-BE32-E72D297353CC}">
              <c16:uniqueId val="{00000001-59D6-42C8-9ECC-6FC89C42ACD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ED2-4115-A363-9E2AF89391C6}"/>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55.84</c:v>
                </c:pt>
                <c:pt idx="1">
                  <c:v>55.78</c:v>
                </c:pt>
                <c:pt idx="2">
                  <c:v>54.86</c:v>
                </c:pt>
                <c:pt idx="3">
                  <c:v>55.04</c:v>
                </c:pt>
                <c:pt idx="4">
                  <c:v>53.26</c:v>
                </c:pt>
              </c:numCache>
            </c:numRef>
          </c:val>
          <c:smooth val="0"/>
          <c:extLst>
            <c:ext xmlns:c16="http://schemas.microsoft.com/office/drawing/2014/chart" uri="{C3380CC4-5D6E-409C-BE32-E72D297353CC}">
              <c16:uniqueId val="{00000001-8ED2-4115-A363-9E2AF89391C6}"/>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76.23</c:v>
                </c:pt>
                <c:pt idx="1">
                  <c:v>76.3</c:v>
                </c:pt>
                <c:pt idx="2">
                  <c:v>77.739999999999995</c:v>
                </c:pt>
                <c:pt idx="3">
                  <c:v>78.569999999999993</c:v>
                </c:pt>
                <c:pt idx="4">
                  <c:v>79.61</c:v>
                </c:pt>
              </c:numCache>
            </c:numRef>
          </c:val>
          <c:extLst>
            <c:ext xmlns:c16="http://schemas.microsoft.com/office/drawing/2014/chart" uri="{C3380CC4-5D6E-409C-BE32-E72D297353CC}">
              <c16:uniqueId val="{00000000-D16A-4CF5-BE22-AC2E9B7A99F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92.34</c:v>
                </c:pt>
                <c:pt idx="1">
                  <c:v>91.78</c:v>
                </c:pt>
                <c:pt idx="2">
                  <c:v>91.37</c:v>
                </c:pt>
                <c:pt idx="3">
                  <c:v>91.92</c:v>
                </c:pt>
                <c:pt idx="4">
                  <c:v>91.12</c:v>
                </c:pt>
              </c:numCache>
            </c:numRef>
          </c:val>
          <c:smooth val="0"/>
          <c:extLst>
            <c:ext xmlns:c16="http://schemas.microsoft.com/office/drawing/2014/chart" uri="{C3380CC4-5D6E-409C-BE32-E72D297353CC}">
              <c16:uniqueId val="{00000001-D16A-4CF5-BE22-AC2E9B7A99F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107.66</c:v>
                </c:pt>
                <c:pt idx="1">
                  <c:v>105.54</c:v>
                </c:pt>
                <c:pt idx="2">
                  <c:v>118.83</c:v>
                </c:pt>
                <c:pt idx="3">
                  <c:v>119.59</c:v>
                </c:pt>
                <c:pt idx="4">
                  <c:v>122.77</c:v>
                </c:pt>
              </c:numCache>
            </c:numRef>
          </c:val>
          <c:extLst>
            <c:ext xmlns:c16="http://schemas.microsoft.com/office/drawing/2014/chart" uri="{C3380CC4-5D6E-409C-BE32-E72D297353CC}">
              <c16:uniqueId val="{00000000-AAF3-438E-9078-CFA1719C652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105.41</c:v>
                </c:pt>
                <c:pt idx="1">
                  <c:v>104.64</c:v>
                </c:pt>
                <c:pt idx="2">
                  <c:v>105.35</c:v>
                </c:pt>
                <c:pt idx="3">
                  <c:v>106.8</c:v>
                </c:pt>
                <c:pt idx="4">
                  <c:v>104.65</c:v>
                </c:pt>
              </c:numCache>
            </c:numRef>
          </c:val>
          <c:smooth val="0"/>
          <c:extLst>
            <c:ext xmlns:c16="http://schemas.microsoft.com/office/drawing/2014/chart" uri="{C3380CC4-5D6E-409C-BE32-E72D297353CC}">
              <c16:uniqueId val="{00000001-AAF3-438E-9078-CFA1719C652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16.61</c:v>
                </c:pt>
                <c:pt idx="1">
                  <c:v>19.09</c:v>
                </c:pt>
                <c:pt idx="2">
                  <c:v>21.54</c:v>
                </c:pt>
                <c:pt idx="3">
                  <c:v>24.01</c:v>
                </c:pt>
                <c:pt idx="4">
                  <c:v>26.46</c:v>
                </c:pt>
              </c:numCache>
            </c:numRef>
          </c:val>
          <c:extLst>
            <c:ext xmlns:c16="http://schemas.microsoft.com/office/drawing/2014/chart" uri="{C3380CC4-5D6E-409C-BE32-E72D297353CC}">
              <c16:uniqueId val="{00000000-D193-4B33-B282-5683B74FC0D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25.37</c:v>
                </c:pt>
                <c:pt idx="1">
                  <c:v>26.89</c:v>
                </c:pt>
                <c:pt idx="2">
                  <c:v>29.42</c:v>
                </c:pt>
                <c:pt idx="3">
                  <c:v>31.14</c:v>
                </c:pt>
                <c:pt idx="4">
                  <c:v>33.11</c:v>
                </c:pt>
              </c:numCache>
            </c:numRef>
          </c:val>
          <c:smooth val="0"/>
          <c:extLst>
            <c:ext xmlns:c16="http://schemas.microsoft.com/office/drawing/2014/chart" uri="{C3380CC4-5D6E-409C-BE32-E72D297353CC}">
              <c16:uniqueId val="{00000001-D193-4B33-B282-5683B74FC0D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CA9-4F9E-8CEE-BA071B488C9F}"/>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0.54</c:v>
                </c:pt>
                <c:pt idx="1">
                  <c:v>0.75</c:v>
                </c:pt>
                <c:pt idx="2">
                  <c:v>0.74</c:v>
                </c:pt>
                <c:pt idx="3">
                  <c:v>0.76</c:v>
                </c:pt>
                <c:pt idx="4">
                  <c:v>0.94</c:v>
                </c:pt>
              </c:numCache>
            </c:numRef>
          </c:val>
          <c:smooth val="0"/>
          <c:extLst>
            <c:ext xmlns:c16="http://schemas.microsoft.com/office/drawing/2014/chart" uri="{C3380CC4-5D6E-409C-BE32-E72D297353CC}">
              <c16:uniqueId val="{00000001-2CA9-4F9E-8CEE-BA071B488C9F}"/>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F1-4729-BC11-53D7426F5D8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25.86</c:v>
                </c:pt>
                <c:pt idx="1">
                  <c:v>25.76</c:v>
                </c:pt>
                <c:pt idx="2">
                  <c:v>26.07</c:v>
                </c:pt>
                <c:pt idx="3">
                  <c:v>26.89</c:v>
                </c:pt>
                <c:pt idx="4">
                  <c:v>23.18</c:v>
                </c:pt>
              </c:numCache>
            </c:numRef>
          </c:val>
          <c:smooth val="0"/>
          <c:extLst>
            <c:ext xmlns:c16="http://schemas.microsoft.com/office/drawing/2014/chart" uri="{C3380CC4-5D6E-409C-BE32-E72D297353CC}">
              <c16:uniqueId val="{00000001-15F1-4729-BC11-53D7426F5D8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8.41</c:v>
                </c:pt>
                <c:pt idx="1">
                  <c:v>6.98</c:v>
                </c:pt>
                <c:pt idx="2">
                  <c:v>7.94</c:v>
                </c:pt>
                <c:pt idx="3">
                  <c:v>19.579999999999998</c:v>
                </c:pt>
                <c:pt idx="4">
                  <c:v>7.89</c:v>
                </c:pt>
              </c:numCache>
            </c:numRef>
          </c:val>
          <c:extLst>
            <c:ext xmlns:c16="http://schemas.microsoft.com/office/drawing/2014/chart" uri="{C3380CC4-5D6E-409C-BE32-E72D297353CC}">
              <c16:uniqueId val="{00000000-9E6C-422D-84DA-3B5CB60927B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58.23</c:v>
                </c:pt>
                <c:pt idx="1">
                  <c:v>65.56</c:v>
                </c:pt>
                <c:pt idx="2">
                  <c:v>65.87</c:v>
                </c:pt>
                <c:pt idx="3">
                  <c:v>77.260000000000005</c:v>
                </c:pt>
                <c:pt idx="4">
                  <c:v>80.010000000000005</c:v>
                </c:pt>
              </c:numCache>
            </c:numRef>
          </c:val>
          <c:smooth val="0"/>
          <c:extLst>
            <c:ext xmlns:c16="http://schemas.microsoft.com/office/drawing/2014/chart" uri="{C3380CC4-5D6E-409C-BE32-E72D297353CC}">
              <c16:uniqueId val="{00000001-9E6C-422D-84DA-3B5CB60927B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1219.75</c:v>
                </c:pt>
                <c:pt idx="1">
                  <c:v>1358.51</c:v>
                </c:pt>
                <c:pt idx="2">
                  <c:v>1075.4000000000001</c:v>
                </c:pt>
                <c:pt idx="3">
                  <c:v>989.17</c:v>
                </c:pt>
                <c:pt idx="4">
                  <c:v>933.84</c:v>
                </c:pt>
              </c:numCache>
            </c:numRef>
          </c:val>
          <c:extLst>
            <c:ext xmlns:c16="http://schemas.microsoft.com/office/drawing/2014/chart" uri="{C3380CC4-5D6E-409C-BE32-E72D297353CC}">
              <c16:uniqueId val="{00000000-AFEB-4623-8096-D231F2EC4EF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812.92</c:v>
                </c:pt>
                <c:pt idx="1">
                  <c:v>765.48</c:v>
                </c:pt>
                <c:pt idx="2">
                  <c:v>742.08</c:v>
                </c:pt>
                <c:pt idx="3">
                  <c:v>730.84</c:v>
                </c:pt>
                <c:pt idx="4">
                  <c:v>706.45</c:v>
                </c:pt>
              </c:numCache>
            </c:numRef>
          </c:val>
          <c:smooth val="0"/>
          <c:extLst>
            <c:ext xmlns:c16="http://schemas.microsoft.com/office/drawing/2014/chart" uri="{C3380CC4-5D6E-409C-BE32-E72D297353CC}">
              <c16:uniqueId val="{00000001-AFEB-4623-8096-D231F2EC4EF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95.11</c:v>
                </c:pt>
                <c:pt idx="1">
                  <c:v>85.46</c:v>
                </c:pt>
                <c:pt idx="2">
                  <c:v>100</c:v>
                </c:pt>
                <c:pt idx="3">
                  <c:v>100</c:v>
                </c:pt>
                <c:pt idx="4">
                  <c:v>100</c:v>
                </c:pt>
              </c:numCache>
            </c:numRef>
          </c:val>
          <c:extLst>
            <c:ext xmlns:c16="http://schemas.microsoft.com/office/drawing/2014/chart" uri="{C3380CC4-5D6E-409C-BE32-E72D297353CC}">
              <c16:uniqueId val="{00000000-A6C1-4F86-9D13-735FA3616B6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85.4</c:v>
                </c:pt>
                <c:pt idx="1">
                  <c:v>87.8</c:v>
                </c:pt>
                <c:pt idx="2">
                  <c:v>86.51</c:v>
                </c:pt>
                <c:pt idx="3">
                  <c:v>89.17</c:v>
                </c:pt>
                <c:pt idx="4">
                  <c:v>85.67</c:v>
                </c:pt>
              </c:numCache>
            </c:numRef>
          </c:val>
          <c:smooth val="0"/>
          <c:extLst>
            <c:ext xmlns:c16="http://schemas.microsoft.com/office/drawing/2014/chart" uri="{C3380CC4-5D6E-409C-BE32-E72D297353CC}">
              <c16:uniqueId val="{00000001-A6C1-4F86-9D13-735FA3616B6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178.7</c:v>
                </c:pt>
                <c:pt idx="1">
                  <c:v>199.24</c:v>
                </c:pt>
                <c:pt idx="2">
                  <c:v>171.54</c:v>
                </c:pt>
                <c:pt idx="3">
                  <c:v>171.99</c:v>
                </c:pt>
                <c:pt idx="4">
                  <c:v>172.28</c:v>
                </c:pt>
              </c:numCache>
            </c:numRef>
          </c:val>
          <c:extLst>
            <c:ext xmlns:c16="http://schemas.microsoft.com/office/drawing/2014/chart" uri="{C3380CC4-5D6E-409C-BE32-E72D297353CC}">
              <c16:uniqueId val="{00000000-72B4-4451-B053-7D3A339443C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188.57</c:v>
                </c:pt>
                <c:pt idx="1">
                  <c:v>187.69</c:v>
                </c:pt>
                <c:pt idx="2">
                  <c:v>188.24</c:v>
                </c:pt>
                <c:pt idx="3">
                  <c:v>184.85</c:v>
                </c:pt>
                <c:pt idx="4">
                  <c:v>194.78</c:v>
                </c:pt>
              </c:numCache>
            </c:numRef>
          </c:val>
          <c:smooth val="0"/>
          <c:extLst>
            <c:ext xmlns:c16="http://schemas.microsoft.com/office/drawing/2014/chart" uri="{C3380CC4-5D6E-409C-BE32-E72D297353CC}">
              <c16:uniqueId val="{00000001-72B4-4451-B053-7D3A339443C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秋田県　男鹿市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Cd1</v>
      </c>
      <c r="X8" s="34"/>
      <c r="Y8" s="34"/>
      <c r="Z8" s="34"/>
      <c r="AA8" s="34"/>
      <c r="AB8" s="34"/>
      <c r="AC8" s="34"/>
      <c r="AD8" s="35" t="str">
        <f>データ!$M$6</f>
        <v>非設置</v>
      </c>
      <c r="AE8" s="35"/>
      <c r="AF8" s="35"/>
      <c r="AG8" s="35"/>
      <c r="AH8" s="35"/>
      <c r="AI8" s="35"/>
      <c r="AJ8" s="35"/>
      <c r="AK8" s="3"/>
      <c r="AL8" s="36">
        <f>データ!S6</f>
        <v>23355</v>
      </c>
      <c r="AM8" s="36"/>
      <c r="AN8" s="36"/>
      <c r="AO8" s="36"/>
      <c r="AP8" s="36"/>
      <c r="AQ8" s="36"/>
      <c r="AR8" s="36"/>
      <c r="AS8" s="36"/>
      <c r="AT8" s="37">
        <f>データ!T6</f>
        <v>241.09</v>
      </c>
      <c r="AU8" s="37"/>
      <c r="AV8" s="37"/>
      <c r="AW8" s="37"/>
      <c r="AX8" s="37"/>
      <c r="AY8" s="37"/>
      <c r="AZ8" s="37"/>
      <c r="BA8" s="37"/>
      <c r="BB8" s="37">
        <f>データ!U6</f>
        <v>96.87</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f>データ!O6</f>
        <v>49.3</v>
      </c>
      <c r="J10" s="37"/>
      <c r="K10" s="37"/>
      <c r="L10" s="37"/>
      <c r="M10" s="37"/>
      <c r="N10" s="37"/>
      <c r="O10" s="37"/>
      <c r="P10" s="37">
        <f>データ!P6</f>
        <v>56.91</v>
      </c>
      <c r="Q10" s="37"/>
      <c r="R10" s="37"/>
      <c r="S10" s="37"/>
      <c r="T10" s="37"/>
      <c r="U10" s="37"/>
      <c r="V10" s="37"/>
      <c r="W10" s="37">
        <f>データ!Q6</f>
        <v>100</v>
      </c>
      <c r="X10" s="37"/>
      <c r="Y10" s="37"/>
      <c r="Z10" s="37"/>
      <c r="AA10" s="37"/>
      <c r="AB10" s="37"/>
      <c r="AC10" s="37"/>
      <c r="AD10" s="36">
        <f>データ!R6</f>
        <v>3300</v>
      </c>
      <c r="AE10" s="36"/>
      <c r="AF10" s="36"/>
      <c r="AG10" s="36"/>
      <c r="AH10" s="36"/>
      <c r="AI10" s="36"/>
      <c r="AJ10" s="36"/>
      <c r="AK10" s="2"/>
      <c r="AL10" s="36">
        <f>データ!V6</f>
        <v>13172</v>
      </c>
      <c r="AM10" s="36"/>
      <c r="AN10" s="36"/>
      <c r="AO10" s="36"/>
      <c r="AP10" s="36"/>
      <c r="AQ10" s="36"/>
      <c r="AR10" s="36"/>
      <c r="AS10" s="36"/>
      <c r="AT10" s="37">
        <f>データ!W6</f>
        <v>5.88</v>
      </c>
      <c r="AU10" s="37"/>
      <c r="AV10" s="37"/>
      <c r="AW10" s="37"/>
      <c r="AX10" s="37"/>
      <c r="AY10" s="37"/>
      <c r="AZ10" s="37"/>
      <c r="BA10" s="37"/>
      <c r="BB10" s="37">
        <f>データ!X6</f>
        <v>2240.14</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115</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116</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114</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XF4I6WlUMFzB3mHNDYJDqESMWzRltm0dwSeST7xK7e9nnWt0U0fJjPWKvDzpYoRE+VSdwzbxGHJ6TBzSxueSfg==" saltValue="l8rc+RIMyXfm2a2N96yNF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52060</v>
      </c>
      <c r="D6" s="19">
        <f t="shared" si="3"/>
        <v>46</v>
      </c>
      <c r="E6" s="19">
        <f t="shared" si="3"/>
        <v>17</v>
      </c>
      <c r="F6" s="19">
        <f t="shared" si="3"/>
        <v>1</v>
      </c>
      <c r="G6" s="19">
        <f t="shared" si="3"/>
        <v>0</v>
      </c>
      <c r="H6" s="19" t="str">
        <f t="shared" si="3"/>
        <v>秋田県　男鹿市</v>
      </c>
      <c r="I6" s="19" t="str">
        <f t="shared" si="3"/>
        <v>法適用</v>
      </c>
      <c r="J6" s="19" t="str">
        <f t="shared" si="3"/>
        <v>下水道事業</v>
      </c>
      <c r="K6" s="19" t="str">
        <f t="shared" si="3"/>
        <v>公共下水道</v>
      </c>
      <c r="L6" s="19" t="str">
        <f t="shared" si="3"/>
        <v>Cd1</v>
      </c>
      <c r="M6" s="19" t="str">
        <f t="shared" si="3"/>
        <v>非設置</v>
      </c>
      <c r="N6" s="20" t="str">
        <f t="shared" si="3"/>
        <v>-</v>
      </c>
      <c r="O6" s="20">
        <f t="shared" si="3"/>
        <v>49.3</v>
      </c>
      <c r="P6" s="20">
        <f t="shared" si="3"/>
        <v>56.91</v>
      </c>
      <c r="Q6" s="20">
        <f t="shared" si="3"/>
        <v>100</v>
      </c>
      <c r="R6" s="20">
        <f t="shared" si="3"/>
        <v>3300</v>
      </c>
      <c r="S6" s="20">
        <f t="shared" si="3"/>
        <v>23355</v>
      </c>
      <c r="T6" s="20">
        <f t="shared" si="3"/>
        <v>241.09</v>
      </c>
      <c r="U6" s="20">
        <f t="shared" si="3"/>
        <v>96.87</v>
      </c>
      <c r="V6" s="20">
        <f t="shared" si="3"/>
        <v>13172</v>
      </c>
      <c r="W6" s="20">
        <f t="shared" si="3"/>
        <v>5.88</v>
      </c>
      <c r="X6" s="20">
        <f t="shared" si="3"/>
        <v>2240.14</v>
      </c>
      <c r="Y6" s="21">
        <f>IF(Y7="",NA(),Y7)</f>
        <v>107.66</v>
      </c>
      <c r="Z6" s="21">
        <f t="shared" ref="Z6:AH6" si="4">IF(Z7="",NA(),Z7)</f>
        <v>105.54</v>
      </c>
      <c r="AA6" s="21">
        <f t="shared" si="4"/>
        <v>118.83</v>
      </c>
      <c r="AB6" s="21">
        <f t="shared" si="4"/>
        <v>119.59</v>
      </c>
      <c r="AC6" s="21">
        <f t="shared" si="4"/>
        <v>122.77</v>
      </c>
      <c r="AD6" s="21">
        <f t="shared" si="4"/>
        <v>105.41</v>
      </c>
      <c r="AE6" s="21">
        <f t="shared" si="4"/>
        <v>104.64</v>
      </c>
      <c r="AF6" s="21">
        <f t="shared" si="4"/>
        <v>105.35</v>
      </c>
      <c r="AG6" s="21">
        <f t="shared" si="4"/>
        <v>106.8</v>
      </c>
      <c r="AH6" s="21">
        <f t="shared" si="4"/>
        <v>104.65</v>
      </c>
      <c r="AI6" s="20" t="str">
        <f>IF(AI7="","",IF(AI7="-","【-】","【"&amp;SUBSTITUTE(TEXT(AI7,"#,##0.00"),"-","△")&amp;"】"))</f>
        <v>【105.36】</v>
      </c>
      <c r="AJ6" s="20">
        <f>IF(AJ7="",NA(),AJ7)</f>
        <v>0</v>
      </c>
      <c r="AK6" s="20">
        <f t="shared" ref="AK6:AS6" si="5">IF(AK7="",NA(),AK7)</f>
        <v>0</v>
      </c>
      <c r="AL6" s="20">
        <f t="shared" si="5"/>
        <v>0</v>
      </c>
      <c r="AM6" s="20">
        <f t="shared" si="5"/>
        <v>0</v>
      </c>
      <c r="AN6" s="20">
        <f t="shared" si="5"/>
        <v>0</v>
      </c>
      <c r="AO6" s="21">
        <f t="shared" si="5"/>
        <v>25.86</v>
      </c>
      <c r="AP6" s="21">
        <f t="shared" si="5"/>
        <v>25.76</v>
      </c>
      <c r="AQ6" s="21">
        <f t="shared" si="5"/>
        <v>26.07</v>
      </c>
      <c r="AR6" s="21">
        <f t="shared" si="5"/>
        <v>26.89</v>
      </c>
      <c r="AS6" s="21">
        <f t="shared" si="5"/>
        <v>23.18</v>
      </c>
      <c r="AT6" s="20" t="str">
        <f>IF(AT7="","",IF(AT7="-","【-】","【"&amp;SUBSTITUTE(TEXT(AT7,"#,##0.00"),"-","△")&amp;"】"))</f>
        <v>【3.12】</v>
      </c>
      <c r="AU6" s="21">
        <f>IF(AU7="",NA(),AU7)</f>
        <v>8.41</v>
      </c>
      <c r="AV6" s="21">
        <f t="shared" ref="AV6:BD6" si="6">IF(AV7="",NA(),AV7)</f>
        <v>6.98</v>
      </c>
      <c r="AW6" s="21">
        <f t="shared" si="6"/>
        <v>7.94</v>
      </c>
      <c r="AX6" s="21">
        <f t="shared" si="6"/>
        <v>19.579999999999998</v>
      </c>
      <c r="AY6" s="21">
        <f t="shared" si="6"/>
        <v>7.89</v>
      </c>
      <c r="AZ6" s="21">
        <f t="shared" si="6"/>
        <v>58.23</v>
      </c>
      <c r="BA6" s="21">
        <f t="shared" si="6"/>
        <v>65.56</v>
      </c>
      <c r="BB6" s="21">
        <f t="shared" si="6"/>
        <v>65.87</v>
      </c>
      <c r="BC6" s="21">
        <f t="shared" si="6"/>
        <v>77.260000000000005</v>
      </c>
      <c r="BD6" s="21">
        <f t="shared" si="6"/>
        <v>80.010000000000005</v>
      </c>
      <c r="BE6" s="20" t="str">
        <f>IF(BE7="","",IF(BE7="-","【-】","【"&amp;SUBSTITUTE(TEXT(BE7,"#,##0.00"),"-","△")&amp;"】"))</f>
        <v>【82.75】</v>
      </c>
      <c r="BF6" s="21">
        <f>IF(BF7="",NA(),BF7)</f>
        <v>1219.75</v>
      </c>
      <c r="BG6" s="21">
        <f t="shared" ref="BG6:BO6" si="7">IF(BG7="",NA(),BG7)</f>
        <v>1358.51</v>
      </c>
      <c r="BH6" s="21">
        <f t="shared" si="7"/>
        <v>1075.4000000000001</v>
      </c>
      <c r="BI6" s="21">
        <f t="shared" si="7"/>
        <v>989.17</v>
      </c>
      <c r="BJ6" s="21">
        <f t="shared" si="7"/>
        <v>933.84</v>
      </c>
      <c r="BK6" s="21">
        <f t="shared" si="7"/>
        <v>812.92</v>
      </c>
      <c r="BL6" s="21">
        <f t="shared" si="7"/>
        <v>765.48</v>
      </c>
      <c r="BM6" s="21">
        <f t="shared" si="7"/>
        <v>742.08</v>
      </c>
      <c r="BN6" s="21">
        <f t="shared" si="7"/>
        <v>730.84</v>
      </c>
      <c r="BO6" s="21">
        <f t="shared" si="7"/>
        <v>706.45</v>
      </c>
      <c r="BP6" s="20" t="str">
        <f>IF(BP7="","",IF(BP7="-","【-】","【"&amp;SUBSTITUTE(TEXT(BP7,"#,##0.00"),"-","△")&amp;"】"))</f>
        <v>【602.56】</v>
      </c>
      <c r="BQ6" s="21">
        <f>IF(BQ7="",NA(),BQ7)</f>
        <v>95.11</v>
      </c>
      <c r="BR6" s="21">
        <f t="shared" ref="BR6:BZ6" si="8">IF(BR7="",NA(),BR7)</f>
        <v>85.46</v>
      </c>
      <c r="BS6" s="21">
        <f t="shared" si="8"/>
        <v>100</v>
      </c>
      <c r="BT6" s="21">
        <f t="shared" si="8"/>
        <v>100</v>
      </c>
      <c r="BU6" s="21">
        <f t="shared" si="8"/>
        <v>100</v>
      </c>
      <c r="BV6" s="21">
        <f t="shared" si="8"/>
        <v>85.4</v>
      </c>
      <c r="BW6" s="21">
        <f t="shared" si="8"/>
        <v>87.8</v>
      </c>
      <c r="BX6" s="21">
        <f t="shared" si="8"/>
        <v>86.51</v>
      </c>
      <c r="BY6" s="21">
        <f t="shared" si="8"/>
        <v>89.17</v>
      </c>
      <c r="BZ6" s="21">
        <f t="shared" si="8"/>
        <v>85.67</v>
      </c>
      <c r="CA6" s="20" t="str">
        <f>IF(CA7="","",IF(CA7="-","【-】","【"&amp;SUBSTITUTE(TEXT(CA7,"#,##0.00"),"-","△")&amp;"】"))</f>
        <v>【97.94】</v>
      </c>
      <c r="CB6" s="21">
        <f>IF(CB7="",NA(),CB7)</f>
        <v>178.7</v>
      </c>
      <c r="CC6" s="21">
        <f t="shared" ref="CC6:CK6" si="9">IF(CC7="",NA(),CC7)</f>
        <v>199.24</v>
      </c>
      <c r="CD6" s="21">
        <f t="shared" si="9"/>
        <v>171.54</v>
      </c>
      <c r="CE6" s="21">
        <f t="shared" si="9"/>
        <v>171.99</v>
      </c>
      <c r="CF6" s="21">
        <f t="shared" si="9"/>
        <v>172.28</v>
      </c>
      <c r="CG6" s="21">
        <f t="shared" si="9"/>
        <v>188.57</v>
      </c>
      <c r="CH6" s="21">
        <f t="shared" si="9"/>
        <v>187.69</v>
      </c>
      <c r="CI6" s="21">
        <f t="shared" si="9"/>
        <v>188.24</v>
      </c>
      <c r="CJ6" s="21">
        <f t="shared" si="9"/>
        <v>184.85</v>
      </c>
      <c r="CK6" s="21">
        <f t="shared" si="9"/>
        <v>194.78</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55.84</v>
      </c>
      <c r="CS6" s="21">
        <f t="shared" si="10"/>
        <v>55.78</v>
      </c>
      <c r="CT6" s="21">
        <f t="shared" si="10"/>
        <v>54.86</v>
      </c>
      <c r="CU6" s="21">
        <f t="shared" si="10"/>
        <v>55.04</v>
      </c>
      <c r="CV6" s="21">
        <f t="shared" si="10"/>
        <v>53.26</v>
      </c>
      <c r="CW6" s="20" t="str">
        <f>IF(CW7="","",IF(CW7="-","【-】","【"&amp;SUBSTITUTE(TEXT(CW7,"#,##0.00"),"-","△")&amp;"】"))</f>
        <v>【60.13】</v>
      </c>
      <c r="CX6" s="21">
        <f>IF(CX7="",NA(),CX7)</f>
        <v>76.23</v>
      </c>
      <c r="CY6" s="21">
        <f t="shared" ref="CY6:DG6" si="11">IF(CY7="",NA(),CY7)</f>
        <v>76.3</v>
      </c>
      <c r="CZ6" s="21">
        <f t="shared" si="11"/>
        <v>77.739999999999995</v>
      </c>
      <c r="DA6" s="21">
        <f t="shared" si="11"/>
        <v>78.569999999999993</v>
      </c>
      <c r="DB6" s="21">
        <f t="shared" si="11"/>
        <v>79.61</v>
      </c>
      <c r="DC6" s="21">
        <f t="shared" si="11"/>
        <v>92.34</v>
      </c>
      <c r="DD6" s="21">
        <f t="shared" si="11"/>
        <v>91.78</v>
      </c>
      <c r="DE6" s="21">
        <f t="shared" si="11"/>
        <v>91.37</v>
      </c>
      <c r="DF6" s="21">
        <f t="shared" si="11"/>
        <v>91.92</v>
      </c>
      <c r="DG6" s="21">
        <f t="shared" si="11"/>
        <v>91.12</v>
      </c>
      <c r="DH6" s="20" t="str">
        <f>IF(DH7="","",IF(DH7="-","【-】","【"&amp;SUBSTITUTE(TEXT(DH7,"#,##0.00"),"-","△")&amp;"】"))</f>
        <v>【96.00】</v>
      </c>
      <c r="DI6" s="21">
        <f>IF(DI7="",NA(),DI7)</f>
        <v>16.61</v>
      </c>
      <c r="DJ6" s="21">
        <f t="shared" ref="DJ6:DR6" si="12">IF(DJ7="",NA(),DJ7)</f>
        <v>19.09</v>
      </c>
      <c r="DK6" s="21">
        <f t="shared" si="12"/>
        <v>21.54</v>
      </c>
      <c r="DL6" s="21">
        <f t="shared" si="12"/>
        <v>24.01</v>
      </c>
      <c r="DM6" s="21">
        <f t="shared" si="12"/>
        <v>26.46</v>
      </c>
      <c r="DN6" s="21">
        <f t="shared" si="12"/>
        <v>25.37</v>
      </c>
      <c r="DO6" s="21">
        <f t="shared" si="12"/>
        <v>26.89</v>
      </c>
      <c r="DP6" s="21">
        <f t="shared" si="12"/>
        <v>29.42</v>
      </c>
      <c r="DQ6" s="21">
        <f t="shared" si="12"/>
        <v>31.14</v>
      </c>
      <c r="DR6" s="21">
        <f t="shared" si="12"/>
        <v>33.11</v>
      </c>
      <c r="DS6" s="20" t="str">
        <f>IF(DS7="","",IF(DS7="-","【-】","【"&amp;SUBSTITUTE(TEXT(DS7,"#,##0.00"),"-","△")&amp;"】"))</f>
        <v>【42.20】</v>
      </c>
      <c r="DT6" s="20">
        <f>IF(DT7="",NA(),DT7)</f>
        <v>0</v>
      </c>
      <c r="DU6" s="20">
        <f t="shared" ref="DU6:EC6" si="13">IF(DU7="",NA(),DU7)</f>
        <v>0</v>
      </c>
      <c r="DV6" s="20">
        <f t="shared" si="13"/>
        <v>0</v>
      </c>
      <c r="DW6" s="20">
        <f t="shared" si="13"/>
        <v>0</v>
      </c>
      <c r="DX6" s="20">
        <f t="shared" si="13"/>
        <v>0</v>
      </c>
      <c r="DY6" s="21">
        <f t="shared" si="13"/>
        <v>0.54</v>
      </c>
      <c r="DZ6" s="21">
        <f t="shared" si="13"/>
        <v>0.75</v>
      </c>
      <c r="EA6" s="21">
        <f t="shared" si="13"/>
        <v>0.74</v>
      </c>
      <c r="EB6" s="21">
        <f t="shared" si="13"/>
        <v>0.76</v>
      </c>
      <c r="EC6" s="21">
        <f t="shared" si="13"/>
        <v>0.94</v>
      </c>
      <c r="ED6" s="20" t="str">
        <f>IF(ED7="","",IF(ED7="-","【-】","【"&amp;SUBSTITUTE(TEXT(ED7,"#,##0.00"),"-","△")&amp;"】"))</f>
        <v>【9.46】</v>
      </c>
      <c r="EE6" s="20">
        <f>IF(EE7="",NA(),EE7)</f>
        <v>0</v>
      </c>
      <c r="EF6" s="20">
        <f t="shared" ref="EF6:EN6" si="14">IF(EF7="",NA(),EF7)</f>
        <v>0</v>
      </c>
      <c r="EG6" s="20">
        <f t="shared" si="14"/>
        <v>0</v>
      </c>
      <c r="EH6" s="20">
        <f t="shared" si="14"/>
        <v>0</v>
      </c>
      <c r="EI6" s="20">
        <f t="shared" si="14"/>
        <v>0</v>
      </c>
      <c r="EJ6" s="21">
        <f t="shared" si="14"/>
        <v>0.09</v>
      </c>
      <c r="EK6" s="21">
        <f t="shared" si="14"/>
        <v>0.1</v>
      </c>
      <c r="EL6" s="21">
        <f t="shared" si="14"/>
        <v>7.0000000000000007E-2</v>
      </c>
      <c r="EM6" s="21">
        <f t="shared" si="14"/>
        <v>0.06</v>
      </c>
      <c r="EN6" s="21">
        <f t="shared" si="14"/>
        <v>7.0000000000000007E-2</v>
      </c>
      <c r="EO6" s="20" t="str">
        <f>IF(EO7="","",IF(EO7="-","【-】","【"&amp;SUBSTITUTE(TEXT(EO7,"#,##0.00"),"-","△")&amp;"】"))</f>
        <v>【0.19】</v>
      </c>
    </row>
    <row r="7" spans="1:148" s="22" customFormat="1" x14ac:dyDescent="0.15">
      <c r="A7" s="14"/>
      <c r="B7" s="23">
        <v>2024</v>
      </c>
      <c r="C7" s="23">
        <v>52060</v>
      </c>
      <c r="D7" s="23">
        <v>46</v>
      </c>
      <c r="E7" s="23">
        <v>17</v>
      </c>
      <c r="F7" s="23">
        <v>1</v>
      </c>
      <c r="G7" s="23">
        <v>0</v>
      </c>
      <c r="H7" s="23" t="s">
        <v>96</v>
      </c>
      <c r="I7" s="23" t="s">
        <v>97</v>
      </c>
      <c r="J7" s="23" t="s">
        <v>98</v>
      </c>
      <c r="K7" s="23" t="s">
        <v>99</v>
      </c>
      <c r="L7" s="23" t="s">
        <v>100</v>
      </c>
      <c r="M7" s="23" t="s">
        <v>101</v>
      </c>
      <c r="N7" s="24" t="s">
        <v>102</v>
      </c>
      <c r="O7" s="24">
        <v>49.3</v>
      </c>
      <c r="P7" s="24">
        <v>56.91</v>
      </c>
      <c r="Q7" s="24">
        <v>100</v>
      </c>
      <c r="R7" s="24">
        <v>3300</v>
      </c>
      <c r="S7" s="24">
        <v>23355</v>
      </c>
      <c r="T7" s="24">
        <v>241.09</v>
      </c>
      <c r="U7" s="24">
        <v>96.87</v>
      </c>
      <c r="V7" s="24">
        <v>13172</v>
      </c>
      <c r="W7" s="24">
        <v>5.88</v>
      </c>
      <c r="X7" s="24">
        <v>2240.14</v>
      </c>
      <c r="Y7" s="24">
        <v>107.66</v>
      </c>
      <c r="Z7" s="24">
        <v>105.54</v>
      </c>
      <c r="AA7" s="24">
        <v>118.83</v>
      </c>
      <c r="AB7" s="24">
        <v>119.59</v>
      </c>
      <c r="AC7" s="24">
        <v>122.77</v>
      </c>
      <c r="AD7" s="24">
        <v>105.41</v>
      </c>
      <c r="AE7" s="24">
        <v>104.64</v>
      </c>
      <c r="AF7" s="24">
        <v>105.35</v>
      </c>
      <c r="AG7" s="24">
        <v>106.8</v>
      </c>
      <c r="AH7" s="24">
        <v>104.65</v>
      </c>
      <c r="AI7" s="24">
        <v>105.36</v>
      </c>
      <c r="AJ7" s="24">
        <v>0</v>
      </c>
      <c r="AK7" s="24">
        <v>0</v>
      </c>
      <c r="AL7" s="24">
        <v>0</v>
      </c>
      <c r="AM7" s="24">
        <v>0</v>
      </c>
      <c r="AN7" s="24">
        <v>0</v>
      </c>
      <c r="AO7" s="24">
        <v>25.86</v>
      </c>
      <c r="AP7" s="24">
        <v>25.76</v>
      </c>
      <c r="AQ7" s="24">
        <v>26.07</v>
      </c>
      <c r="AR7" s="24">
        <v>26.89</v>
      </c>
      <c r="AS7" s="24">
        <v>23.18</v>
      </c>
      <c r="AT7" s="24">
        <v>3.12</v>
      </c>
      <c r="AU7" s="24">
        <v>8.41</v>
      </c>
      <c r="AV7" s="24">
        <v>6.98</v>
      </c>
      <c r="AW7" s="24">
        <v>7.94</v>
      </c>
      <c r="AX7" s="24">
        <v>19.579999999999998</v>
      </c>
      <c r="AY7" s="24">
        <v>7.89</v>
      </c>
      <c r="AZ7" s="24">
        <v>58.23</v>
      </c>
      <c r="BA7" s="24">
        <v>65.56</v>
      </c>
      <c r="BB7" s="24">
        <v>65.87</v>
      </c>
      <c r="BC7" s="24">
        <v>77.260000000000005</v>
      </c>
      <c r="BD7" s="24">
        <v>80.010000000000005</v>
      </c>
      <c r="BE7" s="24">
        <v>82.75</v>
      </c>
      <c r="BF7" s="24">
        <v>1219.75</v>
      </c>
      <c r="BG7" s="24">
        <v>1358.51</v>
      </c>
      <c r="BH7" s="24">
        <v>1075.4000000000001</v>
      </c>
      <c r="BI7" s="24">
        <v>989.17</v>
      </c>
      <c r="BJ7" s="24">
        <v>933.84</v>
      </c>
      <c r="BK7" s="24">
        <v>812.92</v>
      </c>
      <c r="BL7" s="24">
        <v>765.48</v>
      </c>
      <c r="BM7" s="24">
        <v>742.08</v>
      </c>
      <c r="BN7" s="24">
        <v>730.84</v>
      </c>
      <c r="BO7" s="24">
        <v>706.45</v>
      </c>
      <c r="BP7" s="24">
        <v>602.55999999999995</v>
      </c>
      <c r="BQ7" s="24">
        <v>95.11</v>
      </c>
      <c r="BR7" s="24">
        <v>85.46</v>
      </c>
      <c r="BS7" s="24">
        <v>100</v>
      </c>
      <c r="BT7" s="24">
        <v>100</v>
      </c>
      <c r="BU7" s="24">
        <v>100</v>
      </c>
      <c r="BV7" s="24">
        <v>85.4</v>
      </c>
      <c r="BW7" s="24">
        <v>87.8</v>
      </c>
      <c r="BX7" s="24">
        <v>86.51</v>
      </c>
      <c r="BY7" s="24">
        <v>89.17</v>
      </c>
      <c r="BZ7" s="24">
        <v>85.67</v>
      </c>
      <c r="CA7" s="24">
        <v>97.94</v>
      </c>
      <c r="CB7" s="24">
        <v>178.7</v>
      </c>
      <c r="CC7" s="24">
        <v>199.24</v>
      </c>
      <c r="CD7" s="24">
        <v>171.54</v>
      </c>
      <c r="CE7" s="24">
        <v>171.99</v>
      </c>
      <c r="CF7" s="24">
        <v>172.28</v>
      </c>
      <c r="CG7" s="24">
        <v>188.57</v>
      </c>
      <c r="CH7" s="24">
        <v>187.69</v>
      </c>
      <c r="CI7" s="24">
        <v>188.24</v>
      </c>
      <c r="CJ7" s="24">
        <v>184.85</v>
      </c>
      <c r="CK7" s="24">
        <v>194.78</v>
      </c>
      <c r="CL7" s="24">
        <v>140.97999999999999</v>
      </c>
      <c r="CM7" s="24" t="s">
        <v>102</v>
      </c>
      <c r="CN7" s="24" t="s">
        <v>102</v>
      </c>
      <c r="CO7" s="24" t="s">
        <v>102</v>
      </c>
      <c r="CP7" s="24" t="s">
        <v>102</v>
      </c>
      <c r="CQ7" s="24" t="s">
        <v>102</v>
      </c>
      <c r="CR7" s="24">
        <v>55.84</v>
      </c>
      <c r="CS7" s="24">
        <v>55.78</v>
      </c>
      <c r="CT7" s="24">
        <v>54.86</v>
      </c>
      <c r="CU7" s="24">
        <v>55.04</v>
      </c>
      <c r="CV7" s="24">
        <v>53.26</v>
      </c>
      <c r="CW7" s="24">
        <v>60.13</v>
      </c>
      <c r="CX7" s="24">
        <v>76.23</v>
      </c>
      <c r="CY7" s="24">
        <v>76.3</v>
      </c>
      <c r="CZ7" s="24">
        <v>77.739999999999995</v>
      </c>
      <c r="DA7" s="24">
        <v>78.569999999999993</v>
      </c>
      <c r="DB7" s="24">
        <v>79.61</v>
      </c>
      <c r="DC7" s="24">
        <v>92.34</v>
      </c>
      <c r="DD7" s="24">
        <v>91.78</v>
      </c>
      <c r="DE7" s="24">
        <v>91.37</v>
      </c>
      <c r="DF7" s="24">
        <v>91.92</v>
      </c>
      <c r="DG7" s="24">
        <v>91.12</v>
      </c>
      <c r="DH7" s="24">
        <v>96</v>
      </c>
      <c r="DI7" s="24">
        <v>16.61</v>
      </c>
      <c r="DJ7" s="24">
        <v>19.09</v>
      </c>
      <c r="DK7" s="24">
        <v>21.54</v>
      </c>
      <c r="DL7" s="24">
        <v>24.01</v>
      </c>
      <c r="DM7" s="24">
        <v>26.46</v>
      </c>
      <c r="DN7" s="24">
        <v>25.37</v>
      </c>
      <c r="DO7" s="24">
        <v>26.89</v>
      </c>
      <c r="DP7" s="24">
        <v>29.42</v>
      </c>
      <c r="DQ7" s="24">
        <v>31.14</v>
      </c>
      <c r="DR7" s="24">
        <v>33.11</v>
      </c>
      <c r="DS7" s="24">
        <v>42.2</v>
      </c>
      <c r="DT7" s="24">
        <v>0</v>
      </c>
      <c r="DU7" s="24">
        <v>0</v>
      </c>
      <c r="DV7" s="24">
        <v>0</v>
      </c>
      <c r="DW7" s="24">
        <v>0</v>
      </c>
      <c r="DX7" s="24">
        <v>0</v>
      </c>
      <c r="DY7" s="24">
        <v>0.54</v>
      </c>
      <c r="DZ7" s="24">
        <v>0.75</v>
      </c>
      <c r="EA7" s="24">
        <v>0.74</v>
      </c>
      <c r="EB7" s="24">
        <v>0.76</v>
      </c>
      <c r="EC7" s="24">
        <v>0.94</v>
      </c>
      <c r="ED7" s="24">
        <v>9.4600000000000009</v>
      </c>
      <c r="EE7" s="24">
        <v>0</v>
      </c>
      <c r="EF7" s="24">
        <v>0</v>
      </c>
      <c r="EG7" s="24">
        <v>0</v>
      </c>
      <c r="EH7" s="24">
        <v>0</v>
      </c>
      <c r="EI7" s="24">
        <v>0</v>
      </c>
      <c r="EJ7" s="24">
        <v>0.09</v>
      </c>
      <c r="EK7" s="24">
        <v>0.1</v>
      </c>
      <c r="EL7" s="24">
        <v>7.0000000000000007E-2</v>
      </c>
      <c r="EM7" s="24">
        <v>0.06</v>
      </c>
      <c r="EN7" s="24">
        <v>7.0000000000000007E-2</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111</v>
      </c>
      <c r="E13" t="s">
        <v>112</v>
      </c>
      <c r="F13" t="s">
        <v>110</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KIGYO13U</cp:lastModifiedBy>
  <dcterms:created xsi:type="dcterms:W3CDTF">2025-12-23T05:56:58Z</dcterms:created>
  <dcterms:modified xsi:type="dcterms:W3CDTF">2026-01-21T06:17:15Z</dcterms:modified>
  <cp:category/>
</cp:coreProperties>
</file>