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84fl01\ogadata\02.総務企画部\04.財政課\02.財政班\07_財政関係（各種調査・回答）\02.令和８年度\0819　【秋田県市町村課】令和６年度財政状況資料集の作成について（２回目）\04.県→市（修正）\"/>
    </mc:Choice>
  </mc:AlternateContent>
  <bookViews>
    <workbookView xWindow="0" yWindow="0" windowWidth="20250" windowHeight="1209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7" i="10" l="1"/>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C38" i="10"/>
  <c r="CO37" i="10"/>
  <c r="BE37" i="10"/>
  <c r="C37" i="10"/>
  <c r="CO36" i="10"/>
  <c r="BE36" i="10"/>
  <c r="C36" i="10"/>
  <c r="BE35" i="10"/>
  <c r="CO34" i="10"/>
  <c r="CO35" i="10" s="1"/>
  <c r="BE34" i="10"/>
  <c r="C34" i="10"/>
  <c r="C35" i="10" s="1"/>
  <c r="U34" i="10" l="1"/>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 r="BW34" i="10"/>
  <c r="BW35" i="10" s="1"/>
  <c r="BW36" i="10" s="1"/>
  <c r="BW37" i="10" s="1"/>
  <c r="BW38" i="10" s="1"/>
  <c r="BW39" i="10" s="1"/>
  <c r="BW40" i="10" s="1"/>
  <c r="BW41" i="10" s="1"/>
</calcChain>
</file>

<file path=xl/sharedStrings.xml><?xml version="1.0" encoding="utf-8"?>
<sst xmlns="http://schemas.openxmlformats.org/spreadsheetml/2006/main" count="1109" uniqueCount="580">
  <si>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</si>
  <si>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</si>
  <si>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</si>
  <si>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</si>
  <si>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</si>
  <si>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</si>
  <si>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</si>
  <si>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</si>
  <si>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</si>
  <si>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</si>
  <si>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</si>
  <si>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</si>
  <si>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</si>
  <si>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</si>
  <si>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</si>
  <si>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</si>
  <si>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</si>
  <si>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</si>
  <si>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</si>
  <si>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</si>
  <si>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</si>
  <si>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</si>
  <si>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</si>
  <si>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</si>
  <si>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</si>
  <si>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</si>
  <si>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</si>
  <si>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</si>
  <si>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</si>
  <si>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</si>
  <si>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</si>
  <si>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</si>
  <si>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</si>
  <si>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</si>
  <si>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</si>
  <si>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</si>
  <si>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</si>
  <si>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</si>
  <si>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</si>
  <si>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</si>
  <si>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</si>
  <si>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</si>
  <si>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</si>
  <si>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</si>
  <si>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</si>
  <si>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</si>
  <si>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</si>
  <si>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</si>
  <si>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</si>
  <si>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</si>
  <si>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</si>
  <si>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</si>
  <si>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</si>
  <si>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</si>
  <si>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</si>
  <si>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</si>
  <si>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</si>
  <si>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</si>
  <si>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</si>
  <si>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</si>
  <si>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</si>
  <si>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</si>
  <si>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</si>
  <si>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</si>
  <si>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</si>
  <si>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</si>
  <si>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</si>
  <si>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</si>
  <si>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</si>
  <si>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</si>
  <si>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</si>
  <si>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</si>
  <si>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</si>
  <si>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</si>
  <si>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</si>
  <si>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</si>
  <si>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</si>
  <si>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</si>
  <si>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</si>
  <si>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</si>
  <si>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</si>
  <si>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</si>
  <si>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</si>
  <si>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</si>
  <si>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</si>
  <si>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</si>
  <si>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</si>
  <si>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</si>
  <si>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</si>
  <si>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</si>
  <si>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</si>
  <si>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</si>
  <si>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</si>
  <si>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</si>
  <si>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男鹿市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</si>
  <si>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</si>
  <si>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</si>
  <si>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</si>
  <si>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</si>
  <si>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</si>
  <si>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</si>
  <si>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</si>
  <si>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</si>
  <si>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</si>
  <si>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</si>
  <si>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</si>
  <si>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</si>
  <si>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</si>
  <si>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</si>
  <si>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</si>
  <si>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</si>
  <si>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</si>
  <si>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</si>
  <si>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</si>
  <si>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</si>
  <si>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</si>
  <si>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</si>
  <si>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</si>
  <si>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</si>
  <si>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</si>
  <si>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</si>
  <si>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</si>
  <si>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</si>
  <si>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</si>
  <si>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</si>
  <si>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</si>
  <si>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</si>
  <si>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</si>
  <si>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</si>
  <si>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</si>
  <si>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</si>
  <si>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</si>
  <si>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</si>
  <si>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</si>
  <si>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</si>
  <si>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</si>
  <si>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</si>
  <si>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</si>
  <si>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</si>
  <si>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</si>
  <si>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</si>
  <si>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</si>
  <si>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25"/>
  </si>
  <si>
    <t>男鹿みなと市民病院事業会計</t>
    <phoneticPr fontId="5"/>
  </si>
  <si>
    <t>うち日本人(％)</t>
    <phoneticPr fontId="5"/>
  </si>
  <si>
    <t>-2.8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</si>
  <si>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</si>
  <si>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</si>
  <si>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</si>
  <si>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</si>
  <si>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</si>
  <si>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</si>
  <si>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</si>
  <si>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</si>
  <si>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</si>
  <si>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</si>
  <si>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</si>
  <si>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</si>
  <si>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</si>
  <si>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</si>
  <si>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</si>
  <si>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</si>
  <si>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</si>
  <si>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</si>
  <si>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</si>
  <si>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</si>
  <si>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</si>
  <si>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</si>
  <si>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</si>
  <si>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</si>
  <si>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</si>
  <si>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</si>
  <si>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</si>
  <si>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</si>
  <si>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</si>
  <si>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</si>
  <si>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</si>
  <si>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</si>
  <si>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</si>
  <si>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</si>
  <si>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</si>
  <si>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</si>
  <si>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</si>
  <si>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</si>
  <si>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</si>
  <si>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</si>
  <si>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</si>
  <si>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</si>
  <si>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</si>
  <si>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</si>
  <si>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</si>
  <si>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</si>
  <si>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</si>
  <si>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</si>
  <si>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</si>
  <si>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</si>
  <si>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</si>
  <si>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</si>
  <si>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</si>
  <si>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</si>
  <si>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</si>
  <si>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</si>
  <si>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</si>
  <si>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</si>
  <si>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秋田県男鹿市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</si>
  <si>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</si>
  <si>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</si>
  <si>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</si>
  <si>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</si>
  <si>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</si>
  <si>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</si>
  <si>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</si>
  <si>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</si>
  <si>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</si>
  <si>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</si>
  <si>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</si>
  <si>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</si>
  <si>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</si>
  <si>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</si>
  <si>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</si>
  <si>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</si>
  <si>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</si>
  <si>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</si>
  <si>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</si>
  <si>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</si>
  <si>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</si>
  <si>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</si>
  <si>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</si>
  <si>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</si>
  <si>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</si>
  <si>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</si>
  <si>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</si>
  <si>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</si>
  <si>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</si>
  <si>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</si>
  <si>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</si>
  <si>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</si>
  <si>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</si>
  <si>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</si>
  <si>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</si>
  <si>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</si>
  <si>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</si>
  <si>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</si>
  <si>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</si>
  <si>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</si>
  <si>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</si>
  <si>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</si>
  <si>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</si>
  <si>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</si>
  <si>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</si>
  <si>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</si>
  <si>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</si>
  <si>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</si>
  <si>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</si>
  <si>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</si>
  <si>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</si>
  <si>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</si>
  <si>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</si>
  <si>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</si>
  <si>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</si>
  <si>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</si>
  <si>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</si>
  <si>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</si>
  <si>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</si>
  <si>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</si>
  <si>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</si>
  <si>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</si>
  <si>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</si>
  <si>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</si>
  <si>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</si>
  <si>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</si>
  <si>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</si>
  <si>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</si>
  <si>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</si>
  <si>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</si>
  <si>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</si>
  <si>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</si>
  <si>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</si>
  <si>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</si>
  <si>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</si>
  <si>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</si>
  <si>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</si>
  <si>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</si>
  <si>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</si>
  <si>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</si>
  <si>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</si>
  <si>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</si>
  <si>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</si>
  <si>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</si>
  <si>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</si>
  <si>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</si>
  <si>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</si>
  <si>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</si>
  <si>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</si>
  <si>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</si>
  <si>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</si>
  <si>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</si>
  <si>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</si>
  <si>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</si>
  <si>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</si>
  <si>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</si>
  <si>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</si>
  <si>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</si>
  <si>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</si>
  <si>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</si>
  <si>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</si>
  <si>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</si>
  <si>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</si>
  <si>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</si>
  <si>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</si>
  <si>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</si>
  <si>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</si>
  <si>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</si>
  <si>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</si>
  <si>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</si>
  <si>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</si>
  <si>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</si>
  <si>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</si>
  <si>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</si>
  <si>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</si>
  <si>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</si>
  <si>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</si>
  <si>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</si>
  <si>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</si>
  <si>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</si>
  <si>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</si>
  <si>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</si>
  <si>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</si>
  <si>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その他</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</si>
  <si>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</si>
  <si>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</si>
  <si>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</si>
  <si>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</si>
  <si>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</si>
  <si>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</si>
  <si>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</si>
  <si>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</si>
  <si>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</si>
  <si>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</si>
  <si>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</si>
  <si>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</si>
  <si>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</si>
  <si>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</si>
  <si>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</si>
  <si>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</si>
  <si>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</si>
  <si>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</si>
  <si>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</si>
  <si>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</si>
  <si>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</si>
  <si>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</si>
  <si>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</si>
  <si>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</si>
  <si>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</si>
  <si>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秋田県男鹿市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</si>
  <si>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</si>
  <si>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</si>
  <si>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</si>
  <si>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</si>
  <si>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</si>
  <si>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</si>
  <si>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</si>
  <si>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</si>
  <si>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</si>
  <si>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</si>
  <si>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</si>
  <si>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</si>
  <si>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</si>
  <si>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</si>
  <si>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</si>
  <si>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</si>
  <si>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</si>
  <si>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</si>
  <si>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</si>
  <si>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</si>
  <si>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診療所特別会計（一般会計）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</si>
  <si>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</si>
  <si>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</si>
  <si>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</si>
  <si>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</si>
  <si>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</si>
  <si>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</si>
  <si>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</si>
  <si>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</si>
  <si>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</si>
  <si>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</si>
  <si>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</si>
  <si>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</si>
  <si>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</si>
  <si>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</si>
  <si>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診療所特別会計（特別会計）</t>
    <phoneticPr fontId="5"/>
  </si>
  <si>
    <t>介護保険特別会計（保険事業勘定）</t>
    <phoneticPr fontId="5"/>
  </si>
  <si>
    <t>介護保険特別会計（介護サービス事業勘定）</t>
    <phoneticPr fontId="5"/>
  </si>
  <si>
    <t>後期高齢者医療特別会計</t>
    <phoneticPr fontId="5"/>
  </si>
  <si>
    <t>上水道事業会計</t>
    <phoneticPr fontId="5"/>
  </si>
  <si>
    <t>法適用企業</t>
    <phoneticPr fontId="5"/>
  </si>
  <si>
    <t>ガス事業会計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</si>
  <si>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</si>
  <si>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</si>
  <si>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</si>
  <si>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</si>
  <si>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</si>
  <si>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</si>
  <si>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</si>
  <si>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</si>
  <si>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</si>
  <si>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</si>
  <si>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</si>
  <si>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</si>
  <si>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</si>
  <si>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</si>
  <si>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</si>
  <si>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</si>
  <si>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</si>
  <si>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</si>
  <si>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</si>
  <si>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</si>
  <si>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</si>
  <si>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</si>
  <si>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</si>
  <si>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</si>
  <si>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</si>
  <si>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</si>
  <si>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</si>
  <si>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</si>
  <si>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</si>
  <si>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</si>
  <si>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</si>
  <si>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</si>
  <si>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</si>
  <si>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</si>
  <si>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</si>
  <si>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</si>
  <si>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</si>
  <si>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</si>
  <si>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</si>
  <si>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</si>
  <si>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</si>
  <si>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</si>
  <si>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</si>
  <si>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</si>
  <si>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</si>
  <si>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</si>
  <si>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</si>
  <si>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</si>
  <si>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</si>
  <si>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</si>
  <si>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</si>
  <si>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</si>
  <si>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</si>
  <si>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</si>
  <si>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</si>
  <si>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</si>
  <si>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</si>
  <si>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</si>
  <si>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</si>
  <si>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</si>
  <si>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</si>
  <si>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</si>
  <si>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</si>
  <si>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</si>
  <si>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</si>
  <si>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</si>
  <si>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</si>
  <si>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</si>
  <si>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</si>
  <si>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</si>
  <si>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</si>
  <si>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</si>
  <si>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</si>
  <si>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</si>
  <si>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</si>
  <si>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</si>
  <si>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</si>
  <si>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</si>
  <si>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</si>
  <si>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</si>
  <si>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</si>
  <si>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</si>
  <si>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</si>
  <si>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</si>
  <si>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</si>
  <si>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</si>
  <si>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</si>
  <si>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</si>
  <si>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</si>
  <si>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</si>
  <si>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</si>
  <si>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</si>
  <si>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</si>
  <si>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</si>
  <si>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</si>
  <si>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</si>
  <si>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</si>
  <si>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</si>
  <si>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</si>
  <si>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</si>
  <si>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</si>
  <si>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</si>
  <si>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</si>
  <si>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</si>
  <si>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</si>
  <si>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</si>
  <si>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</si>
  <si>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</si>
  <si>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</si>
  <si>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</si>
  <si>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</si>
  <si>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</si>
  <si>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</si>
  <si>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</si>
  <si>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</si>
  <si>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</si>
  <si>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</si>
  <si>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</si>
  <si>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</si>
  <si>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</si>
  <si>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</si>
  <si>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</si>
  <si>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</si>
  <si>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</si>
  <si>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</si>
  <si>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</si>
  <si>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</si>
  <si>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</si>
  <si>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</si>
  <si>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</si>
  <si>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</si>
  <si>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</si>
  <si>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</si>
  <si>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</si>
  <si>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</si>
  <si>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</si>
  <si>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3.49</t>
  </si>
  <si>
    <t>▲ 0.68</t>
  </si>
  <si>
    <t>▲ 3.95</t>
  </si>
  <si>
    <t>男鹿みなと市民病院事業会計</t>
  </si>
  <si>
    <t>▲ 0.93</t>
  </si>
  <si>
    <t>一般会計</t>
  </si>
  <si>
    <t>介護保険特別会計（保険事業勘定）</t>
  </si>
  <si>
    <t>ガス事業会計</t>
  </si>
  <si>
    <t>上水道事業会計</t>
  </si>
  <si>
    <t>下水道事業会計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</si>
  <si>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</si>
  <si>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</si>
  <si>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</si>
  <si>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</si>
  <si>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</si>
  <si>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</si>
  <si>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</si>
  <si>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</si>
  <si>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</si>
  <si>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地域振興基金</t>
  </si>
  <si>
    <t>過疎地域持続的発展基金</t>
  </si>
  <si>
    <t>教育施設整備基金</t>
  </si>
  <si>
    <t>企業版ふるさと納税地方創生基金</t>
    <phoneticPr fontId="2"/>
  </si>
  <si>
    <t>森林環境譲与税基金</t>
    <phoneticPr fontId="2"/>
  </si>
  <si>
    <t>男鹿地区消防一部事務組合（一般会計）</t>
  </si>
  <si>
    <t>男鹿地区衛生処理一部事務組合（一般会計）</t>
  </si>
  <si>
    <t>八郎湖周辺清掃事務組合（一般会計）</t>
  </si>
  <si>
    <t>秋田県市町村総合事務組合（交通災害共済事業等特別会計）</t>
  </si>
  <si>
    <t>秋田県市町村会館管理組合（一般会計）</t>
    <rPh sb="13" eb="15">
      <t>イッパン</t>
    </rPh>
    <rPh sb="15" eb="17">
      <t>カイケイ</t>
    </rPh>
    <phoneticPr fontId="24"/>
  </si>
  <si>
    <t>秋田県後期高齢者医療広域連合（一般会計）</t>
  </si>
  <si>
    <t>秋田県後期高齢者医療広域連合（後期高齢者医療特別会計）</t>
  </si>
  <si>
    <t>-</t>
    <phoneticPr fontId="2"/>
  </si>
  <si>
    <t>秋田県市町村総合事務組合（一般会計）</t>
    <phoneticPr fontId="2"/>
  </si>
  <si>
    <t>おが地域振興公社</t>
    <rPh sb="2" eb="4">
      <t>チイキ</t>
    </rPh>
    <rPh sb="4" eb="6">
      <t>シンコウ</t>
    </rPh>
    <rPh sb="6" eb="8">
      <t>コウシャ</t>
    </rPh>
    <phoneticPr fontId="24"/>
  </si>
  <si>
    <t>株式会社　男鹿水族館</t>
    <rPh sb="0" eb="4">
      <t>カブシキガイシャ</t>
    </rPh>
    <rPh sb="5" eb="7">
      <t>オガ</t>
    </rPh>
    <rPh sb="7" eb="10">
      <t>スイゾクカン</t>
    </rPh>
    <phoneticPr fontId="24"/>
  </si>
  <si>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</si>
  <si>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</si>
  <si>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</si>
  <si>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</si>
  <si>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</si>
  <si>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</si>
  <si>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</si>
  <si>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</si>
  <si>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</si>
  <si>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</si>
  <si>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令和5年度まで改善傾向にあったが、大規模建設事業の実施により地方債現在高が増加したことにより、前年度と比較し10.5ポイント増加した。有形固定資産減価償却率は前年度から0.3ポイント増加した。
　今後は男鹿市公共施設等総合管理計画及び個別施設計画に基づき、予防保全型の維持管理による公共施設の長寿命化を図るとともに、統廃合を含めた再配置による質・量の最適化に取り組んでいく。</t>
    <rPh sb="1" eb="3">
      <t>ショウライ</t>
    </rPh>
    <rPh sb="3" eb="5">
      <t>フタン</t>
    </rPh>
    <rPh sb="5" eb="7">
      <t>ヒリツ</t>
    </rPh>
    <rPh sb="9" eb="11">
      <t>レイワ</t>
    </rPh>
    <rPh sb="12" eb="14">
      <t>ネンド</t>
    </rPh>
    <rPh sb="16" eb="18">
      <t>カイゼン</t>
    </rPh>
    <rPh sb="18" eb="20">
      <t>ケイコウ</t>
    </rPh>
    <rPh sb="26" eb="29">
      <t>ダイキボ</t>
    </rPh>
    <rPh sb="29" eb="31">
      <t>ケンセツ</t>
    </rPh>
    <rPh sb="31" eb="33">
      <t>ジギョウ</t>
    </rPh>
    <rPh sb="34" eb="36">
      <t>ジッシ</t>
    </rPh>
    <rPh sb="39" eb="42">
      <t>チホウサイ</t>
    </rPh>
    <rPh sb="42" eb="44">
      <t>ゲンザイ</t>
    </rPh>
    <rPh sb="44" eb="45">
      <t>ダカ</t>
    </rPh>
    <rPh sb="46" eb="48">
      <t>ゾウカ</t>
    </rPh>
    <rPh sb="56" eb="59">
      <t>ゼンネンド</t>
    </rPh>
    <rPh sb="60" eb="62">
      <t>ヒカク</t>
    </rPh>
    <rPh sb="71" eb="73">
      <t>ゾウカ</t>
    </rPh>
    <rPh sb="76" eb="78">
      <t>ユウケイ</t>
    </rPh>
    <rPh sb="78" eb="80">
      <t>コテイ</t>
    </rPh>
    <rPh sb="80" eb="82">
      <t>シサン</t>
    </rPh>
    <rPh sb="82" eb="84">
      <t>ゲンカ</t>
    </rPh>
    <rPh sb="84" eb="86">
      <t>ショウキャク</t>
    </rPh>
    <rPh sb="86" eb="87">
      <t>リツ</t>
    </rPh>
    <rPh sb="88" eb="91">
      <t>ゼンネンド</t>
    </rPh>
    <rPh sb="100" eb="102">
      <t>ゾウカ</t>
    </rPh>
    <phoneticPr fontId="5"/>
  </si>
  <si>
    <t xml:space="preserve">　将来負担比率は類似団体平均を上回っているが、実質公債費比率は類似団体平均を下回っている。 将来負担比率は、令和5年度から令和6年度にかけて実施した大規模建設事業に係る地方債の発行により地方債残高が大幅に増となったことにより比率が悪化した。実質公債費比率は、一部事務組合等の発行した地方債に充てたと認められる負担金等の準元利償還金の減や、普通交付税の増による標準財政規模の増により比率が改善した。引き続き、適切な地方債発行及び既往債の償還に取り組むとともに、将来人口推計等を踏まえ、事業の費用対効果を検証しながら将来負担の軽減に努める。
</t>
    <rPh sb="8" eb="10">
      <t>ルイジ</t>
    </rPh>
    <rPh sb="10" eb="12">
      <t>ダンタイ</t>
    </rPh>
    <rPh sb="12" eb="14">
      <t>ヘイキン</t>
    </rPh>
    <rPh sb="15" eb="17">
      <t>ウワマワ</t>
    </rPh>
    <rPh sb="31" eb="33">
      <t>ルイジ</t>
    </rPh>
    <rPh sb="33" eb="35">
      <t>ダンタイ</t>
    </rPh>
    <rPh sb="35" eb="37">
      <t>ヘイキン</t>
    </rPh>
    <rPh sb="38" eb="40">
      <t>シタマワ</t>
    </rPh>
    <rPh sb="137" eb="139">
      <t>ハッコウ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</si>
</sst>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03"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20" xfId="14"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10EA-4BEC-8E22-B92CE1EADC2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46475</c:v>
                </c:pt>
                <c:pt idx="1">
                  <c:v>63492</c:v>
                </c:pt>
                <c:pt idx="2">
                  <c:v>55252</c:v>
                </c:pt>
                <c:pt idx="3">
                  <c:v>78521</c:v>
                </c:pt>
                <c:pt idx="4">
                  <c:v>164830</c:v>
                </c:pt>
              </c:numCache>
            </c:numRef>
          </c:val>
          <c:smooth val="0"/>
          <c:extLst>
            <c:ext xmlns:c16="http://schemas.microsoft.com/office/drawing/2014/chart" uri="{C3380CC4-5D6E-409C-BE32-E72D297353CC}">
              <c16:uniqueId val="{00000001-10EA-4BEC-8E22-B92CE1EADC2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5.23</c:v>
                </c:pt>
                <c:pt idx="1">
                  <c:v>4.0599999999999996</c:v>
                </c:pt>
                <c:pt idx="2">
                  <c:v>4.3899999999999997</c:v>
                </c:pt>
                <c:pt idx="3">
                  <c:v>4.67</c:v>
                </c:pt>
                <c:pt idx="4">
                  <c:v>3.6</c:v>
                </c:pt>
              </c:numCache>
            </c:numRef>
          </c:val>
          <c:extLst>
            <c:ext xmlns:c16="http://schemas.microsoft.com/office/drawing/2014/chart" uri="{C3380CC4-5D6E-409C-BE32-E72D297353CC}">
              <c16:uniqueId val="{00000000-1A7F-4ABE-B08A-485A9D8C789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17.829999999999998</c:v>
                </c:pt>
                <c:pt idx="1">
                  <c:v>23.48</c:v>
                </c:pt>
                <c:pt idx="2">
                  <c:v>22.75</c:v>
                </c:pt>
                <c:pt idx="3">
                  <c:v>24.29</c:v>
                </c:pt>
                <c:pt idx="4">
                  <c:v>23.46</c:v>
                </c:pt>
              </c:numCache>
            </c:numRef>
          </c:val>
          <c:extLst>
            <c:ext xmlns:c16="http://schemas.microsoft.com/office/drawing/2014/chart" uri="{C3380CC4-5D6E-409C-BE32-E72D297353CC}">
              <c16:uniqueId val="{00000001-1A7F-4ABE-B08A-485A9D8C789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4.3600000000000003</c:v>
                </c:pt>
                <c:pt idx="1">
                  <c:v>2.86</c:v>
                </c:pt>
                <c:pt idx="2">
                  <c:v>-3.49</c:v>
                </c:pt>
                <c:pt idx="3">
                  <c:v>-0.68</c:v>
                </c:pt>
                <c:pt idx="4">
                  <c:v>-3.95</c:v>
                </c:pt>
              </c:numCache>
            </c:numRef>
          </c:val>
          <c:smooth val="0"/>
          <c:extLst>
            <c:ext xmlns:c16="http://schemas.microsoft.com/office/drawing/2014/chart" uri="{C3380CC4-5D6E-409C-BE32-E72D297353CC}">
              <c16:uniqueId val="{00000002-1A7F-4ABE-B08A-485A9D8C789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0.17</c:v>
                </c:pt>
                <c:pt idx="2">
                  <c:v>#N/A</c:v>
                </c:pt>
                <c:pt idx="3">
                  <c:v>0.21</c:v>
                </c:pt>
                <c:pt idx="4">
                  <c:v>#N/A</c:v>
                </c:pt>
                <c:pt idx="5">
                  <c:v>0.16</c:v>
                </c:pt>
                <c:pt idx="6">
                  <c:v>#N/A</c:v>
                </c:pt>
                <c:pt idx="7">
                  <c:v>0</c:v>
                </c:pt>
                <c:pt idx="8">
                  <c:v>#N/A</c:v>
                </c:pt>
                <c:pt idx="9">
                  <c:v>0</c:v>
                </c:pt>
              </c:numCache>
            </c:numRef>
          </c:val>
          <c:extLst>
            <c:ext xmlns:c16="http://schemas.microsoft.com/office/drawing/2014/chart" uri="{C3380CC4-5D6E-409C-BE32-E72D297353CC}">
              <c16:uniqueId val="{00000000-41B0-4F7D-8840-3A7EBB7D898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1B0-4F7D-8840-3A7EBB7D8986}"/>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0.02</c:v>
                </c:pt>
                <c:pt idx="4">
                  <c:v>#N/A</c:v>
                </c:pt>
                <c:pt idx="5">
                  <c:v>0</c:v>
                </c:pt>
                <c:pt idx="6">
                  <c:v>#N/A</c:v>
                </c:pt>
                <c:pt idx="7">
                  <c:v>0.01</c:v>
                </c:pt>
                <c:pt idx="8">
                  <c:v>#N/A</c:v>
                </c:pt>
                <c:pt idx="9">
                  <c:v>0.04</c:v>
                </c:pt>
              </c:numCache>
            </c:numRef>
          </c:val>
          <c:extLst>
            <c:ext xmlns:c16="http://schemas.microsoft.com/office/drawing/2014/chart" uri="{C3380CC4-5D6E-409C-BE32-E72D297353CC}">
              <c16:uniqueId val="{00000002-41B0-4F7D-8840-3A7EBB7D8986}"/>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0.78</c:v>
                </c:pt>
                <c:pt idx="2">
                  <c:v>#N/A</c:v>
                </c:pt>
                <c:pt idx="3">
                  <c:v>0.64</c:v>
                </c:pt>
                <c:pt idx="4">
                  <c:v>#N/A</c:v>
                </c:pt>
                <c:pt idx="5">
                  <c:v>0.35</c:v>
                </c:pt>
                <c:pt idx="6">
                  <c:v>#N/A</c:v>
                </c:pt>
                <c:pt idx="7">
                  <c:v>0.03</c:v>
                </c:pt>
                <c:pt idx="8">
                  <c:v>#N/A</c:v>
                </c:pt>
                <c:pt idx="9">
                  <c:v>0.4</c:v>
                </c:pt>
              </c:numCache>
            </c:numRef>
          </c:val>
          <c:extLst>
            <c:ext xmlns:c16="http://schemas.microsoft.com/office/drawing/2014/chart" uri="{C3380CC4-5D6E-409C-BE32-E72D297353CC}">
              <c16:uniqueId val="{00000003-41B0-4F7D-8840-3A7EBB7D8986}"/>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0.27</c:v>
                </c:pt>
                <c:pt idx="2">
                  <c:v>#N/A</c:v>
                </c:pt>
                <c:pt idx="3">
                  <c:v>0.26</c:v>
                </c:pt>
                <c:pt idx="4">
                  <c:v>#N/A</c:v>
                </c:pt>
                <c:pt idx="5">
                  <c:v>0.36</c:v>
                </c:pt>
                <c:pt idx="6">
                  <c:v>#N/A</c:v>
                </c:pt>
                <c:pt idx="7">
                  <c:v>0.42</c:v>
                </c:pt>
                <c:pt idx="8">
                  <c:v>#N/A</c:v>
                </c:pt>
                <c:pt idx="9">
                  <c:v>0.47</c:v>
                </c:pt>
              </c:numCache>
            </c:numRef>
          </c:val>
          <c:extLst>
            <c:ext xmlns:c16="http://schemas.microsoft.com/office/drawing/2014/chart" uri="{C3380CC4-5D6E-409C-BE32-E72D297353CC}">
              <c16:uniqueId val="{00000004-41B0-4F7D-8840-3A7EBB7D8986}"/>
            </c:ext>
          </c:extLst>
        </c:ser>
        <c:ser>
          <c:idx val="5"/>
          <c:order val="5"/>
          <c:tx>
            <c:strRef>
              <c:f>データシート!$A$32</c:f>
              <c:strCache>
                <c:ptCount val="1"/>
                <c:pt idx="0">
                  <c:v>上水道事業会計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3.02</c:v>
                </c:pt>
                <c:pt idx="2">
                  <c:v>#N/A</c:v>
                </c:pt>
                <c:pt idx="3">
                  <c:v>2.57</c:v>
                </c:pt>
                <c:pt idx="4">
                  <c:v>#N/A</c:v>
                </c:pt>
                <c:pt idx="5">
                  <c:v>2.65</c:v>
                </c:pt>
                <c:pt idx="6">
                  <c:v>#N/A</c:v>
                </c:pt>
                <c:pt idx="7">
                  <c:v>1.26</c:v>
                </c:pt>
                <c:pt idx="8">
                  <c:v>#N/A</c:v>
                </c:pt>
                <c:pt idx="9">
                  <c:v>1.35</c:v>
                </c:pt>
              </c:numCache>
            </c:numRef>
          </c:val>
          <c:extLst>
            <c:ext xmlns:c16="http://schemas.microsoft.com/office/drawing/2014/chart" uri="{C3380CC4-5D6E-409C-BE32-E72D297353CC}">
              <c16:uniqueId val="{00000005-41B0-4F7D-8840-3A7EBB7D8986}"/>
            </c:ext>
          </c:extLst>
        </c:ser>
        <c:ser>
          <c:idx val="6"/>
          <c:order val="6"/>
          <c:tx>
            <c:strRef>
              <c:f>データシート!$A$33</c:f>
              <c:strCache>
                <c:ptCount val="1"/>
                <c:pt idx="0">
                  <c:v>ガス事業会計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2.2200000000000002</c:v>
                </c:pt>
                <c:pt idx="2">
                  <c:v>#N/A</c:v>
                </c:pt>
                <c:pt idx="3">
                  <c:v>2.35</c:v>
                </c:pt>
                <c:pt idx="4">
                  <c:v>#N/A</c:v>
                </c:pt>
                <c:pt idx="5">
                  <c:v>2.88</c:v>
                </c:pt>
                <c:pt idx="6">
                  <c:v>#N/A</c:v>
                </c:pt>
                <c:pt idx="7">
                  <c:v>2.5</c:v>
                </c:pt>
                <c:pt idx="8">
                  <c:v>#N/A</c:v>
                </c:pt>
                <c:pt idx="9">
                  <c:v>2.33</c:v>
                </c:pt>
              </c:numCache>
            </c:numRef>
          </c:val>
          <c:extLst>
            <c:ext xmlns:c16="http://schemas.microsoft.com/office/drawing/2014/chart" uri="{C3380CC4-5D6E-409C-BE32-E72D297353CC}">
              <c16:uniqueId val="{00000006-41B0-4F7D-8840-3A7EBB7D8986}"/>
            </c:ext>
          </c:extLst>
        </c:ser>
        <c:ser>
          <c:idx val="7"/>
          <c:order val="7"/>
          <c:tx>
            <c:strRef>
              <c:f>データシート!$A$34</c:f>
              <c:strCache>
                <c:ptCount val="1"/>
                <c:pt idx="0">
                  <c:v>介護保険特別会計（保険事業勘定）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0.93</c:v>
                </c:pt>
                <c:pt idx="2">
                  <c:v>#N/A</c:v>
                </c:pt>
                <c:pt idx="3">
                  <c:v>1.33</c:v>
                </c:pt>
                <c:pt idx="4">
                  <c:v>#N/A</c:v>
                </c:pt>
                <c:pt idx="5">
                  <c:v>0.7</c:v>
                </c:pt>
                <c:pt idx="6">
                  <c:v>#N/A</c:v>
                </c:pt>
                <c:pt idx="7">
                  <c:v>1.97</c:v>
                </c:pt>
                <c:pt idx="8">
                  <c:v>#N/A</c:v>
                </c:pt>
                <c:pt idx="9">
                  <c:v>2.35</c:v>
                </c:pt>
              </c:numCache>
            </c:numRef>
          </c:val>
          <c:extLst>
            <c:ext xmlns:c16="http://schemas.microsoft.com/office/drawing/2014/chart" uri="{C3380CC4-5D6E-409C-BE32-E72D297353CC}">
              <c16:uniqueId val="{00000007-41B0-4F7D-8840-3A7EBB7D898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5.22</c:v>
                </c:pt>
                <c:pt idx="2">
                  <c:v>#N/A</c:v>
                </c:pt>
                <c:pt idx="3">
                  <c:v>4.0599999999999996</c:v>
                </c:pt>
                <c:pt idx="4">
                  <c:v>#N/A</c:v>
                </c:pt>
                <c:pt idx="5">
                  <c:v>4.3899999999999997</c:v>
                </c:pt>
                <c:pt idx="6">
                  <c:v>#N/A</c:v>
                </c:pt>
                <c:pt idx="7">
                  <c:v>4.66</c:v>
                </c:pt>
                <c:pt idx="8">
                  <c:v>#N/A</c:v>
                </c:pt>
                <c:pt idx="9">
                  <c:v>3.6</c:v>
                </c:pt>
              </c:numCache>
            </c:numRef>
          </c:val>
          <c:extLst>
            <c:ext xmlns:c16="http://schemas.microsoft.com/office/drawing/2014/chart" uri="{C3380CC4-5D6E-409C-BE32-E72D297353CC}">
              <c16:uniqueId val="{00000008-41B0-4F7D-8840-3A7EBB7D8986}"/>
            </c:ext>
          </c:extLst>
        </c:ser>
        <c:ser>
          <c:idx val="9"/>
          <c:order val="9"/>
          <c:tx>
            <c:strRef>
              <c:f>データシート!$A$36</c:f>
              <c:strCache>
                <c:ptCount val="1"/>
                <c:pt idx="0">
                  <c:v>男鹿みなと市民病院事業会計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0.28999999999999998</c:v>
                </c:pt>
                <c:pt idx="2">
                  <c:v>#N/A</c:v>
                </c:pt>
                <c:pt idx="3">
                  <c:v>0.83</c:v>
                </c:pt>
                <c:pt idx="4">
                  <c:v>#N/A</c:v>
                </c:pt>
                <c:pt idx="5">
                  <c:v>2.41</c:v>
                </c:pt>
                <c:pt idx="6">
                  <c:v>#N/A</c:v>
                </c:pt>
                <c:pt idx="7">
                  <c:v>2.2000000000000002</c:v>
                </c:pt>
                <c:pt idx="8">
                  <c:v>0.93</c:v>
                </c:pt>
                <c:pt idx="9">
                  <c:v>#N/A</c:v>
                </c:pt>
              </c:numCache>
            </c:numRef>
          </c:val>
          <c:extLst>
            <c:ext xmlns:c16="http://schemas.microsoft.com/office/drawing/2014/chart" uri="{C3380CC4-5D6E-409C-BE32-E72D297353CC}">
              <c16:uniqueId val="{00000009-41B0-4F7D-8840-3A7EBB7D898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1794</c:v>
                </c:pt>
                <c:pt idx="5">
                  <c:v>1815</c:v>
                </c:pt>
                <c:pt idx="8">
                  <c:v>1735</c:v>
                </c:pt>
                <c:pt idx="11">
                  <c:v>1637</c:v>
                </c:pt>
                <c:pt idx="14">
                  <c:v>1621</c:v>
                </c:pt>
              </c:numCache>
            </c:numRef>
          </c:val>
          <c:extLst>
            <c:ext xmlns:c16="http://schemas.microsoft.com/office/drawing/2014/chart" uri="{C3380CC4-5D6E-409C-BE32-E72D297353CC}">
              <c16:uniqueId val="{00000000-179F-4252-9B9C-1FFFDBBE8BE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79F-4252-9B9C-1FFFDBBE8BE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29</c:v>
                </c:pt>
                <c:pt idx="3">
                  <c:v>33</c:v>
                </c:pt>
                <c:pt idx="6">
                  <c:v>22</c:v>
                </c:pt>
                <c:pt idx="9">
                  <c:v>19</c:v>
                </c:pt>
                <c:pt idx="12">
                  <c:v>11</c:v>
                </c:pt>
              </c:numCache>
            </c:numRef>
          </c:val>
          <c:extLst>
            <c:ext xmlns:c16="http://schemas.microsoft.com/office/drawing/2014/chart" uri="{C3380CC4-5D6E-409C-BE32-E72D297353CC}">
              <c16:uniqueId val="{00000002-179F-4252-9B9C-1FFFDBBE8BE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189</c:v>
                </c:pt>
                <c:pt idx="3">
                  <c:v>187</c:v>
                </c:pt>
                <c:pt idx="6">
                  <c:v>178</c:v>
                </c:pt>
                <c:pt idx="9">
                  <c:v>58</c:v>
                </c:pt>
                <c:pt idx="12">
                  <c:v>29</c:v>
                </c:pt>
              </c:numCache>
            </c:numRef>
          </c:val>
          <c:extLst>
            <c:ext xmlns:c16="http://schemas.microsoft.com/office/drawing/2014/chart" uri="{C3380CC4-5D6E-409C-BE32-E72D297353CC}">
              <c16:uniqueId val="{00000003-179F-4252-9B9C-1FFFDBBE8BE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778</c:v>
                </c:pt>
                <c:pt idx="3">
                  <c:v>768</c:v>
                </c:pt>
                <c:pt idx="6">
                  <c:v>759</c:v>
                </c:pt>
                <c:pt idx="9">
                  <c:v>746</c:v>
                </c:pt>
                <c:pt idx="12">
                  <c:v>767</c:v>
                </c:pt>
              </c:numCache>
            </c:numRef>
          </c:val>
          <c:extLst>
            <c:ext xmlns:c16="http://schemas.microsoft.com/office/drawing/2014/chart" uri="{C3380CC4-5D6E-409C-BE32-E72D297353CC}">
              <c16:uniqueId val="{00000004-179F-4252-9B9C-1FFFDBBE8BE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79F-4252-9B9C-1FFFDBBE8BE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79F-4252-9B9C-1FFFDBBE8BE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1627</c:v>
                </c:pt>
                <c:pt idx="3">
                  <c:v>1661</c:v>
                </c:pt>
                <c:pt idx="6">
                  <c:v>1583</c:v>
                </c:pt>
                <c:pt idx="9">
                  <c:v>1517</c:v>
                </c:pt>
                <c:pt idx="12">
                  <c:v>1487</c:v>
                </c:pt>
              </c:numCache>
            </c:numRef>
          </c:val>
          <c:extLst>
            <c:ext xmlns:c16="http://schemas.microsoft.com/office/drawing/2014/chart" uri="{C3380CC4-5D6E-409C-BE32-E72D297353CC}">
              <c16:uniqueId val="{00000007-179F-4252-9B9C-1FFFDBBE8BE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829</c:v>
                </c:pt>
                <c:pt idx="2">
                  <c:v>#N/A</c:v>
                </c:pt>
                <c:pt idx="3">
                  <c:v>#N/A</c:v>
                </c:pt>
                <c:pt idx="4">
                  <c:v>834</c:v>
                </c:pt>
                <c:pt idx="5">
                  <c:v>#N/A</c:v>
                </c:pt>
                <c:pt idx="6">
                  <c:v>#N/A</c:v>
                </c:pt>
                <c:pt idx="7">
                  <c:v>807</c:v>
                </c:pt>
                <c:pt idx="8">
                  <c:v>#N/A</c:v>
                </c:pt>
                <c:pt idx="9">
                  <c:v>#N/A</c:v>
                </c:pt>
                <c:pt idx="10">
                  <c:v>703</c:v>
                </c:pt>
                <c:pt idx="11">
                  <c:v>#N/A</c:v>
                </c:pt>
                <c:pt idx="12">
                  <c:v>#N/A</c:v>
                </c:pt>
                <c:pt idx="13">
                  <c:v>673</c:v>
                </c:pt>
                <c:pt idx="14">
                  <c:v>#N/A</c:v>
                </c:pt>
              </c:numCache>
            </c:numRef>
          </c:val>
          <c:smooth val="0"/>
          <c:extLst>
            <c:ext xmlns:c16="http://schemas.microsoft.com/office/drawing/2014/chart" uri="{C3380CC4-5D6E-409C-BE32-E72D297353CC}">
              <c16:uniqueId val="{00000008-179F-4252-9B9C-1FFFDBBE8BE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17156</c:v>
                </c:pt>
                <c:pt idx="5">
                  <c:v>16335</c:v>
                </c:pt>
                <c:pt idx="8">
                  <c:v>15579</c:v>
                </c:pt>
                <c:pt idx="11">
                  <c:v>15083</c:v>
                </c:pt>
                <c:pt idx="14">
                  <c:v>15634</c:v>
                </c:pt>
              </c:numCache>
            </c:numRef>
          </c:val>
          <c:extLst>
            <c:ext xmlns:c16="http://schemas.microsoft.com/office/drawing/2014/chart" uri="{C3380CC4-5D6E-409C-BE32-E72D297353CC}">
              <c16:uniqueId val="{00000000-D742-466A-B9A6-1203408939D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313</c:v>
                </c:pt>
                <c:pt idx="5">
                  <c:v>282</c:v>
                </c:pt>
                <c:pt idx="8">
                  <c:v>247</c:v>
                </c:pt>
                <c:pt idx="11">
                  <c:v>218</c:v>
                </c:pt>
                <c:pt idx="14">
                  <c:v>182</c:v>
                </c:pt>
              </c:numCache>
            </c:numRef>
          </c:val>
          <c:extLst>
            <c:ext xmlns:c16="http://schemas.microsoft.com/office/drawing/2014/chart" uri="{C3380CC4-5D6E-409C-BE32-E72D297353CC}">
              <c16:uniqueId val="{00000001-D742-466A-B9A6-1203408939D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2657</c:v>
                </c:pt>
                <c:pt idx="5">
                  <c:v>3684</c:v>
                </c:pt>
                <c:pt idx="8">
                  <c:v>4041</c:v>
                </c:pt>
                <c:pt idx="11">
                  <c:v>4225</c:v>
                </c:pt>
                <c:pt idx="14">
                  <c:v>3962</c:v>
                </c:pt>
              </c:numCache>
            </c:numRef>
          </c:val>
          <c:extLst>
            <c:ext xmlns:c16="http://schemas.microsoft.com/office/drawing/2014/chart" uri="{C3380CC4-5D6E-409C-BE32-E72D297353CC}">
              <c16:uniqueId val="{00000002-D742-466A-B9A6-1203408939D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742-466A-B9A6-1203408939D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742-466A-B9A6-1203408939D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742-466A-B9A6-1203408939D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1502</c:v>
                </c:pt>
                <c:pt idx="3">
                  <c:v>1478</c:v>
                </c:pt>
                <c:pt idx="6">
                  <c:v>1619</c:v>
                </c:pt>
                <c:pt idx="9">
                  <c:v>1641</c:v>
                </c:pt>
                <c:pt idx="12">
                  <c:v>1814</c:v>
                </c:pt>
              </c:numCache>
            </c:numRef>
          </c:val>
          <c:extLst>
            <c:ext xmlns:c16="http://schemas.microsoft.com/office/drawing/2014/chart" uri="{C3380CC4-5D6E-409C-BE32-E72D297353CC}">
              <c16:uniqueId val="{00000006-D742-466A-B9A6-1203408939D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425</c:v>
                </c:pt>
                <c:pt idx="3">
                  <c:v>267</c:v>
                </c:pt>
                <c:pt idx="6">
                  <c:v>139</c:v>
                </c:pt>
                <c:pt idx="9">
                  <c:v>93</c:v>
                </c:pt>
                <c:pt idx="12">
                  <c:v>64</c:v>
                </c:pt>
              </c:numCache>
            </c:numRef>
          </c:val>
          <c:extLst>
            <c:ext xmlns:c16="http://schemas.microsoft.com/office/drawing/2014/chart" uri="{C3380CC4-5D6E-409C-BE32-E72D297353CC}">
              <c16:uniqueId val="{00000007-D742-466A-B9A6-1203408939D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8694</c:v>
                </c:pt>
                <c:pt idx="3">
                  <c:v>8151</c:v>
                </c:pt>
                <c:pt idx="6">
                  <c:v>7688</c:v>
                </c:pt>
                <c:pt idx="9">
                  <c:v>7215</c:v>
                </c:pt>
                <c:pt idx="12">
                  <c:v>6920</c:v>
                </c:pt>
              </c:numCache>
            </c:numRef>
          </c:val>
          <c:extLst>
            <c:ext xmlns:c16="http://schemas.microsoft.com/office/drawing/2014/chart" uri="{C3380CC4-5D6E-409C-BE32-E72D297353CC}">
              <c16:uniqueId val="{00000008-D742-466A-B9A6-1203408939D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287</c:v>
                </c:pt>
                <c:pt idx="3">
                  <c:v>115</c:v>
                </c:pt>
                <c:pt idx="6">
                  <c:v>96</c:v>
                </c:pt>
                <c:pt idx="9">
                  <c:v>76</c:v>
                </c:pt>
                <c:pt idx="12">
                  <c:v>65</c:v>
                </c:pt>
              </c:numCache>
            </c:numRef>
          </c:val>
          <c:extLst>
            <c:ext xmlns:c16="http://schemas.microsoft.com/office/drawing/2014/chart" uri="{C3380CC4-5D6E-409C-BE32-E72D297353CC}">
              <c16:uniqueId val="{00000009-D742-466A-B9A6-1203408939D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13757</c:v>
                </c:pt>
                <c:pt idx="3">
                  <c:v>13605</c:v>
                </c:pt>
                <c:pt idx="6">
                  <c:v>12905</c:v>
                </c:pt>
                <c:pt idx="9">
                  <c:v>12727</c:v>
                </c:pt>
                <c:pt idx="12">
                  <c:v>14091</c:v>
                </c:pt>
              </c:numCache>
            </c:numRef>
          </c:val>
          <c:extLst>
            <c:ext xmlns:c16="http://schemas.microsoft.com/office/drawing/2014/chart" uri="{C3380CC4-5D6E-409C-BE32-E72D297353CC}">
              <c16:uniqueId val="{0000000A-D742-466A-B9A6-1203408939D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4539</c:v>
                </c:pt>
                <c:pt idx="2">
                  <c:v>#N/A</c:v>
                </c:pt>
                <c:pt idx="3">
                  <c:v>#N/A</c:v>
                </c:pt>
                <c:pt idx="4">
                  <c:v>3314</c:v>
                </c:pt>
                <c:pt idx="5">
                  <c:v>#N/A</c:v>
                </c:pt>
                <c:pt idx="6">
                  <c:v>#N/A</c:v>
                </c:pt>
                <c:pt idx="7">
                  <c:v>2578</c:v>
                </c:pt>
                <c:pt idx="8">
                  <c:v>#N/A</c:v>
                </c:pt>
                <c:pt idx="9">
                  <c:v>#N/A</c:v>
                </c:pt>
                <c:pt idx="10">
                  <c:v>2226</c:v>
                </c:pt>
                <c:pt idx="11">
                  <c:v>#N/A</c:v>
                </c:pt>
                <c:pt idx="12">
                  <c:v>#N/A</c:v>
                </c:pt>
                <c:pt idx="13">
                  <c:v>3176</c:v>
                </c:pt>
                <c:pt idx="14">
                  <c:v>#N/A</c:v>
                </c:pt>
              </c:numCache>
            </c:numRef>
          </c:val>
          <c:smooth val="0"/>
          <c:extLst>
            <c:ext xmlns:c16="http://schemas.microsoft.com/office/drawing/2014/chart" uri="{C3380CC4-5D6E-409C-BE32-E72D297353CC}">
              <c16:uniqueId val="{0000000B-D742-466A-B9A6-1203408939D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2354</c:v>
                </c:pt>
                <c:pt idx="1">
                  <c:v>2490</c:v>
                </c:pt>
                <c:pt idx="2">
                  <c:v>2427</c:v>
                </c:pt>
              </c:numCache>
            </c:numRef>
          </c:val>
          <c:extLst>
            <c:ext xmlns:c16="http://schemas.microsoft.com/office/drawing/2014/chart" uri="{C3380CC4-5D6E-409C-BE32-E72D297353CC}">
              <c16:uniqueId val="{00000000-91B3-4EEC-BFE7-97390194A2A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525</c:v>
                </c:pt>
                <c:pt idx="1">
                  <c:v>569</c:v>
                </c:pt>
                <c:pt idx="2">
                  <c:v>601</c:v>
                </c:pt>
              </c:numCache>
            </c:numRef>
          </c:val>
          <c:extLst>
            <c:ext xmlns:c16="http://schemas.microsoft.com/office/drawing/2014/chart" uri="{C3380CC4-5D6E-409C-BE32-E72D297353CC}">
              <c16:uniqueId val="{00000001-91B3-4EEC-BFE7-97390194A2A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1814</c:v>
                </c:pt>
                <c:pt idx="1">
                  <c:v>1893</c:v>
                </c:pt>
                <c:pt idx="2">
                  <c:v>1618</c:v>
                </c:pt>
              </c:numCache>
            </c:numRef>
          </c:val>
          <c:extLst>
            <c:ext xmlns:c16="http://schemas.microsoft.com/office/drawing/2014/chart" uri="{C3380CC4-5D6E-409C-BE32-E72D297353CC}">
              <c16:uniqueId val="{00000002-91B3-4EEC-BFE7-97390194A2A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{A8B49F9A-FC37-4E07-AA1A-15589FA4B68E}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6DA-4BD9-9BAC-D71C006DB67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{A7205034-5CA3-40F0-8451-9E9ED83299F6}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6DA-4BD9-9BAC-D71C006DB67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{1F2F3A22-D3C2-48D5-B78C-43796FE4DCB9}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6DA-4BD9-9BAC-D71C006DB67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{71134E1D-22A2-46E6-8CA3-89687090E1E5}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6DA-4BD9-9BAC-D71C006DB67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{4B2223C8-8DF3-4075-A995-497923D9C1F6}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6DA-4BD9-9BAC-D71C006DB67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{54408BCD-E29D-4958-9697-2ABD5D7879B7}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6DA-4BD9-9BAC-D71C006DB67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{43C20EC6-4A30-459B-B388-FEAA43548576}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6DA-4BD9-9BAC-D71C006DB67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{65093DB7-4899-460A-8CD6-7308714AC646}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6DA-4BD9-9BAC-D71C006DB67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{A5D8EB65-E8F4-4A67-A815-05AE36387E97}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6DA-4BD9-9BAC-D71C006DB67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59.3</c:v>
                </c:pt>
                <c:pt idx="8">
                  <c:v>60.5</c:v>
                </c:pt>
                <c:pt idx="16">
                  <c:v>62.1</c:v>
                </c:pt>
                <c:pt idx="24">
                  <c:v>63.7</c:v>
                </c:pt>
                <c:pt idx="32">
                  <c:v>64</c:v>
                </c:pt>
              </c:numCache>
            </c:numRef>
          </c:xVal>
          <c:yVal>
            <c:numRef>
              <c:f>公会計指標分析・財政指標組合せ分析表!$BP$51:$DC$51</c:f>
              <c:numCache>
                <c:formatCode>#,##0.0;"▲ "#,##0.0</c:formatCode>
                <c:ptCount val="40"/>
                <c:pt idx="0">
                  <c:v>52.7</c:v>
                </c:pt>
                <c:pt idx="8">
                  <c:v>36.6</c:v>
                </c:pt>
                <c:pt idx="16">
                  <c:v>29.7</c:v>
                </c:pt>
                <c:pt idx="24">
                  <c:v>25.7</c:v>
                </c:pt>
                <c:pt idx="32">
                  <c:v>36.200000000000003</c:v>
                </c:pt>
              </c:numCache>
            </c:numRef>
          </c:yVal>
          <c:smooth val="0"/>
          <c:extLst>
            <c:ext xmlns:c16="http://schemas.microsoft.com/office/drawing/2014/chart" uri="{C3380CC4-5D6E-409C-BE32-E72D297353CC}">
              <c16:uniqueId val="{00000009-96DA-4BD9-9BAC-D71C006DB67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{146AC2AF-3D94-496A-B2ED-C2EF9F03F18C}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6DA-4BD9-9BAC-D71C006DB67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{3D2D7BD5-9C25-48B2-8085-46420179C586}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6DA-4BD9-9BAC-D71C006DB67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{AB437449-8FAE-4CD7-85DA-914D4D2B1B49}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6DA-4BD9-9BAC-D71C006DB67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{97142CB3-E983-4E73-B517-220EBF83C00D}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6DA-4BD9-9BAC-D71C006DB67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{3626F93E-ADC2-4E39-995C-91C2D78D750F}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6DA-4BD9-9BAC-D71C006DB67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{265613FE-214E-447F-B21F-B67678AE09FB}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6DA-4BD9-9BAC-D71C006DB67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{2E3F95C8-1025-4E6D-9197-D93D6CBB5BCE}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6DA-4BD9-9BAC-D71C006DB67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{6C9013A1-A6E2-465F-8674-FC304608504F}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6DA-4BD9-9BAC-D71C006DB67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{498A9AB6-5C70-4BCD-9B2C-70438667A75B}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6DA-4BD9-9BAC-D71C006DB67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96DA-4BD9-9BAC-D71C006DB67C}"/>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{38BDF7C6-2F20-4BFD-BD95-C8D22519A47E}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4E9-4EB2-8844-A20D97234B2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{3243CDF4-EB60-4338-B3B2-4D14EE0FE999}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4E9-4EB2-8844-A20D97234B2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{1741AA59-95DF-494D-967F-3CFBA3517096}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4E9-4EB2-8844-A20D97234B2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{47E02227-5133-49F8-AB57-0DB447B0392F}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4E9-4EB2-8844-A20D97234B2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{441133A9-CB76-4317-85EB-B2A062F6C537}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4E9-4EB2-8844-A20D97234B2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{426C73CA-E07E-4DFD-859B-F97E4E12E823}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4E9-4EB2-8844-A20D97234B2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{1F436887-39BA-42AE-8ECB-E4FF40294650}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4E9-4EB2-8844-A20D97234B2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{EC693DC1-82DB-4F0F-8201-748366B5C653}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4E9-4EB2-8844-A20D97234B2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{65D7D3E8-EF65-43F6-A3B3-813C2629683A}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4E9-4EB2-8844-A20D97234B2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c:v>
                </c:pt>
                <c:pt idx="8">
                  <c:v>9.4</c:v>
                </c:pt>
                <c:pt idx="16">
                  <c:v>9.3000000000000007</c:v>
                </c:pt>
                <c:pt idx="24">
                  <c:v>8.9</c:v>
                </c:pt>
                <c:pt idx="32">
                  <c:v>8.3000000000000007</c:v>
                </c:pt>
              </c:numCache>
            </c:numRef>
          </c:xVal>
          <c:yVal>
            <c:numRef>
              <c:f>公会計指標分析・財政指標組合せ分析表!$BP$73:$DC$73</c:f>
              <c:numCache>
                <c:formatCode>#,##0.0;"▲ "#,##0.0</c:formatCode>
                <c:ptCount val="40"/>
                <c:pt idx="0">
                  <c:v>52.7</c:v>
                </c:pt>
                <c:pt idx="8">
                  <c:v>36.6</c:v>
                </c:pt>
                <c:pt idx="16">
                  <c:v>29.7</c:v>
                </c:pt>
                <c:pt idx="24">
                  <c:v>25.7</c:v>
                </c:pt>
                <c:pt idx="32">
                  <c:v>36.200000000000003</c:v>
                </c:pt>
              </c:numCache>
            </c:numRef>
          </c:yVal>
          <c:smooth val="0"/>
          <c:extLst>
            <c:ext xmlns:c16="http://schemas.microsoft.com/office/drawing/2014/chart" uri="{C3380CC4-5D6E-409C-BE32-E72D297353CC}">
              <c16:uniqueId val="{00000009-F4E9-4EB2-8844-A20D97234B2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{BE296141-9E25-49DB-BCDB-F2197303A4A6}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4E9-4EB2-8844-A20D97234B2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{16EDA0A8-E7E7-4D2E-AE97-177CA4F2BBCD}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4E9-4EB2-8844-A20D97234B2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{D14DA6F3-CA34-4337-8594-84876C8AA474}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4E9-4EB2-8844-A20D97234B2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{427C2715-CAE8-4021-BA8E-6AD04AFDF589}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4E9-4EB2-8844-A20D97234B2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{E1956B31-7BAD-49B3-A11C-B3E809893E9D}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4E9-4EB2-8844-A20D97234B2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{3DF435BF-185B-423C-BDA8-65271E25F6C1}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4E9-4EB2-8844-A20D97234B2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{6C7EDB6E-FAE2-4C81-B540-FF1FA388FA54}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4E9-4EB2-8844-A20D97234B2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{62C3310E-60CA-4F07-9B4C-6FC20748A063}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4E9-4EB2-8844-A20D97234B2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{18074C2D-9497-47E5-8789-10F0178CD330}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4E9-4EB2-8844-A20D97234B2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F4E9-4EB2-8844-A20D97234B21}"/>
            </c:ext>
          </c:extLst>
        </c:ser>
        <c:dLbls>
          <c:showLegendKey val="0"/>
          <c:showVal val="1"/>
          <c:showCatName val="0"/>
          <c:showSerName val="0"/>
          <c:showPercent val="0"/>
          <c:showBubbleSize val="0"/>
        </c:dLbls>
        <c:axId val="84219776"/>
        <c:axId val="84234240"/>
      </c:scatterChart>
      <c:valAx>
        <c:axId val="84219776"/>
        <c:scaling>
          <c:orientation val="maxMin"/>
          <c:max val="10"/>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秋田県男鹿市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23,355
23,252
241.09
19,859,251
19,380,306
372,864
10,343,179
14,090,929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基準財政需要額は、基準財政需要額は、社会福祉費や公債費などで減となったものの、新設されたこども子育て費、追加交付分で増となったことから、前年度と比較して増となった。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基準財政収入額は、企業収益の増や新設法人数の増による法人市民税の増、令和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年度から施行された森林環境税から配分される森林環境譲与税の増などにより、全体として増加した。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前年度より単年度の数値は低下しているが、</a:t>
          </a:r>
          <a:r>
            <a:rPr kumimoji="1" lang="en-US" altLang="ja-JP" sz="1300">
              <a:solidFill>
                <a:schemeClr val="tx1"/>
              </a:solidFill>
              <a:latin typeface="ＭＳ Ｐゴシック" panose="020B0600070205080204" pitchFamily="50" charset="-128"/>
              <a:ea typeface="ＭＳ Ｐゴシック" panose="020B0600070205080204" pitchFamily="50" charset="-128"/>
            </a:rPr>
            <a:t>3</a:t>
          </a:r>
          <a:r>
            <a:rPr kumimoji="1" lang="ja-JP" altLang="en-US" sz="1300">
              <a:solidFill>
                <a:schemeClr val="tx1"/>
              </a:solidFill>
              <a:latin typeface="ＭＳ Ｐゴシック" panose="020B0600070205080204" pitchFamily="50" charset="-128"/>
              <a:ea typeface="ＭＳ Ｐゴシック" panose="020B0600070205080204" pitchFamily="50" charset="-128"/>
            </a:rPr>
            <a:t>か年平均では前年度と同値で類似団体平均を下回っている。今後も市内経済の活性化や産業の振興に努め、市税やふるさと納税等自主財源を確保し、改善を図っていく。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170180</xdr:rowOff>
    </xdr:from>
    <xdr:to>
      <xdr:col>23</xdr:col>
      <xdr:colOff>133350</xdr:colOff>
      <xdr:row>42</xdr:row>
      <xdr:rowOff>170180</xdr:rowOff>
    </xdr:to>
    <xdr:cxnSp macro="">
      <xdr:nvCxnSpPr>
        <xdr:cNvPr id="67" name="直線コネクタ 66"/>
        <xdr:cNvCxnSpPr/>
      </xdr:nvCxnSpPr>
      <xdr:spPr>
        <a:xfrm>
          <a:off x="4114800" y="73710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170180</xdr:rowOff>
    </xdr:from>
    <xdr:to>
      <xdr:col>19</xdr:col>
      <xdr:colOff>133350</xdr:colOff>
      <xdr:row>42</xdr:row>
      <xdr:rowOff>170180</xdr:rowOff>
    </xdr:to>
    <xdr:cxnSp macro="">
      <xdr:nvCxnSpPr>
        <xdr:cNvPr id="70" name="直線コネクタ 69"/>
        <xdr:cNvCxnSpPr/>
      </xdr:nvCxnSpPr>
      <xdr:spPr>
        <a:xfrm>
          <a:off x="3225800" y="7371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170180</xdr:rowOff>
    </xdr:to>
    <xdr:cxnSp macro="">
      <xdr:nvCxnSpPr>
        <xdr:cNvPr id="73" name="直線コネクタ 72"/>
        <xdr:cNvCxnSpPr/>
      </xdr:nvCxnSpPr>
      <xdr:spPr>
        <a:xfrm>
          <a:off x="2336800" y="73469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42</xdr:row>
      <xdr:rowOff>146050</xdr:rowOff>
    </xdr:to>
    <xdr:cxnSp macro="">
      <xdr:nvCxnSpPr>
        <xdr:cNvPr id="76" name="直線コネクタ 75"/>
        <xdr:cNvCxnSpPr/>
      </xdr:nvCxnSpPr>
      <xdr:spPr>
        <a:xfrm>
          <a:off x="1447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119380</xdr:rowOff>
    </xdr:from>
    <xdr:to>
      <xdr:col>23</xdr:col>
      <xdr:colOff>184150</xdr:colOff>
      <xdr:row>43</xdr:row>
      <xdr:rowOff>49530</xdr:rowOff>
    </xdr:to>
    <xdr:sp macro="" textlink="">
      <xdr:nvSpPr>
        <xdr:cNvPr id="86" name="楕円 85"/>
        <xdr:cNvSpPr/>
      </xdr:nvSpPr>
      <xdr:spPr>
        <a:xfrm>
          <a:off x="49022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91457</xdr:rowOff>
    </xdr:from>
    <xdr:ext cx="762000" cy="259045"/>
    <xdr:sp macro="" textlink="">
      <xdr:nvSpPr>
        <xdr:cNvPr id="87" name="財政力該当値テキスト"/>
        <xdr:cNvSpPr txBox="1"/>
      </xdr:nvSpPr>
      <xdr:spPr>
        <a:xfrm>
          <a:off x="5041900" y="729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119380</xdr:rowOff>
    </xdr:from>
    <xdr:to>
      <xdr:col>19</xdr:col>
      <xdr:colOff>184150</xdr:colOff>
      <xdr:row>43</xdr:row>
      <xdr:rowOff>49530</xdr:rowOff>
    </xdr:to>
    <xdr:sp macro="" textlink="">
      <xdr:nvSpPr>
        <xdr:cNvPr id="88" name="楕円 87"/>
        <xdr:cNvSpPr/>
      </xdr:nvSpPr>
      <xdr:spPr>
        <a:xfrm>
          <a:off x="4064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34307</xdr:rowOff>
    </xdr:from>
    <xdr:ext cx="736600" cy="259045"/>
    <xdr:sp macro="" textlink="">
      <xdr:nvSpPr>
        <xdr:cNvPr id="89" name="テキスト ボックス 88"/>
        <xdr:cNvSpPr txBox="1"/>
      </xdr:nvSpPr>
      <xdr:spPr>
        <a:xfrm>
          <a:off x="3733800" y="740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119380</xdr:rowOff>
    </xdr:from>
    <xdr:to>
      <xdr:col>15</xdr:col>
      <xdr:colOff>133350</xdr:colOff>
      <xdr:row>43</xdr:row>
      <xdr:rowOff>49530</xdr:rowOff>
    </xdr:to>
    <xdr:sp macro="" textlink="">
      <xdr:nvSpPr>
        <xdr:cNvPr id="90" name="楕円 89"/>
        <xdr:cNvSpPr/>
      </xdr:nvSpPr>
      <xdr:spPr>
        <a:xfrm>
          <a:off x="3175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34307</xdr:rowOff>
    </xdr:from>
    <xdr:ext cx="762000" cy="259045"/>
    <xdr:sp macro="" textlink="">
      <xdr:nvSpPr>
        <xdr:cNvPr id="91" name="テキスト ボックス 90"/>
        <xdr:cNvSpPr txBox="1"/>
      </xdr:nvSpPr>
      <xdr:spPr>
        <a:xfrm>
          <a:off x="2844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2" name="楕円 91"/>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3" name="テキスト ボックス 92"/>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4" name="楕円 93"/>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5" name="テキスト ボックス 94"/>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前年度と比較して、市税や寄附金などの減収、人事委員会勧告に伴う給与費の増による人件費の増加、障害者自立支援給付費等の増加による扶助費の増加により</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実施した大規模建設事業にかかる地方債の償還により公債費の増加も見込まれ、義務的経費の増加による経常収支比率の悪化が予想されるため、財政規模、人口規模等に即した定員管理や業務の効率化、事業の見直しなどにより、適切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101237</xdr:rowOff>
    </xdr:from>
    <xdr:to>
      <xdr:col>23</xdr:col>
      <xdr:colOff>133350</xdr:colOff>
      <xdr:row>61</xdr:row>
      <xdr:rowOff>50437</xdr:rowOff>
    </xdr:to>
    <xdr:cxnSp macro="">
      <xdr:nvCxnSpPr>
        <xdr:cNvPr id="132" name="直線コネクタ 131"/>
        <xdr:cNvCxnSpPr/>
      </xdr:nvCxnSpPr>
      <xdr:spPr>
        <a:xfrm>
          <a:off x="4114800" y="10388237"/>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90896</xdr:rowOff>
    </xdr:from>
    <xdr:to>
      <xdr:col>19</xdr:col>
      <xdr:colOff>133350</xdr:colOff>
      <xdr:row>60</xdr:row>
      <xdr:rowOff>101237</xdr:rowOff>
    </xdr:to>
    <xdr:cxnSp macro="">
      <xdr:nvCxnSpPr>
        <xdr:cNvPr id="135" name="直線コネクタ 134"/>
        <xdr:cNvCxnSpPr/>
      </xdr:nvCxnSpPr>
      <xdr:spPr>
        <a:xfrm>
          <a:off x="3225800" y="10377896"/>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83094</xdr:rowOff>
    </xdr:from>
    <xdr:to>
      <xdr:col>15</xdr:col>
      <xdr:colOff>82550</xdr:colOff>
      <xdr:row>60</xdr:row>
      <xdr:rowOff>90896</xdr:rowOff>
    </xdr:to>
    <xdr:cxnSp macro="">
      <xdr:nvCxnSpPr>
        <xdr:cNvPr id="138" name="直線コネクタ 137"/>
        <xdr:cNvCxnSpPr/>
      </xdr:nvCxnSpPr>
      <xdr:spPr>
        <a:xfrm>
          <a:off x="2336800" y="10198644"/>
          <a:ext cx="889000" cy="17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83094</xdr:rowOff>
    </xdr:from>
    <xdr:to>
      <xdr:col>11</xdr:col>
      <xdr:colOff>31750</xdr:colOff>
      <xdr:row>60</xdr:row>
      <xdr:rowOff>90896</xdr:rowOff>
    </xdr:to>
    <xdr:cxnSp macro="">
      <xdr:nvCxnSpPr>
        <xdr:cNvPr id="141" name="直線コネクタ 140"/>
        <xdr:cNvCxnSpPr/>
      </xdr:nvCxnSpPr>
      <xdr:spPr>
        <a:xfrm flipV="1">
          <a:off x="1447800" y="10198644"/>
          <a:ext cx="889000" cy="17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171087</xdr:rowOff>
    </xdr:from>
    <xdr:to>
      <xdr:col>23</xdr:col>
      <xdr:colOff>184150</xdr:colOff>
      <xdr:row>61</xdr:row>
      <xdr:rowOff>101237</xdr:rowOff>
    </xdr:to>
    <xdr:sp macro="" textlink="">
      <xdr:nvSpPr>
        <xdr:cNvPr id="151" name="楕円 150"/>
        <xdr:cNvSpPr/>
      </xdr:nvSpPr>
      <xdr:spPr>
        <a:xfrm>
          <a:off x="4902200" y="1045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143164</xdr:rowOff>
    </xdr:from>
    <xdr:ext cx="762000" cy="259045"/>
    <xdr:sp macro="" textlink="">
      <xdr:nvSpPr>
        <xdr:cNvPr id="152" name="財政構造の弾力性該当値テキスト"/>
        <xdr:cNvSpPr txBox="1"/>
      </xdr:nvSpPr>
      <xdr:spPr>
        <a:xfrm>
          <a:off x="5041900" y="10430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50437</xdr:rowOff>
    </xdr:from>
    <xdr:to>
      <xdr:col>19</xdr:col>
      <xdr:colOff>184150</xdr:colOff>
      <xdr:row>60</xdr:row>
      <xdr:rowOff>152037</xdr:rowOff>
    </xdr:to>
    <xdr:sp macro="" textlink="">
      <xdr:nvSpPr>
        <xdr:cNvPr id="153" name="楕円 152"/>
        <xdr:cNvSpPr/>
      </xdr:nvSpPr>
      <xdr:spPr>
        <a:xfrm>
          <a:off x="40640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136814</xdr:rowOff>
    </xdr:from>
    <xdr:ext cx="736600" cy="259045"/>
    <xdr:sp macro="" textlink="">
      <xdr:nvSpPr>
        <xdr:cNvPr id="154" name="テキスト ボックス 153"/>
        <xdr:cNvSpPr txBox="1"/>
      </xdr:nvSpPr>
      <xdr:spPr>
        <a:xfrm>
          <a:off x="3733800" y="10423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40096</xdr:rowOff>
    </xdr:from>
    <xdr:to>
      <xdr:col>15</xdr:col>
      <xdr:colOff>133350</xdr:colOff>
      <xdr:row>60</xdr:row>
      <xdr:rowOff>141696</xdr:rowOff>
    </xdr:to>
    <xdr:sp macro="" textlink="">
      <xdr:nvSpPr>
        <xdr:cNvPr id="155" name="楕円 154"/>
        <xdr:cNvSpPr/>
      </xdr:nvSpPr>
      <xdr:spPr>
        <a:xfrm>
          <a:off x="3175000" y="1032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126473</xdr:rowOff>
    </xdr:from>
    <xdr:ext cx="762000" cy="259045"/>
    <xdr:sp macro="" textlink="">
      <xdr:nvSpPr>
        <xdr:cNvPr id="156" name="テキスト ボックス 155"/>
        <xdr:cNvSpPr txBox="1"/>
      </xdr:nvSpPr>
      <xdr:spPr>
        <a:xfrm>
          <a:off x="2844800" y="10413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32294</xdr:rowOff>
    </xdr:from>
    <xdr:to>
      <xdr:col>11</xdr:col>
      <xdr:colOff>82550</xdr:colOff>
      <xdr:row>59</xdr:row>
      <xdr:rowOff>133894</xdr:rowOff>
    </xdr:to>
    <xdr:sp macro="" textlink="">
      <xdr:nvSpPr>
        <xdr:cNvPr id="157" name="楕円 156"/>
        <xdr:cNvSpPr/>
      </xdr:nvSpPr>
      <xdr:spPr>
        <a:xfrm>
          <a:off x="2286000" y="1014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144071</xdr:rowOff>
    </xdr:from>
    <xdr:ext cx="762000" cy="259045"/>
    <xdr:sp macro="" textlink="">
      <xdr:nvSpPr>
        <xdr:cNvPr id="158" name="テキスト ボックス 157"/>
        <xdr:cNvSpPr txBox="1"/>
      </xdr:nvSpPr>
      <xdr:spPr>
        <a:xfrm>
          <a:off x="1955800" y="9916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40096</xdr:rowOff>
    </xdr:from>
    <xdr:to>
      <xdr:col>7</xdr:col>
      <xdr:colOff>31750</xdr:colOff>
      <xdr:row>60</xdr:row>
      <xdr:rowOff>141696</xdr:rowOff>
    </xdr:to>
    <xdr:sp macro="" textlink="">
      <xdr:nvSpPr>
        <xdr:cNvPr id="159" name="楕円 158"/>
        <xdr:cNvSpPr/>
      </xdr:nvSpPr>
      <xdr:spPr>
        <a:xfrm>
          <a:off x="1397000" y="1032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126473</xdr:rowOff>
    </xdr:from>
    <xdr:ext cx="762000" cy="259045"/>
    <xdr:sp macro="" textlink="">
      <xdr:nvSpPr>
        <xdr:cNvPr id="160" name="テキスト ボックス 159"/>
        <xdr:cNvSpPr txBox="1"/>
      </xdr:nvSpPr>
      <xdr:spPr>
        <a:xfrm>
          <a:off x="1066800" y="10413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[209,006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類似団体平均は下回っているものの、前年度と比較して</a:t>
          </a:r>
          <a:r>
            <a:rPr kumimoji="1" lang="en-US" altLang="ja-JP" sz="1300">
              <a:latin typeface="ＭＳ Ｐゴシック" panose="020B0600070205080204" pitchFamily="50" charset="-128"/>
              <a:ea typeface="ＭＳ Ｐゴシック" panose="020B0600070205080204" pitchFamily="50" charset="-128"/>
            </a:rPr>
            <a:t>12,816</a:t>
          </a:r>
          <a:r>
            <a:rPr kumimoji="1" lang="ja-JP" altLang="en-US" sz="1300">
              <a:latin typeface="ＭＳ Ｐゴシック" panose="020B0600070205080204" pitchFamily="50" charset="-128"/>
              <a:ea typeface="ＭＳ Ｐゴシック" panose="020B0600070205080204" pitchFamily="50" charset="-128"/>
            </a:rPr>
            <a:t>円の増となった。これは、人事委員会勧告に伴う給与費の増、物価や人件費の高騰による物件費の増に加えて人口の減少により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人当たりの額が大きくなったためである。</a:t>
          </a: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40991</xdr:rowOff>
    </xdr:from>
    <xdr:to>
      <xdr:col>23</xdr:col>
      <xdr:colOff>133350</xdr:colOff>
      <xdr:row>81</xdr:row>
      <xdr:rowOff>44083</xdr:rowOff>
    </xdr:to>
    <xdr:cxnSp macro="">
      <xdr:nvCxnSpPr>
        <xdr:cNvPr id="192" name="直線コネクタ 191"/>
        <xdr:cNvCxnSpPr/>
      </xdr:nvCxnSpPr>
      <xdr:spPr>
        <a:xfrm>
          <a:off x="4114800" y="13928441"/>
          <a:ext cx="838200" cy="3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28860</xdr:rowOff>
    </xdr:from>
    <xdr:ext cx="762000" cy="259045"/>
    <xdr:sp macro="" textlink="">
      <xdr:nvSpPr>
        <xdr:cNvPr id="193" name="人件費・物件費等の状況平均値テキスト"/>
        <xdr:cNvSpPr txBox="1"/>
      </xdr:nvSpPr>
      <xdr:spPr>
        <a:xfrm>
          <a:off x="5041900" y="139163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40926</xdr:rowOff>
    </xdr:from>
    <xdr:to>
      <xdr:col>19</xdr:col>
      <xdr:colOff>133350</xdr:colOff>
      <xdr:row>81</xdr:row>
      <xdr:rowOff>40991</xdr:rowOff>
    </xdr:to>
    <xdr:cxnSp macro="">
      <xdr:nvCxnSpPr>
        <xdr:cNvPr id="195" name="直線コネクタ 194"/>
        <xdr:cNvCxnSpPr/>
      </xdr:nvCxnSpPr>
      <xdr:spPr>
        <a:xfrm>
          <a:off x="3225800" y="13928376"/>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38619</xdr:rowOff>
    </xdr:from>
    <xdr:to>
      <xdr:col>15</xdr:col>
      <xdr:colOff>82550</xdr:colOff>
      <xdr:row>81</xdr:row>
      <xdr:rowOff>40926</xdr:rowOff>
    </xdr:to>
    <xdr:cxnSp macro="">
      <xdr:nvCxnSpPr>
        <xdr:cNvPr id="198" name="直線コネクタ 197"/>
        <xdr:cNvCxnSpPr/>
      </xdr:nvCxnSpPr>
      <xdr:spPr>
        <a:xfrm>
          <a:off x="2336800" y="13926069"/>
          <a:ext cx="889000" cy="2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36578</xdr:rowOff>
    </xdr:from>
    <xdr:to>
      <xdr:col>11</xdr:col>
      <xdr:colOff>31750</xdr:colOff>
      <xdr:row>81</xdr:row>
      <xdr:rowOff>38619</xdr:rowOff>
    </xdr:to>
    <xdr:cxnSp macro="">
      <xdr:nvCxnSpPr>
        <xdr:cNvPr id="201" name="直線コネクタ 200"/>
        <xdr:cNvCxnSpPr/>
      </xdr:nvCxnSpPr>
      <xdr:spPr>
        <a:xfrm>
          <a:off x="1447800" y="13924028"/>
          <a:ext cx="889000" cy="2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164733</xdr:rowOff>
    </xdr:from>
    <xdr:to>
      <xdr:col>23</xdr:col>
      <xdr:colOff>184150</xdr:colOff>
      <xdr:row>81</xdr:row>
      <xdr:rowOff>94883</xdr:rowOff>
    </xdr:to>
    <xdr:sp macro="" textlink="">
      <xdr:nvSpPr>
        <xdr:cNvPr id="211" name="楕円 210"/>
        <xdr:cNvSpPr/>
      </xdr:nvSpPr>
      <xdr:spPr>
        <a:xfrm>
          <a:off x="4902200" y="138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86010</xdr:rowOff>
    </xdr:from>
    <xdr:ext cx="762000" cy="259045"/>
    <xdr:sp macro="" textlink="">
      <xdr:nvSpPr>
        <xdr:cNvPr id="212" name="人件費・物件費等の状況該当値テキスト"/>
        <xdr:cNvSpPr txBox="1"/>
      </xdr:nvSpPr>
      <xdr:spPr>
        <a:xfrm>
          <a:off x="5041900" y="13802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161641</xdr:rowOff>
    </xdr:from>
    <xdr:to>
      <xdr:col>19</xdr:col>
      <xdr:colOff>184150</xdr:colOff>
      <xdr:row>81</xdr:row>
      <xdr:rowOff>91791</xdr:rowOff>
    </xdr:to>
    <xdr:sp macro="" textlink="">
      <xdr:nvSpPr>
        <xdr:cNvPr id="213" name="楕円 212"/>
        <xdr:cNvSpPr/>
      </xdr:nvSpPr>
      <xdr:spPr>
        <a:xfrm>
          <a:off x="4064000" y="1387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101968</xdr:rowOff>
    </xdr:from>
    <xdr:ext cx="736600" cy="259045"/>
    <xdr:sp macro="" textlink="">
      <xdr:nvSpPr>
        <xdr:cNvPr id="214" name="テキスト ボックス 213"/>
        <xdr:cNvSpPr txBox="1"/>
      </xdr:nvSpPr>
      <xdr:spPr>
        <a:xfrm>
          <a:off x="3733800" y="136465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161576</xdr:rowOff>
    </xdr:from>
    <xdr:to>
      <xdr:col>15</xdr:col>
      <xdr:colOff>133350</xdr:colOff>
      <xdr:row>81</xdr:row>
      <xdr:rowOff>91726</xdr:rowOff>
    </xdr:to>
    <xdr:sp macro="" textlink="">
      <xdr:nvSpPr>
        <xdr:cNvPr id="215" name="楕円 214"/>
        <xdr:cNvSpPr/>
      </xdr:nvSpPr>
      <xdr:spPr>
        <a:xfrm>
          <a:off x="3175000" y="1387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101903</xdr:rowOff>
    </xdr:from>
    <xdr:ext cx="762000" cy="259045"/>
    <xdr:sp macro="" textlink="">
      <xdr:nvSpPr>
        <xdr:cNvPr id="216" name="テキスト ボックス 215"/>
        <xdr:cNvSpPr txBox="1"/>
      </xdr:nvSpPr>
      <xdr:spPr>
        <a:xfrm>
          <a:off x="2844800" y="13646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159269</xdr:rowOff>
    </xdr:from>
    <xdr:to>
      <xdr:col>11</xdr:col>
      <xdr:colOff>82550</xdr:colOff>
      <xdr:row>81</xdr:row>
      <xdr:rowOff>89419</xdr:rowOff>
    </xdr:to>
    <xdr:sp macro="" textlink="">
      <xdr:nvSpPr>
        <xdr:cNvPr id="217" name="楕円 216"/>
        <xdr:cNvSpPr/>
      </xdr:nvSpPr>
      <xdr:spPr>
        <a:xfrm>
          <a:off x="2286000" y="13875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99596</xdr:rowOff>
    </xdr:from>
    <xdr:ext cx="762000" cy="259045"/>
    <xdr:sp macro="" textlink="">
      <xdr:nvSpPr>
        <xdr:cNvPr id="218" name="テキスト ボックス 217"/>
        <xdr:cNvSpPr txBox="1"/>
      </xdr:nvSpPr>
      <xdr:spPr>
        <a:xfrm>
          <a:off x="1955800" y="13644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157228</xdr:rowOff>
    </xdr:from>
    <xdr:to>
      <xdr:col>7</xdr:col>
      <xdr:colOff>31750</xdr:colOff>
      <xdr:row>81</xdr:row>
      <xdr:rowOff>87378</xdr:rowOff>
    </xdr:to>
    <xdr:sp macro="" textlink="">
      <xdr:nvSpPr>
        <xdr:cNvPr id="219" name="楕円 218"/>
        <xdr:cNvSpPr/>
      </xdr:nvSpPr>
      <xdr:spPr>
        <a:xfrm>
          <a:off x="1397000" y="13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97555</xdr:rowOff>
    </xdr:from>
    <xdr:ext cx="762000" cy="259045"/>
    <xdr:sp macro="" textlink="">
      <xdr:nvSpPr>
        <xdr:cNvPr id="220" name="テキスト ボックス 219"/>
        <xdr:cNvSpPr txBox="1"/>
      </xdr:nvSpPr>
      <xdr:spPr>
        <a:xfrm>
          <a:off x="1066800" y="1364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昭和</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年から</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間の無採用期間があったため、その影響で職員の年齢構成に偏りが生じ、一時的に昇格が早まるなどしたが、地域実情との均衡を保った給与水準になるよう努めたことから、類似団体平均や全国市平均を下回る水準で推移している。</a:t>
          </a:r>
        </a:p>
        <a:p>
          <a:r>
            <a:rPr kumimoji="1" lang="ja-JP" altLang="en-US" sz="1300">
              <a:latin typeface="ＭＳ Ｐゴシック" panose="020B0600070205080204" pitchFamily="50" charset="-128"/>
              <a:ea typeface="ＭＳ Ｐゴシック" panose="020B0600070205080204" pitchFamily="50" charset="-128"/>
            </a:rPr>
            <a:t>　今後も国及び県の動向等を踏まえながら、本市の実情に合った給与水準となるよう引き続き適正化に努める。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116114</xdr:rowOff>
    </xdr:from>
    <xdr:to>
      <xdr:col>81</xdr:col>
      <xdr:colOff>44450</xdr:colOff>
      <xdr:row>84</xdr:row>
      <xdr:rowOff>82550</xdr:rowOff>
    </xdr:to>
    <xdr:cxnSp macro="">
      <xdr:nvCxnSpPr>
        <xdr:cNvPr id="256" name="直線コネクタ 255"/>
        <xdr:cNvCxnSpPr/>
      </xdr:nvCxnSpPr>
      <xdr:spPr>
        <a:xfrm flipV="1">
          <a:off x="16179800" y="14346464"/>
          <a:ext cx="8382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30843</xdr:rowOff>
    </xdr:from>
    <xdr:to>
      <xdr:col>77</xdr:col>
      <xdr:colOff>44450</xdr:colOff>
      <xdr:row>84</xdr:row>
      <xdr:rowOff>82550</xdr:rowOff>
    </xdr:to>
    <xdr:cxnSp macro="">
      <xdr:nvCxnSpPr>
        <xdr:cNvPr id="259" name="直線コネクタ 258"/>
        <xdr:cNvCxnSpPr/>
      </xdr:nvCxnSpPr>
      <xdr:spPr>
        <a:xfrm>
          <a:off x="15290800" y="1443264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150586</xdr:rowOff>
    </xdr:from>
    <xdr:to>
      <xdr:col>72</xdr:col>
      <xdr:colOff>203200</xdr:colOff>
      <xdr:row>84</xdr:row>
      <xdr:rowOff>30843</xdr:rowOff>
    </xdr:to>
    <xdr:cxnSp macro="">
      <xdr:nvCxnSpPr>
        <xdr:cNvPr id="262" name="直線コネクタ 261"/>
        <xdr:cNvCxnSpPr/>
      </xdr:nvCxnSpPr>
      <xdr:spPr>
        <a:xfrm>
          <a:off x="14401800" y="1438093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150586</xdr:rowOff>
    </xdr:from>
    <xdr:to>
      <xdr:col>68</xdr:col>
      <xdr:colOff>152400</xdr:colOff>
      <xdr:row>83</xdr:row>
      <xdr:rowOff>167821</xdr:rowOff>
    </xdr:to>
    <xdr:cxnSp macro="">
      <xdr:nvCxnSpPr>
        <xdr:cNvPr id="265" name="直線コネクタ 264"/>
        <xdr:cNvCxnSpPr/>
      </xdr:nvCxnSpPr>
      <xdr:spPr>
        <a:xfrm flipV="1">
          <a:off x="13512800" y="143809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65314</xdr:rowOff>
    </xdr:from>
    <xdr:to>
      <xdr:col>81</xdr:col>
      <xdr:colOff>95250</xdr:colOff>
      <xdr:row>83</xdr:row>
      <xdr:rowOff>166914</xdr:rowOff>
    </xdr:to>
    <xdr:sp macro="" textlink="">
      <xdr:nvSpPr>
        <xdr:cNvPr id="275" name="楕円 274"/>
        <xdr:cNvSpPr/>
      </xdr:nvSpPr>
      <xdr:spPr>
        <a:xfrm>
          <a:off x="169672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81841</xdr:rowOff>
    </xdr:from>
    <xdr:ext cx="762000" cy="259045"/>
    <xdr:sp macro="" textlink="">
      <xdr:nvSpPr>
        <xdr:cNvPr id="276" name="給与水準   （国との比較）該当値テキスト"/>
        <xdr:cNvSpPr txBox="1"/>
      </xdr:nvSpPr>
      <xdr:spPr>
        <a:xfrm>
          <a:off x="17106900" y="1414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31750</xdr:rowOff>
    </xdr:from>
    <xdr:to>
      <xdr:col>77</xdr:col>
      <xdr:colOff>95250</xdr:colOff>
      <xdr:row>84</xdr:row>
      <xdr:rowOff>133350</xdr:rowOff>
    </xdr:to>
    <xdr:sp macro="" textlink="">
      <xdr:nvSpPr>
        <xdr:cNvPr id="277" name="楕円 276"/>
        <xdr:cNvSpPr/>
      </xdr:nvSpPr>
      <xdr:spPr>
        <a:xfrm>
          <a:off x="16129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78" name="テキスト ボックス 277"/>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151493</xdr:rowOff>
    </xdr:from>
    <xdr:to>
      <xdr:col>73</xdr:col>
      <xdr:colOff>44450</xdr:colOff>
      <xdr:row>84</xdr:row>
      <xdr:rowOff>81643</xdr:rowOff>
    </xdr:to>
    <xdr:sp macro="" textlink="">
      <xdr:nvSpPr>
        <xdr:cNvPr id="279" name="楕円 278"/>
        <xdr:cNvSpPr/>
      </xdr:nvSpPr>
      <xdr:spPr>
        <a:xfrm>
          <a:off x="15240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91820</xdr:rowOff>
    </xdr:from>
    <xdr:ext cx="762000" cy="259045"/>
    <xdr:sp macro="" textlink="">
      <xdr:nvSpPr>
        <xdr:cNvPr id="280" name="テキスト ボックス 279"/>
        <xdr:cNvSpPr txBox="1"/>
      </xdr:nvSpPr>
      <xdr:spPr>
        <a:xfrm>
          <a:off x="14909800" y="1415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99786</xdr:rowOff>
    </xdr:from>
    <xdr:to>
      <xdr:col>68</xdr:col>
      <xdr:colOff>203200</xdr:colOff>
      <xdr:row>84</xdr:row>
      <xdr:rowOff>29936</xdr:rowOff>
    </xdr:to>
    <xdr:sp macro="" textlink="">
      <xdr:nvSpPr>
        <xdr:cNvPr id="281" name="楕円 280"/>
        <xdr:cNvSpPr/>
      </xdr:nvSpPr>
      <xdr:spPr>
        <a:xfrm>
          <a:off x="14351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40113</xdr:rowOff>
    </xdr:from>
    <xdr:ext cx="762000" cy="259045"/>
    <xdr:sp macro="" textlink="">
      <xdr:nvSpPr>
        <xdr:cNvPr id="282" name="テキスト ボックス 281"/>
        <xdr:cNvSpPr txBox="1"/>
      </xdr:nvSpPr>
      <xdr:spPr>
        <a:xfrm>
          <a:off x="14020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117021</xdr:rowOff>
    </xdr:from>
    <xdr:to>
      <xdr:col>64</xdr:col>
      <xdr:colOff>152400</xdr:colOff>
      <xdr:row>84</xdr:row>
      <xdr:rowOff>47171</xdr:rowOff>
    </xdr:to>
    <xdr:sp macro="" textlink="">
      <xdr:nvSpPr>
        <xdr:cNvPr id="283" name="楕円 282"/>
        <xdr:cNvSpPr/>
      </xdr:nvSpPr>
      <xdr:spPr>
        <a:xfrm>
          <a:off x="13462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57348</xdr:rowOff>
    </xdr:from>
    <xdr:ext cx="762000" cy="259045"/>
    <xdr:sp macro="" textlink="">
      <xdr:nvSpPr>
        <xdr:cNvPr id="284" name="テキスト ボックス 283"/>
        <xdr:cNvSpPr txBox="1"/>
      </xdr:nvSpPr>
      <xdr:spPr>
        <a:xfrm>
          <a:off x="13131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財政の健全性の確保のため義務的経費である人件費を抑制していく必要があり、定員管理計画に基づき適正な人員配置に努めている。人口減少により人口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人当たりの職員数は増加傾向にはあるが、類似団体平均は下回る水準で推移している。</a:t>
          </a:r>
        </a:p>
        <a:p>
          <a:r>
            <a:rPr kumimoji="1" lang="ja-JP" altLang="en-US" sz="1300">
              <a:latin typeface="ＭＳ Ｐゴシック" panose="020B0600070205080204" pitchFamily="50" charset="-128"/>
              <a:ea typeface="ＭＳ Ｐゴシック" panose="020B0600070205080204" pitchFamily="50" charset="-128"/>
            </a:rPr>
            <a:t>　今後も人口減少による厳しい行財政運営となるが、第</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次男鹿市行政改革大綱に基づき、業務改善と組織の効率化を進めるとともに、定年延長を考慮しつつ職員数及び年齢構成の適正な管理に努める。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129159</xdr:rowOff>
    </xdr:from>
    <xdr:to>
      <xdr:col>81</xdr:col>
      <xdr:colOff>44450</xdr:colOff>
      <xdr:row>60</xdr:row>
      <xdr:rowOff>152484</xdr:rowOff>
    </xdr:to>
    <xdr:cxnSp macro="">
      <xdr:nvCxnSpPr>
        <xdr:cNvPr id="319" name="直線コネクタ 318"/>
        <xdr:cNvCxnSpPr/>
      </xdr:nvCxnSpPr>
      <xdr:spPr>
        <a:xfrm>
          <a:off x="16179800" y="10416159"/>
          <a:ext cx="838200" cy="23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93769</xdr:rowOff>
    </xdr:from>
    <xdr:to>
      <xdr:col>77</xdr:col>
      <xdr:colOff>44450</xdr:colOff>
      <xdr:row>60</xdr:row>
      <xdr:rowOff>129159</xdr:rowOff>
    </xdr:to>
    <xdr:cxnSp macro="">
      <xdr:nvCxnSpPr>
        <xdr:cNvPr id="322" name="直線コネクタ 321"/>
        <xdr:cNvCxnSpPr/>
      </xdr:nvCxnSpPr>
      <xdr:spPr>
        <a:xfrm>
          <a:off x="15290800" y="10380769"/>
          <a:ext cx="889000" cy="35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79291</xdr:rowOff>
    </xdr:from>
    <xdr:to>
      <xdr:col>72</xdr:col>
      <xdr:colOff>203200</xdr:colOff>
      <xdr:row>60</xdr:row>
      <xdr:rowOff>93769</xdr:rowOff>
    </xdr:to>
    <xdr:cxnSp macro="">
      <xdr:nvCxnSpPr>
        <xdr:cNvPr id="325" name="直線コネクタ 324"/>
        <xdr:cNvCxnSpPr/>
      </xdr:nvCxnSpPr>
      <xdr:spPr>
        <a:xfrm>
          <a:off x="14401800" y="10366291"/>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58378</xdr:rowOff>
    </xdr:from>
    <xdr:to>
      <xdr:col>68</xdr:col>
      <xdr:colOff>152400</xdr:colOff>
      <xdr:row>60</xdr:row>
      <xdr:rowOff>79291</xdr:rowOff>
    </xdr:to>
    <xdr:cxnSp macro="">
      <xdr:nvCxnSpPr>
        <xdr:cNvPr id="328" name="直線コネクタ 327"/>
        <xdr:cNvCxnSpPr/>
      </xdr:nvCxnSpPr>
      <xdr:spPr>
        <a:xfrm>
          <a:off x="13512800" y="10345378"/>
          <a:ext cx="889000" cy="2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101684</xdr:rowOff>
    </xdr:from>
    <xdr:to>
      <xdr:col>81</xdr:col>
      <xdr:colOff>95250</xdr:colOff>
      <xdr:row>61</xdr:row>
      <xdr:rowOff>31834</xdr:rowOff>
    </xdr:to>
    <xdr:sp macro="" textlink="">
      <xdr:nvSpPr>
        <xdr:cNvPr id="338" name="楕円 337"/>
        <xdr:cNvSpPr/>
      </xdr:nvSpPr>
      <xdr:spPr>
        <a:xfrm>
          <a:off x="16967200" y="1038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118211</xdr:rowOff>
    </xdr:from>
    <xdr:ext cx="762000" cy="259045"/>
    <xdr:sp macro="" textlink="">
      <xdr:nvSpPr>
        <xdr:cNvPr id="339" name="定員管理の状況該当値テキスト"/>
        <xdr:cNvSpPr txBox="1"/>
      </xdr:nvSpPr>
      <xdr:spPr>
        <a:xfrm>
          <a:off x="17106900" y="1023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78359</xdr:rowOff>
    </xdr:from>
    <xdr:to>
      <xdr:col>77</xdr:col>
      <xdr:colOff>95250</xdr:colOff>
      <xdr:row>61</xdr:row>
      <xdr:rowOff>8509</xdr:rowOff>
    </xdr:to>
    <xdr:sp macro="" textlink="">
      <xdr:nvSpPr>
        <xdr:cNvPr id="340" name="楕円 339"/>
        <xdr:cNvSpPr/>
      </xdr:nvSpPr>
      <xdr:spPr>
        <a:xfrm>
          <a:off x="16129000" y="1036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18686</xdr:rowOff>
    </xdr:from>
    <xdr:ext cx="736600" cy="259045"/>
    <xdr:sp macro="" textlink="">
      <xdr:nvSpPr>
        <xdr:cNvPr id="341" name="テキスト ボックス 340"/>
        <xdr:cNvSpPr txBox="1"/>
      </xdr:nvSpPr>
      <xdr:spPr>
        <a:xfrm>
          <a:off x="15798800" y="101342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42969</xdr:rowOff>
    </xdr:from>
    <xdr:to>
      <xdr:col>73</xdr:col>
      <xdr:colOff>44450</xdr:colOff>
      <xdr:row>60</xdr:row>
      <xdr:rowOff>144569</xdr:rowOff>
    </xdr:to>
    <xdr:sp macro="" textlink="">
      <xdr:nvSpPr>
        <xdr:cNvPr id="342" name="楕円 341"/>
        <xdr:cNvSpPr/>
      </xdr:nvSpPr>
      <xdr:spPr>
        <a:xfrm>
          <a:off x="15240000" y="1032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154746</xdr:rowOff>
    </xdr:from>
    <xdr:ext cx="762000" cy="259045"/>
    <xdr:sp macro="" textlink="">
      <xdr:nvSpPr>
        <xdr:cNvPr id="343" name="テキスト ボックス 342"/>
        <xdr:cNvSpPr txBox="1"/>
      </xdr:nvSpPr>
      <xdr:spPr>
        <a:xfrm>
          <a:off x="14909800" y="10098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28491</xdr:rowOff>
    </xdr:from>
    <xdr:to>
      <xdr:col>68</xdr:col>
      <xdr:colOff>203200</xdr:colOff>
      <xdr:row>60</xdr:row>
      <xdr:rowOff>130091</xdr:rowOff>
    </xdr:to>
    <xdr:sp macro="" textlink="">
      <xdr:nvSpPr>
        <xdr:cNvPr id="344" name="楕円 343"/>
        <xdr:cNvSpPr/>
      </xdr:nvSpPr>
      <xdr:spPr>
        <a:xfrm>
          <a:off x="14351000" y="1031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140268</xdr:rowOff>
    </xdr:from>
    <xdr:ext cx="762000" cy="259045"/>
    <xdr:sp macro="" textlink="">
      <xdr:nvSpPr>
        <xdr:cNvPr id="345" name="テキスト ボックス 344"/>
        <xdr:cNvSpPr txBox="1"/>
      </xdr:nvSpPr>
      <xdr:spPr>
        <a:xfrm>
          <a:off x="14020800" y="10084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7578</xdr:rowOff>
    </xdr:from>
    <xdr:to>
      <xdr:col>64</xdr:col>
      <xdr:colOff>152400</xdr:colOff>
      <xdr:row>60</xdr:row>
      <xdr:rowOff>109178</xdr:rowOff>
    </xdr:to>
    <xdr:sp macro="" textlink="">
      <xdr:nvSpPr>
        <xdr:cNvPr id="346" name="楕円 345"/>
        <xdr:cNvSpPr/>
      </xdr:nvSpPr>
      <xdr:spPr>
        <a:xfrm>
          <a:off x="13462000" y="1029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119355</xdr:rowOff>
    </xdr:from>
    <xdr:ext cx="762000" cy="259045"/>
    <xdr:sp macro="" textlink="">
      <xdr:nvSpPr>
        <xdr:cNvPr id="347" name="テキスト ボックス 346"/>
        <xdr:cNvSpPr txBox="1"/>
      </xdr:nvSpPr>
      <xdr:spPr>
        <a:xfrm>
          <a:off x="13131800" y="10063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前年度と比較して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0.6</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少した。これは、比率の分子において、男鹿地区消防一部事務組合の地方債の償還終了により、一部事務組合等の起こした地方債に充てたと認められる補助金又は負担金が減少したことなどによ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年度に実施した児童福祉施設等の大規模建設事業にかかる地方債の償還が令和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7</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年度から開始とするため元利償還金は増加が見込まれるが、公営企業会計の地方債現在高の減少などにより準元利償還金は減少することから横ばいに推移することが見込まれる。</a:t>
          </a:r>
        </a:p>
      </xdr:txBody>
    </xdr:sp>
    <xdr:clientData/>
  </xdr:twoCellAnchor>
  <xdr:oneCellAnchor>
    <xdr:from>
      <xdr:col>61</xdr:col>
      <xdr:colOff>6350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3916</xdr:rowOff>
    </xdr:from>
    <xdr:to>
      <xdr:col>81</xdr:col>
      <xdr:colOff>44450</xdr:colOff>
      <xdr:row>37</xdr:row>
      <xdr:rowOff>15981</xdr:rowOff>
    </xdr:to>
    <xdr:cxnSp macro="">
      <xdr:nvCxnSpPr>
        <xdr:cNvPr id="381" name="直線コネクタ 380"/>
        <xdr:cNvCxnSpPr/>
      </xdr:nvCxnSpPr>
      <xdr:spPr>
        <a:xfrm flipV="1">
          <a:off x="16179800" y="6347566"/>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15981</xdr:rowOff>
    </xdr:from>
    <xdr:to>
      <xdr:col>77</xdr:col>
      <xdr:colOff>44450</xdr:colOff>
      <xdr:row>37</xdr:row>
      <xdr:rowOff>24024</xdr:rowOff>
    </xdr:to>
    <xdr:cxnSp macro="">
      <xdr:nvCxnSpPr>
        <xdr:cNvPr id="384" name="直線コネクタ 383"/>
        <xdr:cNvCxnSpPr/>
      </xdr:nvCxnSpPr>
      <xdr:spPr>
        <a:xfrm flipV="1">
          <a:off x="15290800" y="6359631"/>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24024</xdr:rowOff>
    </xdr:from>
    <xdr:to>
      <xdr:col>72</xdr:col>
      <xdr:colOff>203200</xdr:colOff>
      <xdr:row>37</xdr:row>
      <xdr:rowOff>26035</xdr:rowOff>
    </xdr:to>
    <xdr:cxnSp macro="">
      <xdr:nvCxnSpPr>
        <xdr:cNvPr id="387" name="直線コネクタ 386"/>
        <xdr:cNvCxnSpPr/>
      </xdr:nvCxnSpPr>
      <xdr:spPr>
        <a:xfrm flipV="1">
          <a:off x="14401800" y="6367674"/>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26035</xdr:rowOff>
    </xdr:from>
    <xdr:to>
      <xdr:col>68</xdr:col>
      <xdr:colOff>152400</xdr:colOff>
      <xdr:row>37</xdr:row>
      <xdr:rowOff>30057</xdr:rowOff>
    </xdr:to>
    <xdr:cxnSp macro="">
      <xdr:nvCxnSpPr>
        <xdr:cNvPr id="390" name="直線コネクタ 389"/>
        <xdr:cNvCxnSpPr/>
      </xdr:nvCxnSpPr>
      <xdr:spPr>
        <a:xfrm flipV="1">
          <a:off x="13512800" y="6369685"/>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124566</xdr:rowOff>
    </xdr:from>
    <xdr:to>
      <xdr:col>81</xdr:col>
      <xdr:colOff>95250</xdr:colOff>
      <xdr:row>37</xdr:row>
      <xdr:rowOff>54716</xdr:rowOff>
    </xdr:to>
    <xdr:sp macro="" textlink="">
      <xdr:nvSpPr>
        <xdr:cNvPr id="400" name="楕円 399"/>
        <xdr:cNvSpPr/>
      </xdr:nvSpPr>
      <xdr:spPr>
        <a:xfrm>
          <a:off x="16967200" y="629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141093</xdr:rowOff>
    </xdr:from>
    <xdr:ext cx="762000" cy="259045"/>
    <xdr:sp macro="" textlink="">
      <xdr:nvSpPr>
        <xdr:cNvPr id="401" name="公債費負担の状況該当値テキスト"/>
        <xdr:cNvSpPr txBox="1"/>
      </xdr:nvSpPr>
      <xdr:spPr>
        <a:xfrm>
          <a:off x="17106900" y="614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136631</xdr:rowOff>
    </xdr:from>
    <xdr:to>
      <xdr:col>77</xdr:col>
      <xdr:colOff>95250</xdr:colOff>
      <xdr:row>37</xdr:row>
      <xdr:rowOff>66781</xdr:rowOff>
    </xdr:to>
    <xdr:sp macro="" textlink="">
      <xdr:nvSpPr>
        <xdr:cNvPr id="402" name="楕円 401"/>
        <xdr:cNvSpPr/>
      </xdr:nvSpPr>
      <xdr:spPr>
        <a:xfrm>
          <a:off x="16129000" y="630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76958</xdr:rowOff>
    </xdr:from>
    <xdr:ext cx="736600" cy="259045"/>
    <xdr:sp macro="" textlink="">
      <xdr:nvSpPr>
        <xdr:cNvPr id="403" name="テキスト ボックス 402"/>
        <xdr:cNvSpPr txBox="1"/>
      </xdr:nvSpPr>
      <xdr:spPr>
        <a:xfrm>
          <a:off x="15798800" y="6077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144674</xdr:rowOff>
    </xdr:from>
    <xdr:to>
      <xdr:col>73</xdr:col>
      <xdr:colOff>44450</xdr:colOff>
      <xdr:row>37</xdr:row>
      <xdr:rowOff>74824</xdr:rowOff>
    </xdr:to>
    <xdr:sp macro="" textlink="">
      <xdr:nvSpPr>
        <xdr:cNvPr id="404" name="楕円 403"/>
        <xdr:cNvSpPr/>
      </xdr:nvSpPr>
      <xdr:spPr>
        <a:xfrm>
          <a:off x="15240000" y="631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59601</xdr:rowOff>
    </xdr:from>
    <xdr:ext cx="762000" cy="259045"/>
    <xdr:sp macro="" textlink="">
      <xdr:nvSpPr>
        <xdr:cNvPr id="405" name="テキスト ボックス 404"/>
        <xdr:cNvSpPr txBox="1"/>
      </xdr:nvSpPr>
      <xdr:spPr>
        <a:xfrm>
          <a:off x="14909800" y="6403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146685</xdr:rowOff>
    </xdr:from>
    <xdr:to>
      <xdr:col>68</xdr:col>
      <xdr:colOff>203200</xdr:colOff>
      <xdr:row>37</xdr:row>
      <xdr:rowOff>76835</xdr:rowOff>
    </xdr:to>
    <xdr:sp macro="" textlink="">
      <xdr:nvSpPr>
        <xdr:cNvPr id="406" name="楕円 405"/>
        <xdr:cNvSpPr/>
      </xdr:nvSpPr>
      <xdr:spPr>
        <a:xfrm>
          <a:off x="14351000" y="631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61612</xdr:rowOff>
    </xdr:from>
    <xdr:ext cx="762000" cy="259045"/>
    <xdr:sp macro="" textlink="">
      <xdr:nvSpPr>
        <xdr:cNvPr id="407" name="テキスト ボックス 406"/>
        <xdr:cNvSpPr txBox="1"/>
      </xdr:nvSpPr>
      <xdr:spPr>
        <a:xfrm>
          <a:off x="14020800" y="640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150707</xdr:rowOff>
    </xdr:from>
    <xdr:to>
      <xdr:col>64</xdr:col>
      <xdr:colOff>152400</xdr:colOff>
      <xdr:row>37</xdr:row>
      <xdr:rowOff>80857</xdr:rowOff>
    </xdr:to>
    <xdr:sp macro="" textlink="">
      <xdr:nvSpPr>
        <xdr:cNvPr id="408" name="楕円 407"/>
        <xdr:cNvSpPr/>
      </xdr:nvSpPr>
      <xdr:spPr>
        <a:xfrm>
          <a:off x="13462000" y="632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65634</xdr:rowOff>
    </xdr:from>
    <xdr:ext cx="762000" cy="259045"/>
    <xdr:sp macro="" textlink="">
      <xdr:nvSpPr>
        <xdr:cNvPr id="409" name="テキスト ボックス 408"/>
        <xdr:cNvSpPr txBox="1"/>
      </xdr:nvSpPr>
      <xdr:spPr>
        <a:xfrm>
          <a:off x="13131800" y="640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前年度と比較し</a:t>
          </a:r>
          <a:r>
            <a:rPr kumimoji="1" lang="en-US" altLang="ja-JP" sz="1300">
              <a:solidFill>
                <a:schemeClr val="tx1"/>
              </a:solidFill>
              <a:latin typeface="ＭＳ Ｐゴシック" panose="020B0600070205080204" pitchFamily="50" charset="-128"/>
              <a:ea typeface="ＭＳ Ｐゴシック" panose="020B0600070205080204" pitchFamily="50" charset="-128"/>
            </a:rPr>
            <a:t>10.5</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a:t>
          </a:r>
          <a:r>
            <a:rPr kumimoji="1" lang="en-US" altLang="ja-JP" sz="1300">
              <a:solidFill>
                <a:schemeClr val="tx1"/>
              </a:solidFill>
              <a:latin typeface="ＭＳ Ｐゴシック" panose="020B0600070205080204" pitchFamily="50" charset="-128"/>
              <a:ea typeface="ＭＳ Ｐゴシック" panose="020B0600070205080204" pitchFamily="50" charset="-128"/>
            </a:rPr>
            <a:t>36.2</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一般会計において、大規模建設事業の実施により地方債現在高が増加したこと、財政調整基金及び減債基金の取り崩しにより充当可能基金が減少したことが要因となっている。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北浦コミュニティセンターの移転改修事業や今後予定されている市民文化会館の改修工事等に伴い引き続き上昇することが見込まれる。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143440</xdr:rowOff>
    </xdr:from>
    <xdr:to>
      <xdr:col>81</xdr:col>
      <xdr:colOff>44450</xdr:colOff>
      <xdr:row>16</xdr:row>
      <xdr:rowOff>112748</xdr:rowOff>
    </xdr:to>
    <xdr:cxnSp macro="">
      <xdr:nvCxnSpPr>
        <xdr:cNvPr id="443" name="直線コネクタ 442"/>
        <xdr:cNvCxnSpPr/>
      </xdr:nvCxnSpPr>
      <xdr:spPr>
        <a:xfrm>
          <a:off x="16179800" y="2715190"/>
          <a:ext cx="83820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143440</xdr:rowOff>
    </xdr:from>
    <xdr:to>
      <xdr:col>77</xdr:col>
      <xdr:colOff>44450</xdr:colOff>
      <xdr:row>16</xdr:row>
      <xdr:rowOff>25612</xdr:rowOff>
    </xdr:to>
    <xdr:cxnSp macro="">
      <xdr:nvCxnSpPr>
        <xdr:cNvPr id="446" name="直線コネクタ 445"/>
        <xdr:cNvCxnSpPr/>
      </xdr:nvCxnSpPr>
      <xdr:spPr>
        <a:xfrm flipV="1">
          <a:off x="15290800" y="2715190"/>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25612</xdr:rowOff>
    </xdr:from>
    <xdr:to>
      <xdr:col>72</xdr:col>
      <xdr:colOff>203200</xdr:colOff>
      <xdr:row>16</xdr:row>
      <xdr:rowOff>118110</xdr:rowOff>
    </xdr:to>
    <xdr:cxnSp macro="">
      <xdr:nvCxnSpPr>
        <xdr:cNvPr id="449" name="直線コネクタ 448"/>
        <xdr:cNvCxnSpPr/>
      </xdr:nvCxnSpPr>
      <xdr:spPr>
        <a:xfrm flipV="1">
          <a:off x="14401800" y="2768812"/>
          <a:ext cx="889000" cy="9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118110</xdr:rowOff>
    </xdr:from>
    <xdr:to>
      <xdr:col>68</xdr:col>
      <xdr:colOff>152400</xdr:colOff>
      <xdr:row>17</xdr:row>
      <xdr:rowOff>162490</xdr:rowOff>
    </xdr:to>
    <xdr:cxnSp macro="">
      <xdr:nvCxnSpPr>
        <xdr:cNvPr id="452" name="直線コネクタ 451"/>
        <xdr:cNvCxnSpPr/>
      </xdr:nvCxnSpPr>
      <xdr:spPr>
        <a:xfrm flipV="1">
          <a:off x="13512800" y="2861310"/>
          <a:ext cx="889000" cy="215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61948</xdr:rowOff>
    </xdr:from>
    <xdr:to>
      <xdr:col>81</xdr:col>
      <xdr:colOff>95250</xdr:colOff>
      <xdr:row>16</xdr:row>
      <xdr:rowOff>163548</xdr:rowOff>
    </xdr:to>
    <xdr:sp macro="" textlink="">
      <xdr:nvSpPr>
        <xdr:cNvPr id="462" name="楕円 461"/>
        <xdr:cNvSpPr/>
      </xdr:nvSpPr>
      <xdr:spPr>
        <a:xfrm>
          <a:off x="16967200" y="280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34025</xdr:rowOff>
    </xdr:from>
    <xdr:ext cx="762000" cy="259045"/>
    <xdr:sp macro="" textlink="">
      <xdr:nvSpPr>
        <xdr:cNvPr id="463" name="将来負担の状況該当値テキスト"/>
        <xdr:cNvSpPr txBox="1"/>
      </xdr:nvSpPr>
      <xdr:spPr>
        <a:xfrm>
          <a:off x="17106900" y="2777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92640</xdr:rowOff>
    </xdr:from>
    <xdr:to>
      <xdr:col>77</xdr:col>
      <xdr:colOff>95250</xdr:colOff>
      <xdr:row>16</xdr:row>
      <xdr:rowOff>22790</xdr:rowOff>
    </xdr:to>
    <xdr:sp macro="" textlink="">
      <xdr:nvSpPr>
        <xdr:cNvPr id="464" name="楕円 463"/>
        <xdr:cNvSpPr/>
      </xdr:nvSpPr>
      <xdr:spPr>
        <a:xfrm>
          <a:off x="16129000" y="266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7567</xdr:rowOff>
    </xdr:from>
    <xdr:ext cx="736600" cy="259045"/>
    <xdr:sp macro="" textlink="">
      <xdr:nvSpPr>
        <xdr:cNvPr id="465" name="テキスト ボックス 464"/>
        <xdr:cNvSpPr txBox="1"/>
      </xdr:nvSpPr>
      <xdr:spPr>
        <a:xfrm>
          <a:off x="15798800" y="2750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146262</xdr:rowOff>
    </xdr:from>
    <xdr:to>
      <xdr:col>73</xdr:col>
      <xdr:colOff>44450</xdr:colOff>
      <xdr:row>16</xdr:row>
      <xdr:rowOff>76412</xdr:rowOff>
    </xdr:to>
    <xdr:sp macro="" textlink="">
      <xdr:nvSpPr>
        <xdr:cNvPr id="466" name="楕円 465"/>
        <xdr:cNvSpPr/>
      </xdr:nvSpPr>
      <xdr:spPr>
        <a:xfrm>
          <a:off x="15240000" y="271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61189</xdr:rowOff>
    </xdr:from>
    <xdr:ext cx="762000" cy="259045"/>
    <xdr:sp macro="" textlink="">
      <xdr:nvSpPr>
        <xdr:cNvPr id="467" name="テキスト ボックス 466"/>
        <xdr:cNvSpPr txBox="1"/>
      </xdr:nvSpPr>
      <xdr:spPr>
        <a:xfrm>
          <a:off x="14909800" y="2804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67310</xdr:rowOff>
    </xdr:from>
    <xdr:to>
      <xdr:col>68</xdr:col>
      <xdr:colOff>203200</xdr:colOff>
      <xdr:row>16</xdr:row>
      <xdr:rowOff>168910</xdr:rowOff>
    </xdr:to>
    <xdr:sp macro="" textlink="">
      <xdr:nvSpPr>
        <xdr:cNvPr id="468" name="楕円 467"/>
        <xdr:cNvSpPr/>
      </xdr:nvSpPr>
      <xdr:spPr>
        <a:xfrm>
          <a:off x="14351000" y="281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153687</xdr:rowOff>
    </xdr:from>
    <xdr:ext cx="762000" cy="259045"/>
    <xdr:sp macro="" textlink="">
      <xdr:nvSpPr>
        <xdr:cNvPr id="469" name="テキスト ボックス 468"/>
        <xdr:cNvSpPr txBox="1"/>
      </xdr:nvSpPr>
      <xdr:spPr>
        <a:xfrm>
          <a:off x="14020800" y="289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111690</xdr:rowOff>
    </xdr:from>
    <xdr:to>
      <xdr:col>64</xdr:col>
      <xdr:colOff>152400</xdr:colOff>
      <xdr:row>18</xdr:row>
      <xdr:rowOff>41840</xdr:rowOff>
    </xdr:to>
    <xdr:sp macro="" textlink="">
      <xdr:nvSpPr>
        <xdr:cNvPr id="470" name="楕円 469"/>
        <xdr:cNvSpPr/>
      </xdr:nvSpPr>
      <xdr:spPr>
        <a:xfrm>
          <a:off x="13462000" y="30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26617</xdr:rowOff>
    </xdr:from>
    <xdr:ext cx="762000" cy="259045"/>
    <xdr:sp macro="" textlink="">
      <xdr:nvSpPr>
        <xdr:cNvPr id="471" name="テキスト ボックス 470"/>
        <xdr:cNvSpPr txBox="1"/>
      </xdr:nvSpPr>
      <xdr:spPr>
        <a:xfrm>
          <a:off x="13131800" y="311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秋田県男鹿市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23,355
23,252
241.09
19,859,251
19,380,306
372,864
10,343,179
14,090,929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地方特例交付金、普通交付税などの増により分母となる経常一般財源が増加したものの、　人事委員会勧告に伴う給与費の増、会計年度任用職員への勤勉手当の支給開始などにより人件費決算額が大きく増加したことから、前年度と比較して</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ポイント増となった。</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35560</xdr:rowOff>
    </xdr:from>
    <xdr:to>
      <xdr:col>24</xdr:col>
      <xdr:colOff>25400</xdr:colOff>
      <xdr:row>36</xdr:row>
      <xdr:rowOff>85852</xdr:rowOff>
    </xdr:to>
    <xdr:cxnSp macro="">
      <xdr:nvCxnSpPr>
        <xdr:cNvPr id="64" name="直線コネクタ 63"/>
        <xdr:cNvCxnSpPr/>
      </xdr:nvCxnSpPr>
      <xdr:spPr>
        <a:xfrm>
          <a:off x="3987800" y="620776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161290</xdr:rowOff>
    </xdr:from>
    <xdr:to>
      <xdr:col>19</xdr:col>
      <xdr:colOff>187325</xdr:colOff>
      <xdr:row>36</xdr:row>
      <xdr:rowOff>35560</xdr:rowOff>
    </xdr:to>
    <xdr:cxnSp macro="">
      <xdr:nvCxnSpPr>
        <xdr:cNvPr id="67" name="直線コネクタ 66"/>
        <xdr:cNvCxnSpPr/>
      </xdr:nvCxnSpPr>
      <xdr:spPr>
        <a:xfrm>
          <a:off x="3098800" y="61620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133858</xdr:rowOff>
    </xdr:from>
    <xdr:to>
      <xdr:col>15</xdr:col>
      <xdr:colOff>98425</xdr:colOff>
      <xdr:row>35</xdr:row>
      <xdr:rowOff>161290</xdr:rowOff>
    </xdr:to>
    <xdr:cxnSp macro="">
      <xdr:nvCxnSpPr>
        <xdr:cNvPr id="70" name="直線コネクタ 69"/>
        <xdr:cNvCxnSpPr/>
      </xdr:nvCxnSpPr>
      <xdr:spPr>
        <a:xfrm>
          <a:off x="2209800" y="61346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133858</xdr:rowOff>
    </xdr:from>
    <xdr:to>
      <xdr:col>11</xdr:col>
      <xdr:colOff>9525</xdr:colOff>
      <xdr:row>36</xdr:row>
      <xdr:rowOff>21844</xdr:rowOff>
    </xdr:to>
    <xdr:cxnSp macro="">
      <xdr:nvCxnSpPr>
        <xdr:cNvPr id="73" name="直線コネクタ 72"/>
        <xdr:cNvCxnSpPr/>
      </xdr:nvCxnSpPr>
      <xdr:spPr>
        <a:xfrm flipV="1">
          <a:off x="1320800" y="613460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35052</xdr:rowOff>
    </xdr:from>
    <xdr:to>
      <xdr:col>24</xdr:col>
      <xdr:colOff>76200</xdr:colOff>
      <xdr:row>36</xdr:row>
      <xdr:rowOff>136652</xdr:rowOff>
    </xdr:to>
    <xdr:sp macro="" textlink="">
      <xdr:nvSpPr>
        <xdr:cNvPr id="83" name="楕円 82"/>
        <xdr:cNvSpPr/>
      </xdr:nvSpPr>
      <xdr:spPr>
        <a:xfrm>
          <a:off x="47752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51579</xdr:rowOff>
    </xdr:from>
    <xdr:ext cx="762000" cy="259045"/>
    <xdr:sp macro="" textlink="">
      <xdr:nvSpPr>
        <xdr:cNvPr id="84" name="人件費該当値テキスト"/>
        <xdr:cNvSpPr txBox="1"/>
      </xdr:nvSpPr>
      <xdr:spPr>
        <a:xfrm>
          <a:off x="4914900" y="6052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156210</xdr:rowOff>
    </xdr:from>
    <xdr:to>
      <xdr:col>20</xdr:col>
      <xdr:colOff>38100</xdr:colOff>
      <xdr:row>36</xdr:row>
      <xdr:rowOff>86360</xdr:rowOff>
    </xdr:to>
    <xdr:sp macro="" textlink="">
      <xdr:nvSpPr>
        <xdr:cNvPr id="85" name="楕円 84"/>
        <xdr:cNvSpPr/>
      </xdr:nvSpPr>
      <xdr:spPr>
        <a:xfrm>
          <a:off x="3937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96537</xdr:rowOff>
    </xdr:from>
    <xdr:ext cx="736600" cy="259045"/>
    <xdr:sp macro="" textlink="">
      <xdr:nvSpPr>
        <xdr:cNvPr id="86" name="テキスト ボックス 85"/>
        <xdr:cNvSpPr txBox="1"/>
      </xdr:nvSpPr>
      <xdr:spPr>
        <a:xfrm>
          <a:off x="3606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110490</xdr:rowOff>
    </xdr:from>
    <xdr:to>
      <xdr:col>15</xdr:col>
      <xdr:colOff>149225</xdr:colOff>
      <xdr:row>36</xdr:row>
      <xdr:rowOff>40640</xdr:rowOff>
    </xdr:to>
    <xdr:sp macro="" textlink="">
      <xdr:nvSpPr>
        <xdr:cNvPr id="87" name="楕円 86"/>
        <xdr:cNvSpPr/>
      </xdr:nvSpPr>
      <xdr:spPr>
        <a:xfrm>
          <a:off x="3048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50817</xdr:rowOff>
    </xdr:from>
    <xdr:ext cx="762000" cy="259045"/>
    <xdr:sp macro="" textlink="">
      <xdr:nvSpPr>
        <xdr:cNvPr id="88" name="テキスト ボックス 87"/>
        <xdr:cNvSpPr txBox="1"/>
      </xdr:nvSpPr>
      <xdr:spPr>
        <a:xfrm>
          <a:off x="2717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83058</xdr:rowOff>
    </xdr:from>
    <xdr:to>
      <xdr:col>11</xdr:col>
      <xdr:colOff>60325</xdr:colOff>
      <xdr:row>36</xdr:row>
      <xdr:rowOff>13208</xdr:rowOff>
    </xdr:to>
    <xdr:sp macro="" textlink="">
      <xdr:nvSpPr>
        <xdr:cNvPr id="89" name="楕円 88"/>
        <xdr:cNvSpPr/>
      </xdr:nvSpPr>
      <xdr:spPr>
        <a:xfrm>
          <a:off x="2159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23385</xdr:rowOff>
    </xdr:from>
    <xdr:ext cx="762000" cy="259045"/>
    <xdr:sp macro="" textlink="">
      <xdr:nvSpPr>
        <xdr:cNvPr id="90" name="テキスト ボックス 89"/>
        <xdr:cNvSpPr txBox="1"/>
      </xdr:nvSpPr>
      <xdr:spPr>
        <a:xfrm>
          <a:off x="1828800" y="585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142494</xdr:rowOff>
    </xdr:from>
    <xdr:to>
      <xdr:col>6</xdr:col>
      <xdr:colOff>171450</xdr:colOff>
      <xdr:row>36</xdr:row>
      <xdr:rowOff>72644</xdr:rowOff>
    </xdr:to>
    <xdr:sp macro="" textlink="">
      <xdr:nvSpPr>
        <xdr:cNvPr id="91" name="楕円 90"/>
        <xdr:cNvSpPr/>
      </xdr:nvSpPr>
      <xdr:spPr>
        <a:xfrm>
          <a:off x="1270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82821</xdr:rowOff>
    </xdr:from>
    <xdr:ext cx="762000" cy="259045"/>
    <xdr:sp macro="" textlink="">
      <xdr:nvSpPr>
        <xdr:cNvPr id="92" name="テキスト ボックス 91"/>
        <xdr:cNvSpPr txBox="1"/>
      </xdr:nvSpPr>
      <xdr:spPr>
        <a:xfrm>
          <a:off x="939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分母となる経常一般財源が増加したものの、人件費の高騰に伴う体育施設指定管理費の増などによる物件費の決算額の増により、前年度と比較して</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ポイント増となった。</a:t>
          </a:r>
        </a:p>
        <a:p>
          <a:r>
            <a:rPr kumimoji="1" lang="ja-JP" altLang="en-US" sz="1300">
              <a:latin typeface="ＭＳ Ｐゴシック" panose="020B0600070205080204" pitchFamily="50" charset="-128"/>
              <a:ea typeface="ＭＳ Ｐゴシック" panose="020B0600070205080204" pitchFamily="50" charset="-128"/>
            </a:rPr>
            <a:t>　今後も公共施設マネジメントによる施設の統廃合や一般事務費の節減に努め、物件費の抑制を図る。</a:t>
          </a: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107950</xdr:rowOff>
    </xdr:from>
    <xdr:to>
      <xdr:col>82</xdr:col>
      <xdr:colOff>107950</xdr:colOff>
      <xdr:row>16</xdr:row>
      <xdr:rowOff>73660</xdr:rowOff>
    </xdr:to>
    <xdr:cxnSp macro="">
      <xdr:nvCxnSpPr>
        <xdr:cNvPr id="125" name="直線コネクタ 124"/>
        <xdr:cNvCxnSpPr/>
      </xdr:nvCxnSpPr>
      <xdr:spPr>
        <a:xfrm>
          <a:off x="15671800" y="267970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92710</xdr:rowOff>
    </xdr:from>
    <xdr:to>
      <xdr:col>78</xdr:col>
      <xdr:colOff>69850</xdr:colOff>
      <xdr:row>15</xdr:row>
      <xdr:rowOff>107950</xdr:rowOff>
    </xdr:to>
    <xdr:cxnSp macro="">
      <xdr:nvCxnSpPr>
        <xdr:cNvPr id="128" name="直線コネクタ 127"/>
        <xdr:cNvCxnSpPr/>
      </xdr:nvCxnSpPr>
      <xdr:spPr>
        <a:xfrm>
          <a:off x="14782800" y="26644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142240</xdr:rowOff>
    </xdr:from>
    <xdr:to>
      <xdr:col>73</xdr:col>
      <xdr:colOff>180975</xdr:colOff>
      <xdr:row>15</xdr:row>
      <xdr:rowOff>92710</xdr:rowOff>
    </xdr:to>
    <xdr:cxnSp macro="">
      <xdr:nvCxnSpPr>
        <xdr:cNvPr id="131" name="直線コネクタ 130"/>
        <xdr:cNvCxnSpPr/>
      </xdr:nvCxnSpPr>
      <xdr:spPr>
        <a:xfrm>
          <a:off x="13893800" y="25425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142240</xdr:rowOff>
    </xdr:from>
    <xdr:to>
      <xdr:col>69</xdr:col>
      <xdr:colOff>92075</xdr:colOff>
      <xdr:row>15</xdr:row>
      <xdr:rowOff>31750</xdr:rowOff>
    </xdr:to>
    <xdr:cxnSp macro="">
      <xdr:nvCxnSpPr>
        <xdr:cNvPr id="134" name="直線コネクタ 133"/>
        <xdr:cNvCxnSpPr/>
      </xdr:nvCxnSpPr>
      <xdr:spPr>
        <a:xfrm flipV="1">
          <a:off x="13004800" y="25425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22860</xdr:rowOff>
    </xdr:from>
    <xdr:to>
      <xdr:col>82</xdr:col>
      <xdr:colOff>158750</xdr:colOff>
      <xdr:row>16</xdr:row>
      <xdr:rowOff>124460</xdr:rowOff>
    </xdr:to>
    <xdr:sp macro="" textlink="">
      <xdr:nvSpPr>
        <xdr:cNvPr id="144" name="楕円 143"/>
        <xdr:cNvSpPr/>
      </xdr:nvSpPr>
      <xdr:spPr>
        <a:xfrm>
          <a:off x="164592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39387</xdr:rowOff>
    </xdr:from>
    <xdr:ext cx="762000" cy="259045"/>
    <xdr:sp macro="" textlink="">
      <xdr:nvSpPr>
        <xdr:cNvPr id="145" name="物件費該当値テキスト"/>
        <xdr:cNvSpPr txBox="1"/>
      </xdr:nvSpPr>
      <xdr:spPr>
        <a:xfrm>
          <a:off x="165989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57150</xdr:rowOff>
    </xdr:from>
    <xdr:to>
      <xdr:col>78</xdr:col>
      <xdr:colOff>120650</xdr:colOff>
      <xdr:row>15</xdr:row>
      <xdr:rowOff>158750</xdr:rowOff>
    </xdr:to>
    <xdr:sp macro="" textlink="">
      <xdr:nvSpPr>
        <xdr:cNvPr id="146" name="楕円 145"/>
        <xdr:cNvSpPr/>
      </xdr:nvSpPr>
      <xdr:spPr>
        <a:xfrm>
          <a:off x="15621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168927</xdr:rowOff>
    </xdr:from>
    <xdr:ext cx="736600" cy="259045"/>
    <xdr:sp macro="" textlink="">
      <xdr:nvSpPr>
        <xdr:cNvPr id="147" name="テキスト ボックス 146"/>
        <xdr:cNvSpPr txBox="1"/>
      </xdr:nvSpPr>
      <xdr:spPr>
        <a:xfrm>
          <a:off x="15290800" y="239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41910</xdr:rowOff>
    </xdr:from>
    <xdr:to>
      <xdr:col>74</xdr:col>
      <xdr:colOff>31750</xdr:colOff>
      <xdr:row>15</xdr:row>
      <xdr:rowOff>143510</xdr:rowOff>
    </xdr:to>
    <xdr:sp macro="" textlink="">
      <xdr:nvSpPr>
        <xdr:cNvPr id="148" name="楕円 147"/>
        <xdr:cNvSpPr/>
      </xdr:nvSpPr>
      <xdr:spPr>
        <a:xfrm>
          <a:off x="14732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49" name="テキスト ボックス 148"/>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91440</xdr:rowOff>
    </xdr:from>
    <xdr:to>
      <xdr:col>69</xdr:col>
      <xdr:colOff>142875</xdr:colOff>
      <xdr:row>15</xdr:row>
      <xdr:rowOff>21590</xdr:rowOff>
    </xdr:to>
    <xdr:sp macro="" textlink="">
      <xdr:nvSpPr>
        <xdr:cNvPr id="150" name="楕円 149"/>
        <xdr:cNvSpPr/>
      </xdr:nvSpPr>
      <xdr:spPr>
        <a:xfrm>
          <a:off x="13843000" y="249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31767</xdr:rowOff>
    </xdr:from>
    <xdr:ext cx="762000" cy="259045"/>
    <xdr:sp macro="" textlink="">
      <xdr:nvSpPr>
        <xdr:cNvPr id="151" name="テキスト ボックス 150"/>
        <xdr:cNvSpPr txBox="1"/>
      </xdr:nvSpPr>
      <xdr:spPr>
        <a:xfrm>
          <a:off x="13512800" y="226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152400</xdr:rowOff>
    </xdr:from>
    <xdr:to>
      <xdr:col>65</xdr:col>
      <xdr:colOff>53975</xdr:colOff>
      <xdr:row>15</xdr:row>
      <xdr:rowOff>82550</xdr:rowOff>
    </xdr:to>
    <xdr:sp macro="" textlink="">
      <xdr:nvSpPr>
        <xdr:cNvPr id="152" name="楕円 151"/>
        <xdr:cNvSpPr/>
      </xdr:nvSpPr>
      <xdr:spPr>
        <a:xfrm>
          <a:off x="12954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92727</xdr:rowOff>
    </xdr:from>
    <xdr:ext cx="762000" cy="259045"/>
    <xdr:sp macro="" textlink="">
      <xdr:nvSpPr>
        <xdr:cNvPr id="153" name="テキスト ボックス 152"/>
        <xdr:cNvSpPr txBox="1"/>
      </xdr:nvSpPr>
      <xdr:spPr>
        <a:xfrm>
          <a:off x="12623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生活保護世帯の減少による生活保護費の減はあったものの、障害者自立支援給付費の増などにより扶助費決算額が増加したこと、人件費同様、比率の分母となる経常一般財源の増加率を歳出の増加率が上回ったことに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増加となった。類似団体平均を上回り、かつ上昇傾向にある要因として、障害者自立支援給費の額が膨らんでいることなどが挙げられる。今後も生活保護世帯の就労支援、健康づくり事業の推進などにより財政を圧迫する上昇傾向に歯止めをかけるよう努める。　</a:t>
          </a: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50800</xdr:rowOff>
    </xdr:from>
    <xdr:to>
      <xdr:col>24</xdr:col>
      <xdr:colOff>25400</xdr:colOff>
      <xdr:row>58</xdr:row>
      <xdr:rowOff>83457</xdr:rowOff>
    </xdr:to>
    <xdr:cxnSp macro="">
      <xdr:nvCxnSpPr>
        <xdr:cNvPr id="188" name="直線コネクタ 187"/>
        <xdr:cNvCxnSpPr/>
      </xdr:nvCxnSpPr>
      <xdr:spPr>
        <a:xfrm>
          <a:off x="3987800" y="99949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135165</xdr:rowOff>
    </xdr:from>
    <xdr:to>
      <xdr:col>19</xdr:col>
      <xdr:colOff>187325</xdr:colOff>
      <xdr:row>58</xdr:row>
      <xdr:rowOff>50800</xdr:rowOff>
    </xdr:to>
    <xdr:cxnSp macro="">
      <xdr:nvCxnSpPr>
        <xdr:cNvPr id="191" name="直線コネクタ 190"/>
        <xdr:cNvCxnSpPr/>
      </xdr:nvCxnSpPr>
      <xdr:spPr>
        <a:xfrm>
          <a:off x="3098800" y="9907815"/>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124278</xdr:rowOff>
    </xdr:from>
    <xdr:to>
      <xdr:col>15</xdr:col>
      <xdr:colOff>98425</xdr:colOff>
      <xdr:row>57</xdr:row>
      <xdr:rowOff>135165</xdr:rowOff>
    </xdr:to>
    <xdr:cxnSp macro="">
      <xdr:nvCxnSpPr>
        <xdr:cNvPr id="194" name="直線コネクタ 193"/>
        <xdr:cNvCxnSpPr/>
      </xdr:nvCxnSpPr>
      <xdr:spPr>
        <a:xfrm>
          <a:off x="2209800" y="98969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113393</xdr:rowOff>
    </xdr:from>
    <xdr:to>
      <xdr:col>11</xdr:col>
      <xdr:colOff>9525</xdr:colOff>
      <xdr:row>57</xdr:row>
      <xdr:rowOff>124278</xdr:rowOff>
    </xdr:to>
    <xdr:cxnSp macro="">
      <xdr:nvCxnSpPr>
        <xdr:cNvPr id="197" name="直線コネクタ 196"/>
        <xdr:cNvCxnSpPr/>
      </xdr:nvCxnSpPr>
      <xdr:spPr>
        <a:xfrm>
          <a:off x="1320800" y="98860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207" name="楕円 206"/>
        <xdr:cNvSpPr/>
      </xdr:nvSpPr>
      <xdr:spPr>
        <a:xfrm>
          <a:off x="47752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4734</xdr:rowOff>
    </xdr:from>
    <xdr:ext cx="762000" cy="259045"/>
    <xdr:sp macro="" textlink="">
      <xdr:nvSpPr>
        <xdr:cNvPr id="208" name="扶助費該当値テキスト"/>
        <xdr:cNvSpPr txBox="1"/>
      </xdr:nvSpPr>
      <xdr:spPr>
        <a:xfrm>
          <a:off x="4914900" y="9948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0</xdr:rowOff>
    </xdr:from>
    <xdr:to>
      <xdr:col>20</xdr:col>
      <xdr:colOff>38100</xdr:colOff>
      <xdr:row>58</xdr:row>
      <xdr:rowOff>101600</xdr:rowOff>
    </xdr:to>
    <xdr:sp macro="" textlink="">
      <xdr:nvSpPr>
        <xdr:cNvPr id="209" name="楕円 208"/>
        <xdr:cNvSpPr/>
      </xdr:nvSpPr>
      <xdr:spPr>
        <a:xfrm>
          <a:off x="3937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86377</xdr:rowOff>
    </xdr:from>
    <xdr:ext cx="736600" cy="259045"/>
    <xdr:sp macro="" textlink="">
      <xdr:nvSpPr>
        <xdr:cNvPr id="210" name="テキスト ボックス 209"/>
        <xdr:cNvSpPr txBox="1"/>
      </xdr:nvSpPr>
      <xdr:spPr>
        <a:xfrm>
          <a:off x="3606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84365</xdr:rowOff>
    </xdr:from>
    <xdr:to>
      <xdr:col>15</xdr:col>
      <xdr:colOff>149225</xdr:colOff>
      <xdr:row>58</xdr:row>
      <xdr:rowOff>14515</xdr:rowOff>
    </xdr:to>
    <xdr:sp macro="" textlink="">
      <xdr:nvSpPr>
        <xdr:cNvPr id="211" name="楕円 210"/>
        <xdr:cNvSpPr/>
      </xdr:nvSpPr>
      <xdr:spPr>
        <a:xfrm>
          <a:off x="3048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170742</xdr:rowOff>
    </xdr:from>
    <xdr:ext cx="762000" cy="259045"/>
    <xdr:sp macro="" textlink="">
      <xdr:nvSpPr>
        <xdr:cNvPr id="212" name="テキスト ボックス 211"/>
        <xdr:cNvSpPr txBox="1"/>
      </xdr:nvSpPr>
      <xdr:spPr>
        <a:xfrm>
          <a:off x="2717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73478</xdr:rowOff>
    </xdr:from>
    <xdr:to>
      <xdr:col>11</xdr:col>
      <xdr:colOff>60325</xdr:colOff>
      <xdr:row>58</xdr:row>
      <xdr:rowOff>3628</xdr:rowOff>
    </xdr:to>
    <xdr:sp macro="" textlink="">
      <xdr:nvSpPr>
        <xdr:cNvPr id="213" name="楕円 212"/>
        <xdr:cNvSpPr/>
      </xdr:nvSpPr>
      <xdr:spPr>
        <a:xfrm>
          <a:off x="2159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159855</xdr:rowOff>
    </xdr:from>
    <xdr:ext cx="762000" cy="259045"/>
    <xdr:sp macro="" textlink="">
      <xdr:nvSpPr>
        <xdr:cNvPr id="214" name="テキスト ボックス 213"/>
        <xdr:cNvSpPr txBox="1"/>
      </xdr:nvSpPr>
      <xdr:spPr>
        <a:xfrm>
          <a:off x="1828800" y="993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62593</xdr:rowOff>
    </xdr:from>
    <xdr:to>
      <xdr:col>6</xdr:col>
      <xdr:colOff>171450</xdr:colOff>
      <xdr:row>57</xdr:row>
      <xdr:rowOff>164193</xdr:rowOff>
    </xdr:to>
    <xdr:sp macro="" textlink="">
      <xdr:nvSpPr>
        <xdr:cNvPr id="215" name="楕円 214"/>
        <xdr:cNvSpPr/>
      </xdr:nvSpPr>
      <xdr:spPr>
        <a:xfrm>
          <a:off x="1270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148970</xdr:rowOff>
    </xdr:from>
    <xdr:ext cx="762000" cy="259045"/>
    <xdr:sp macro="" textlink="">
      <xdr:nvSpPr>
        <xdr:cNvPr id="216" name="テキスト ボックス 215"/>
        <xdr:cNvSpPr txBox="1"/>
      </xdr:nvSpPr>
      <xdr:spPr>
        <a:xfrm>
          <a:off x="939800" y="992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その他の経費の多くは、国民健康保険特別会計や介護保険特別会計などへの繰出金となっている。介護保険特別会計、後期高齢者医療特別会計、国民健康保険特別会計への繰出金が減となったものの、経常経費の維持補修費の増により数値は前年度から横ばいに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今後も介護予防や疾病予防、健康づくり事業などの推進により、繰出金の増加を抑制し、普通会計の負担額を軽減するよう努める。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107950</xdr:rowOff>
    </xdr:from>
    <xdr:to>
      <xdr:col>82</xdr:col>
      <xdr:colOff>107950</xdr:colOff>
      <xdr:row>59</xdr:row>
      <xdr:rowOff>107950</xdr:rowOff>
    </xdr:to>
    <xdr:cxnSp macro="">
      <xdr:nvCxnSpPr>
        <xdr:cNvPr id="249" name="直線コネクタ 248"/>
        <xdr:cNvCxnSpPr/>
      </xdr:nvCxnSpPr>
      <xdr:spPr>
        <a:xfrm>
          <a:off x="15671800" y="10223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107950</xdr:rowOff>
    </xdr:from>
    <xdr:to>
      <xdr:col>78</xdr:col>
      <xdr:colOff>69850</xdr:colOff>
      <xdr:row>59</xdr:row>
      <xdr:rowOff>158750</xdr:rowOff>
    </xdr:to>
    <xdr:cxnSp macro="">
      <xdr:nvCxnSpPr>
        <xdr:cNvPr id="252" name="直線コネクタ 251"/>
        <xdr:cNvCxnSpPr/>
      </xdr:nvCxnSpPr>
      <xdr:spPr>
        <a:xfrm flipV="1">
          <a:off x="14782800" y="102235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19050</xdr:rowOff>
    </xdr:from>
    <xdr:to>
      <xdr:col>73</xdr:col>
      <xdr:colOff>180975</xdr:colOff>
      <xdr:row>59</xdr:row>
      <xdr:rowOff>158750</xdr:rowOff>
    </xdr:to>
    <xdr:cxnSp macro="">
      <xdr:nvCxnSpPr>
        <xdr:cNvPr id="255" name="直線コネクタ 254"/>
        <xdr:cNvCxnSpPr/>
      </xdr:nvCxnSpPr>
      <xdr:spPr>
        <a:xfrm>
          <a:off x="13893800" y="101346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19050</xdr:rowOff>
    </xdr:from>
    <xdr:to>
      <xdr:col>69</xdr:col>
      <xdr:colOff>92075</xdr:colOff>
      <xdr:row>59</xdr:row>
      <xdr:rowOff>95250</xdr:rowOff>
    </xdr:to>
    <xdr:cxnSp macro="">
      <xdr:nvCxnSpPr>
        <xdr:cNvPr id="258" name="直線コネクタ 257"/>
        <xdr:cNvCxnSpPr/>
      </xdr:nvCxnSpPr>
      <xdr:spPr>
        <a:xfrm flipV="1">
          <a:off x="13004800" y="10134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57150</xdr:rowOff>
    </xdr:from>
    <xdr:to>
      <xdr:col>82</xdr:col>
      <xdr:colOff>158750</xdr:colOff>
      <xdr:row>59</xdr:row>
      <xdr:rowOff>158750</xdr:rowOff>
    </xdr:to>
    <xdr:sp macro="" textlink="">
      <xdr:nvSpPr>
        <xdr:cNvPr id="268" name="楕円 267"/>
        <xdr:cNvSpPr/>
      </xdr:nvSpPr>
      <xdr:spPr>
        <a:xfrm>
          <a:off x="164592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29227</xdr:rowOff>
    </xdr:from>
    <xdr:ext cx="762000" cy="259045"/>
    <xdr:sp macro="" textlink="">
      <xdr:nvSpPr>
        <xdr:cNvPr id="269" name="その他該当値テキスト"/>
        <xdr:cNvSpPr txBox="1"/>
      </xdr:nvSpPr>
      <xdr:spPr>
        <a:xfrm>
          <a:off x="165989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57150</xdr:rowOff>
    </xdr:from>
    <xdr:to>
      <xdr:col>78</xdr:col>
      <xdr:colOff>120650</xdr:colOff>
      <xdr:row>59</xdr:row>
      <xdr:rowOff>158750</xdr:rowOff>
    </xdr:to>
    <xdr:sp macro="" textlink="">
      <xdr:nvSpPr>
        <xdr:cNvPr id="270" name="楕円 269"/>
        <xdr:cNvSpPr/>
      </xdr:nvSpPr>
      <xdr:spPr>
        <a:xfrm>
          <a:off x="15621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143527</xdr:rowOff>
    </xdr:from>
    <xdr:ext cx="736600" cy="259045"/>
    <xdr:sp macro="" textlink="">
      <xdr:nvSpPr>
        <xdr:cNvPr id="271" name="テキスト ボックス 270"/>
        <xdr:cNvSpPr txBox="1"/>
      </xdr:nvSpPr>
      <xdr:spPr>
        <a:xfrm>
          <a:off x="15290800" y="1025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107950</xdr:rowOff>
    </xdr:from>
    <xdr:to>
      <xdr:col>74</xdr:col>
      <xdr:colOff>31750</xdr:colOff>
      <xdr:row>60</xdr:row>
      <xdr:rowOff>38100</xdr:rowOff>
    </xdr:to>
    <xdr:sp macro="" textlink="">
      <xdr:nvSpPr>
        <xdr:cNvPr id="272" name="楕円 271"/>
        <xdr:cNvSpPr/>
      </xdr:nvSpPr>
      <xdr:spPr>
        <a:xfrm>
          <a:off x="14732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22877</xdr:rowOff>
    </xdr:from>
    <xdr:ext cx="762000" cy="259045"/>
    <xdr:sp macro="" textlink="">
      <xdr:nvSpPr>
        <xdr:cNvPr id="273" name="テキスト ボックス 272"/>
        <xdr:cNvSpPr txBox="1"/>
      </xdr:nvSpPr>
      <xdr:spPr>
        <a:xfrm>
          <a:off x="144018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139700</xdr:rowOff>
    </xdr:from>
    <xdr:to>
      <xdr:col>69</xdr:col>
      <xdr:colOff>142875</xdr:colOff>
      <xdr:row>59</xdr:row>
      <xdr:rowOff>69850</xdr:rowOff>
    </xdr:to>
    <xdr:sp macro="" textlink="">
      <xdr:nvSpPr>
        <xdr:cNvPr id="274" name="楕円 273"/>
        <xdr:cNvSpPr/>
      </xdr:nvSpPr>
      <xdr:spPr>
        <a:xfrm>
          <a:off x="13843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54627</xdr:rowOff>
    </xdr:from>
    <xdr:ext cx="762000" cy="259045"/>
    <xdr:sp macro="" textlink="">
      <xdr:nvSpPr>
        <xdr:cNvPr id="275" name="テキスト ボックス 274"/>
        <xdr:cNvSpPr txBox="1"/>
      </xdr:nvSpPr>
      <xdr:spPr>
        <a:xfrm>
          <a:off x="13512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44450</xdr:rowOff>
    </xdr:from>
    <xdr:to>
      <xdr:col>65</xdr:col>
      <xdr:colOff>53975</xdr:colOff>
      <xdr:row>59</xdr:row>
      <xdr:rowOff>146050</xdr:rowOff>
    </xdr:to>
    <xdr:sp macro="" textlink="">
      <xdr:nvSpPr>
        <xdr:cNvPr id="276" name="楕円 275"/>
        <xdr:cNvSpPr/>
      </xdr:nvSpPr>
      <xdr:spPr>
        <a:xfrm>
          <a:off x="12954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130827</xdr:rowOff>
    </xdr:from>
    <xdr:ext cx="762000" cy="259045"/>
    <xdr:sp macro="" textlink="">
      <xdr:nvSpPr>
        <xdr:cNvPr id="277" name="テキスト ボックス 276"/>
        <xdr:cNvSpPr txBox="1"/>
      </xdr:nvSpPr>
      <xdr:spPr>
        <a:xfrm>
          <a:off x="12623800" y="1024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ポイントの増となったが、これは、公営企業会計への繰出金や、一部事務組合に対する負担金などの増による。</a:t>
          </a:r>
        </a:p>
        <a:p>
          <a:r>
            <a:rPr kumimoji="1" lang="ja-JP" altLang="en-US" sz="1300">
              <a:latin typeface="ＭＳ Ｐゴシック" panose="020B0600070205080204" pitchFamily="50" charset="-128"/>
              <a:ea typeface="ＭＳ Ｐゴシック" panose="020B0600070205080204" pitchFamily="50" charset="-128"/>
            </a:rPr>
            <a:t>　類似団体平均を大きく上回っているのは、下水道事業会計や病院事業会計など、公営企業会計に対する負担金・補助金が多額になっているためである。公営企業においては、引き続き経営改善を図り、負担金・補助金に依存しない自立した運営ができるよう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149860</xdr:rowOff>
    </xdr:from>
    <xdr:to>
      <xdr:col>82</xdr:col>
      <xdr:colOff>107950</xdr:colOff>
      <xdr:row>39</xdr:row>
      <xdr:rowOff>5842</xdr:rowOff>
    </xdr:to>
    <xdr:cxnSp macro="">
      <xdr:nvCxnSpPr>
        <xdr:cNvPr id="307" name="直線コネクタ 306"/>
        <xdr:cNvCxnSpPr/>
      </xdr:nvCxnSpPr>
      <xdr:spPr>
        <a:xfrm>
          <a:off x="15671800" y="666496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149860</xdr:rowOff>
    </xdr:from>
    <xdr:to>
      <xdr:col>78</xdr:col>
      <xdr:colOff>69850</xdr:colOff>
      <xdr:row>39</xdr:row>
      <xdr:rowOff>19558</xdr:rowOff>
    </xdr:to>
    <xdr:cxnSp macro="">
      <xdr:nvCxnSpPr>
        <xdr:cNvPr id="310" name="直線コネクタ 309"/>
        <xdr:cNvCxnSpPr/>
      </xdr:nvCxnSpPr>
      <xdr:spPr>
        <a:xfrm flipV="1">
          <a:off x="14782800" y="666496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108712</xdr:rowOff>
    </xdr:from>
    <xdr:to>
      <xdr:col>73</xdr:col>
      <xdr:colOff>180975</xdr:colOff>
      <xdr:row>39</xdr:row>
      <xdr:rowOff>19558</xdr:rowOff>
    </xdr:to>
    <xdr:cxnSp macro="">
      <xdr:nvCxnSpPr>
        <xdr:cNvPr id="313" name="直線コネクタ 312"/>
        <xdr:cNvCxnSpPr/>
      </xdr:nvCxnSpPr>
      <xdr:spPr>
        <a:xfrm>
          <a:off x="13893800" y="662381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108712</xdr:rowOff>
    </xdr:from>
    <xdr:to>
      <xdr:col>69</xdr:col>
      <xdr:colOff>92075</xdr:colOff>
      <xdr:row>39</xdr:row>
      <xdr:rowOff>33274</xdr:rowOff>
    </xdr:to>
    <xdr:cxnSp macro="">
      <xdr:nvCxnSpPr>
        <xdr:cNvPr id="316" name="直線コネクタ 315"/>
        <xdr:cNvCxnSpPr/>
      </xdr:nvCxnSpPr>
      <xdr:spPr>
        <a:xfrm flipV="1">
          <a:off x="13004800" y="662381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126492</xdr:rowOff>
    </xdr:from>
    <xdr:to>
      <xdr:col>82</xdr:col>
      <xdr:colOff>158750</xdr:colOff>
      <xdr:row>39</xdr:row>
      <xdr:rowOff>56642</xdr:rowOff>
    </xdr:to>
    <xdr:sp macro="" textlink="">
      <xdr:nvSpPr>
        <xdr:cNvPr id="326" name="楕円 325"/>
        <xdr:cNvSpPr/>
      </xdr:nvSpPr>
      <xdr:spPr>
        <a:xfrm>
          <a:off x="16459200" y="664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98569</xdr:rowOff>
    </xdr:from>
    <xdr:ext cx="762000" cy="259045"/>
    <xdr:sp macro="" textlink="">
      <xdr:nvSpPr>
        <xdr:cNvPr id="327" name="補助費等該当値テキスト"/>
        <xdr:cNvSpPr txBox="1"/>
      </xdr:nvSpPr>
      <xdr:spPr>
        <a:xfrm>
          <a:off x="165989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99060</xdr:rowOff>
    </xdr:from>
    <xdr:to>
      <xdr:col>78</xdr:col>
      <xdr:colOff>120650</xdr:colOff>
      <xdr:row>39</xdr:row>
      <xdr:rowOff>29210</xdr:rowOff>
    </xdr:to>
    <xdr:sp macro="" textlink="">
      <xdr:nvSpPr>
        <xdr:cNvPr id="328" name="楕円 327"/>
        <xdr:cNvSpPr/>
      </xdr:nvSpPr>
      <xdr:spPr>
        <a:xfrm>
          <a:off x="15621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13987</xdr:rowOff>
    </xdr:from>
    <xdr:ext cx="736600" cy="259045"/>
    <xdr:sp macro="" textlink="">
      <xdr:nvSpPr>
        <xdr:cNvPr id="329" name="テキスト ボックス 328"/>
        <xdr:cNvSpPr txBox="1"/>
      </xdr:nvSpPr>
      <xdr:spPr>
        <a:xfrm>
          <a:off x="15290800" y="6700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140208</xdr:rowOff>
    </xdr:from>
    <xdr:to>
      <xdr:col>74</xdr:col>
      <xdr:colOff>31750</xdr:colOff>
      <xdr:row>39</xdr:row>
      <xdr:rowOff>70358</xdr:rowOff>
    </xdr:to>
    <xdr:sp macro="" textlink="">
      <xdr:nvSpPr>
        <xdr:cNvPr id="330" name="楕円 329"/>
        <xdr:cNvSpPr/>
      </xdr:nvSpPr>
      <xdr:spPr>
        <a:xfrm>
          <a:off x="147320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55135</xdr:rowOff>
    </xdr:from>
    <xdr:ext cx="762000" cy="259045"/>
    <xdr:sp macro="" textlink="">
      <xdr:nvSpPr>
        <xdr:cNvPr id="331" name="テキスト ボックス 330"/>
        <xdr:cNvSpPr txBox="1"/>
      </xdr:nvSpPr>
      <xdr:spPr>
        <a:xfrm>
          <a:off x="1440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57912</xdr:rowOff>
    </xdr:from>
    <xdr:to>
      <xdr:col>69</xdr:col>
      <xdr:colOff>142875</xdr:colOff>
      <xdr:row>38</xdr:row>
      <xdr:rowOff>159512</xdr:rowOff>
    </xdr:to>
    <xdr:sp macro="" textlink="">
      <xdr:nvSpPr>
        <xdr:cNvPr id="332" name="楕円 331"/>
        <xdr:cNvSpPr/>
      </xdr:nvSpPr>
      <xdr:spPr>
        <a:xfrm>
          <a:off x="138430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144289</xdr:rowOff>
    </xdr:from>
    <xdr:ext cx="762000" cy="259045"/>
    <xdr:sp macro="" textlink="">
      <xdr:nvSpPr>
        <xdr:cNvPr id="333" name="テキスト ボックス 332"/>
        <xdr:cNvSpPr txBox="1"/>
      </xdr:nvSpPr>
      <xdr:spPr>
        <a:xfrm>
          <a:off x="13512800" y="665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153924</xdr:rowOff>
    </xdr:from>
    <xdr:to>
      <xdr:col>65</xdr:col>
      <xdr:colOff>53975</xdr:colOff>
      <xdr:row>39</xdr:row>
      <xdr:rowOff>84074</xdr:rowOff>
    </xdr:to>
    <xdr:sp macro="" textlink="">
      <xdr:nvSpPr>
        <xdr:cNvPr id="334" name="楕円 333"/>
        <xdr:cNvSpPr/>
      </xdr:nvSpPr>
      <xdr:spPr>
        <a:xfrm>
          <a:off x="12954000" y="666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68851</xdr:rowOff>
    </xdr:from>
    <xdr:ext cx="762000" cy="259045"/>
    <xdr:sp macro="" textlink="">
      <xdr:nvSpPr>
        <xdr:cNvPr id="335" name="テキスト ボックス 334"/>
        <xdr:cNvSpPr txBox="1"/>
      </xdr:nvSpPr>
      <xdr:spPr>
        <a:xfrm>
          <a:off x="12623800" y="6755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比率の分母となる経常一般財源が増加したことに加え、償還元金の減少により、前年度と比較して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ポイント減となった。</a:t>
          </a:r>
        </a:p>
        <a:p>
          <a:r>
            <a:rPr kumimoji="1" lang="ja-JP" altLang="en-US" sz="1300">
              <a:latin typeface="ＭＳ Ｐゴシック" panose="020B0600070205080204" pitchFamily="50" charset="-128"/>
              <a:ea typeface="ＭＳ Ｐゴシック" panose="020B0600070205080204" pitchFamily="50" charset="-128"/>
            </a:rPr>
            <a:t>　公債費においては、令和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年度に実施した児童福祉施設等の大規模建設事業にかかる地方債の償還が令和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年度から開始するため、令和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年度以降は上昇し、その後はほぼ横ばいに推移すると見込まれる。</a:t>
          </a:r>
        </a:p>
      </xdr:txBody>
    </xdr:sp>
    <xdr:clientData/>
  </xdr:twoCellAnchor>
  <xdr:oneCellAnchor>
    <xdr:from>
      <xdr:col>3</xdr:col>
      <xdr:colOff>123825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88900</xdr:rowOff>
    </xdr:from>
    <xdr:to>
      <xdr:col>24</xdr:col>
      <xdr:colOff>25400</xdr:colOff>
      <xdr:row>74</xdr:row>
      <xdr:rowOff>94615</xdr:rowOff>
    </xdr:to>
    <xdr:cxnSp macro="">
      <xdr:nvCxnSpPr>
        <xdr:cNvPr id="367" name="直線コネクタ 366"/>
        <xdr:cNvCxnSpPr/>
      </xdr:nvCxnSpPr>
      <xdr:spPr>
        <a:xfrm flipV="1">
          <a:off x="3987800" y="1277620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97807</xdr:rowOff>
    </xdr:from>
    <xdr:ext cx="762000" cy="259045"/>
    <xdr:sp macro="" textlink="">
      <xdr:nvSpPr>
        <xdr:cNvPr id="368" name="公債費平均値テキスト"/>
        <xdr:cNvSpPr txBox="1"/>
      </xdr:nvSpPr>
      <xdr:spPr>
        <a:xfrm>
          <a:off x="4914900" y="12785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94615</xdr:rowOff>
    </xdr:from>
    <xdr:to>
      <xdr:col>19</xdr:col>
      <xdr:colOff>187325</xdr:colOff>
      <xdr:row>74</xdr:row>
      <xdr:rowOff>102235</xdr:rowOff>
    </xdr:to>
    <xdr:cxnSp macro="">
      <xdr:nvCxnSpPr>
        <xdr:cNvPr id="370" name="直線コネクタ 369"/>
        <xdr:cNvCxnSpPr/>
      </xdr:nvCxnSpPr>
      <xdr:spPr>
        <a:xfrm flipV="1">
          <a:off x="3098800" y="1278191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102235</xdr:rowOff>
    </xdr:from>
    <xdr:to>
      <xdr:col>15</xdr:col>
      <xdr:colOff>98425</xdr:colOff>
      <xdr:row>74</xdr:row>
      <xdr:rowOff>102235</xdr:rowOff>
    </xdr:to>
    <xdr:cxnSp macro="">
      <xdr:nvCxnSpPr>
        <xdr:cNvPr id="373" name="直線コネクタ 372"/>
        <xdr:cNvCxnSpPr/>
      </xdr:nvCxnSpPr>
      <xdr:spPr>
        <a:xfrm>
          <a:off x="2209800" y="127895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102235</xdr:rowOff>
    </xdr:from>
    <xdr:to>
      <xdr:col>11</xdr:col>
      <xdr:colOff>9525</xdr:colOff>
      <xdr:row>74</xdr:row>
      <xdr:rowOff>111760</xdr:rowOff>
    </xdr:to>
    <xdr:cxnSp macro="">
      <xdr:nvCxnSpPr>
        <xdr:cNvPr id="376" name="直線コネクタ 375"/>
        <xdr:cNvCxnSpPr/>
      </xdr:nvCxnSpPr>
      <xdr:spPr>
        <a:xfrm flipV="1">
          <a:off x="1320800" y="1278953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38100</xdr:rowOff>
    </xdr:from>
    <xdr:to>
      <xdr:col>24</xdr:col>
      <xdr:colOff>76200</xdr:colOff>
      <xdr:row>74</xdr:row>
      <xdr:rowOff>139700</xdr:rowOff>
    </xdr:to>
    <xdr:sp macro="" textlink="">
      <xdr:nvSpPr>
        <xdr:cNvPr id="386" name="楕円 385"/>
        <xdr:cNvSpPr/>
      </xdr:nvSpPr>
      <xdr:spPr>
        <a:xfrm>
          <a:off x="47752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118127</xdr:rowOff>
    </xdr:from>
    <xdr:ext cx="762000" cy="259045"/>
    <xdr:sp macro="" textlink="">
      <xdr:nvSpPr>
        <xdr:cNvPr id="387" name="公債費該当値テキスト"/>
        <xdr:cNvSpPr txBox="1"/>
      </xdr:nvSpPr>
      <xdr:spPr>
        <a:xfrm>
          <a:off x="4914900" y="1263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43815</xdr:rowOff>
    </xdr:from>
    <xdr:to>
      <xdr:col>20</xdr:col>
      <xdr:colOff>38100</xdr:colOff>
      <xdr:row>74</xdr:row>
      <xdr:rowOff>145415</xdr:rowOff>
    </xdr:to>
    <xdr:sp macro="" textlink="">
      <xdr:nvSpPr>
        <xdr:cNvPr id="388" name="楕円 387"/>
        <xdr:cNvSpPr/>
      </xdr:nvSpPr>
      <xdr:spPr>
        <a:xfrm>
          <a:off x="3937000" y="1273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155592</xdr:rowOff>
    </xdr:from>
    <xdr:ext cx="736600" cy="259045"/>
    <xdr:sp macro="" textlink="">
      <xdr:nvSpPr>
        <xdr:cNvPr id="389" name="テキスト ボックス 388"/>
        <xdr:cNvSpPr txBox="1"/>
      </xdr:nvSpPr>
      <xdr:spPr>
        <a:xfrm>
          <a:off x="3606800" y="12499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51435</xdr:rowOff>
    </xdr:from>
    <xdr:to>
      <xdr:col>15</xdr:col>
      <xdr:colOff>149225</xdr:colOff>
      <xdr:row>74</xdr:row>
      <xdr:rowOff>153035</xdr:rowOff>
    </xdr:to>
    <xdr:sp macro="" textlink="">
      <xdr:nvSpPr>
        <xdr:cNvPr id="390" name="楕円 389"/>
        <xdr:cNvSpPr/>
      </xdr:nvSpPr>
      <xdr:spPr>
        <a:xfrm>
          <a:off x="3048000" y="1273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163212</xdr:rowOff>
    </xdr:from>
    <xdr:ext cx="762000" cy="259045"/>
    <xdr:sp macro="" textlink="">
      <xdr:nvSpPr>
        <xdr:cNvPr id="391" name="テキスト ボックス 390"/>
        <xdr:cNvSpPr txBox="1"/>
      </xdr:nvSpPr>
      <xdr:spPr>
        <a:xfrm>
          <a:off x="2717800" y="1250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51435</xdr:rowOff>
    </xdr:from>
    <xdr:to>
      <xdr:col>11</xdr:col>
      <xdr:colOff>60325</xdr:colOff>
      <xdr:row>74</xdr:row>
      <xdr:rowOff>153035</xdr:rowOff>
    </xdr:to>
    <xdr:sp macro="" textlink="">
      <xdr:nvSpPr>
        <xdr:cNvPr id="392" name="楕円 391"/>
        <xdr:cNvSpPr/>
      </xdr:nvSpPr>
      <xdr:spPr>
        <a:xfrm>
          <a:off x="2159000" y="1273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163212</xdr:rowOff>
    </xdr:from>
    <xdr:ext cx="762000" cy="259045"/>
    <xdr:sp macro="" textlink="">
      <xdr:nvSpPr>
        <xdr:cNvPr id="393" name="テキスト ボックス 392"/>
        <xdr:cNvSpPr txBox="1"/>
      </xdr:nvSpPr>
      <xdr:spPr>
        <a:xfrm>
          <a:off x="1828800" y="1250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60960</xdr:rowOff>
    </xdr:from>
    <xdr:to>
      <xdr:col>6</xdr:col>
      <xdr:colOff>171450</xdr:colOff>
      <xdr:row>74</xdr:row>
      <xdr:rowOff>162560</xdr:rowOff>
    </xdr:to>
    <xdr:sp macro="" textlink="">
      <xdr:nvSpPr>
        <xdr:cNvPr id="394" name="楕円 393"/>
        <xdr:cNvSpPr/>
      </xdr:nvSpPr>
      <xdr:spPr>
        <a:xfrm>
          <a:off x="1270000" y="1274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1287</xdr:rowOff>
    </xdr:from>
    <xdr:ext cx="762000" cy="259045"/>
    <xdr:sp macro="" textlink="">
      <xdr:nvSpPr>
        <xdr:cNvPr id="395" name="テキスト ボックス 394"/>
        <xdr:cNvSpPr txBox="1"/>
      </xdr:nvSpPr>
      <xdr:spPr>
        <a:xfrm>
          <a:off x="939800" y="1251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扶助費が高止まりしていること、補助費等のうち、公営企業会計への負担金・補助金が多額であることなどから類似団体平均を上回っており、給与費の増による人件費の増加もあり前年度と比較して</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ポイント増となった。</a:t>
          </a:r>
        </a:p>
        <a:p>
          <a:r>
            <a:rPr kumimoji="1" lang="ja-JP" altLang="en-US" sz="1300">
              <a:latin typeface="ＭＳ Ｐゴシック" panose="020B0600070205080204" pitchFamily="50" charset="-128"/>
              <a:ea typeface="ＭＳ Ｐゴシック" panose="020B0600070205080204" pitchFamily="50" charset="-128"/>
            </a:rPr>
            <a:t>　今後も公営企業会計における経営の健全化のほか、疾病予防事業などの各種事業の推進や、事務事業の見直しにより経費の縮減に努める。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76708</xdr:rowOff>
    </xdr:from>
    <xdr:to>
      <xdr:col>82</xdr:col>
      <xdr:colOff>107950</xdr:colOff>
      <xdr:row>79</xdr:row>
      <xdr:rowOff>78994</xdr:rowOff>
    </xdr:to>
    <xdr:cxnSp macro="">
      <xdr:nvCxnSpPr>
        <xdr:cNvPr id="426" name="直線コネクタ 425"/>
        <xdr:cNvCxnSpPr/>
      </xdr:nvCxnSpPr>
      <xdr:spPr>
        <a:xfrm>
          <a:off x="15671800" y="13449808"/>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44704</xdr:rowOff>
    </xdr:from>
    <xdr:to>
      <xdr:col>78</xdr:col>
      <xdr:colOff>69850</xdr:colOff>
      <xdr:row>78</xdr:row>
      <xdr:rowOff>76708</xdr:rowOff>
    </xdr:to>
    <xdr:cxnSp macro="">
      <xdr:nvCxnSpPr>
        <xdr:cNvPr id="429" name="直線コネクタ 428"/>
        <xdr:cNvCxnSpPr/>
      </xdr:nvCxnSpPr>
      <xdr:spPr>
        <a:xfrm>
          <a:off x="14782800" y="1341780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149861</xdr:rowOff>
    </xdr:from>
    <xdr:to>
      <xdr:col>73</xdr:col>
      <xdr:colOff>180975</xdr:colOff>
      <xdr:row>78</xdr:row>
      <xdr:rowOff>44704</xdr:rowOff>
    </xdr:to>
    <xdr:cxnSp macro="">
      <xdr:nvCxnSpPr>
        <xdr:cNvPr id="432" name="直線コネクタ 431"/>
        <xdr:cNvCxnSpPr/>
      </xdr:nvCxnSpPr>
      <xdr:spPr>
        <a:xfrm>
          <a:off x="13893800" y="13180061"/>
          <a:ext cx="889000" cy="237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149861</xdr:rowOff>
    </xdr:from>
    <xdr:to>
      <xdr:col>69</xdr:col>
      <xdr:colOff>92075</xdr:colOff>
      <xdr:row>78</xdr:row>
      <xdr:rowOff>21844</xdr:rowOff>
    </xdr:to>
    <xdr:cxnSp macro="">
      <xdr:nvCxnSpPr>
        <xdr:cNvPr id="435" name="直線コネクタ 434"/>
        <xdr:cNvCxnSpPr/>
      </xdr:nvCxnSpPr>
      <xdr:spPr>
        <a:xfrm flipV="1">
          <a:off x="13004800" y="13180061"/>
          <a:ext cx="889000" cy="214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28194</xdr:rowOff>
    </xdr:from>
    <xdr:to>
      <xdr:col>82</xdr:col>
      <xdr:colOff>158750</xdr:colOff>
      <xdr:row>79</xdr:row>
      <xdr:rowOff>129794</xdr:rowOff>
    </xdr:to>
    <xdr:sp macro="" textlink="">
      <xdr:nvSpPr>
        <xdr:cNvPr id="445" name="楕円 444"/>
        <xdr:cNvSpPr/>
      </xdr:nvSpPr>
      <xdr:spPr>
        <a:xfrm>
          <a:off x="16459200" y="1357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271</xdr:rowOff>
    </xdr:from>
    <xdr:ext cx="762000" cy="259045"/>
    <xdr:sp macro="" textlink="">
      <xdr:nvSpPr>
        <xdr:cNvPr id="446" name="公債費以外該当値テキスト"/>
        <xdr:cNvSpPr txBox="1"/>
      </xdr:nvSpPr>
      <xdr:spPr>
        <a:xfrm>
          <a:off x="16598900" y="13544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25908</xdr:rowOff>
    </xdr:from>
    <xdr:to>
      <xdr:col>78</xdr:col>
      <xdr:colOff>120650</xdr:colOff>
      <xdr:row>78</xdr:row>
      <xdr:rowOff>127508</xdr:rowOff>
    </xdr:to>
    <xdr:sp macro="" textlink="">
      <xdr:nvSpPr>
        <xdr:cNvPr id="447" name="楕円 446"/>
        <xdr:cNvSpPr/>
      </xdr:nvSpPr>
      <xdr:spPr>
        <a:xfrm>
          <a:off x="15621000" y="133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112285</xdr:rowOff>
    </xdr:from>
    <xdr:ext cx="736600" cy="259045"/>
    <xdr:sp macro="" textlink="">
      <xdr:nvSpPr>
        <xdr:cNvPr id="448" name="テキスト ボックス 447"/>
        <xdr:cNvSpPr txBox="1"/>
      </xdr:nvSpPr>
      <xdr:spPr>
        <a:xfrm>
          <a:off x="15290800" y="13485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165354</xdr:rowOff>
    </xdr:from>
    <xdr:to>
      <xdr:col>74</xdr:col>
      <xdr:colOff>31750</xdr:colOff>
      <xdr:row>78</xdr:row>
      <xdr:rowOff>95504</xdr:rowOff>
    </xdr:to>
    <xdr:sp macro="" textlink="">
      <xdr:nvSpPr>
        <xdr:cNvPr id="449" name="楕円 448"/>
        <xdr:cNvSpPr/>
      </xdr:nvSpPr>
      <xdr:spPr>
        <a:xfrm>
          <a:off x="14732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80281</xdr:rowOff>
    </xdr:from>
    <xdr:ext cx="762000" cy="259045"/>
    <xdr:sp macro="" textlink="">
      <xdr:nvSpPr>
        <xdr:cNvPr id="450" name="テキスト ボックス 449"/>
        <xdr:cNvSpPr txBox="1"/>
      </xdr:nvSpPr>
      <xdr:spPr>
        <a:xfrm>
          <a:off x="14401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99061</xdr:rowOff>
    </xdr:from>
    <xdr:to>
      <xdr:col>69</xdr:col>
      <xdr:colOff>142875</xdr:colOff>
      <xdr:row>77</xdr:row>
      <xdr:rowOff>29211</xdr:rowOff>
    </xdr:to>
    <xdr:sp macro="" textlink="">
      <xdr:nvSpPr>
        <xdr:cNvPr id="451" name="楕円 450"/>
        <xdr:cNvSpPr/>
      </xdr:nvSpPr>
      <xdr:spPr>
        <a:xfrm>
          <a:off x="13843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13988</xdr:rowOff>
    </xdr:from>
    <xdr:ext cx="762000" cy="259045"/>
    <xdr:sp macro="" textlink="">
      <xdr:nvSpPr>
        <xdr:cNvPr id="452" name="テキスト ボックス 451"/>
        <xdr:cNvSpPr txBox="1"/>
      </xdr:nvSpPr>
      <xdr:spPr>
        <a:xfrm>
          <a:off x="13512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142494</xdr:rowOff>
    </xdr:from>
    <xdr:to>
      <xdr:col>65</xdr:col>
      <xdr:colOff>53975</xdr:colOff>
      <xdr:row>78</xdr:row>
      <xdr:rowOff>72644</xdr:rowOff>
    </xdr:to>
    <xdr:sp macro="" textlink="">
      <xdr:nvSpPr>
        <xdr:cNvPr id="453" name="楕円 452"/>
        <xdr:cNvSpPr/>
      </xdr:nvSpPr>
      <xdr:spPr>
        <a:xfrm>
          <a:off x="12954000" y="1334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57421</xdr:rowOff>
    </xdr:from>
    <xdr:ext cx="762000" cy="259045"/>
    <xdr:sp macro="" textlink="">
      <xdr:nvSpPr>
        <xdr:cNvPr id="454" name="テキスト ボックス 453"/>
        <xdr:cNvSpPr txBox="1"/>
      </xdr:nvSpPr>
      <xdr:spPr>
        <a:xfrm>
          <a:off x="12623800" y="13430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秋田県男鹿市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93196</xdr:rowOff>
    </xdr:from>
    <xdr:to>
      <xdr:col>29</xdr:col>
      <xdr:colOff>127000</xdr:colOff>
      <xdr:row>17</xdr:row>
      <xdr:rowOff>28235</xdr:rowOff>
    </xdr:to>
    <xdr:cxnSp macro="">
      <xdr:nvCxnSpPr>
        <xdr:cNvPr id="54" name="直線コネクタ 53"/>
        <xdr:cNvCxnSpPr/>
      </xdr:nvCxnSpPr>
      <xdr:spPr bwMode="auto">
        <a:xfrm flipV="1">
          <a:off x="5003800" y="2884021"/>
          <a:ext cx="647700" cy="1064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28235</xdr:rowOff>
    </xdr:from>
    <xdr:to>
      <xdr:col>26</xdr:col>
      <xdr:colOff>50800</xdr:colOff>
      <xdr:row>17</xdr:row>
      <xdr:rowOff>88728</xdr:rowOff>
    </xdr:to>
    <xdr:cxnSp macro="">
      <xdr:nvCxnSpPr>
        <xdr:cNvPr id="57" name="直線コネクタ 56"/>
        <xdr:cNvCxnSpPr/>
      </xdr:nvCxnSpPr>
      <xdr:spPr bwMode="auto">
        <a:xfrm flipV="1">
          <a:off x="4305300" y="2990510"/>
          <a:ext cx="698500" cy="604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88728</xdr:rowOff>
    </xdr:from>
    <xdr:to>
      <xdr:col>22</xdr:col>
      <xdr:colOff>114300</xdr:colOff>
      <xdr:row>17</xdr:row>
      <xdr:rowOff>120228</xdr:rowOff>
    </xdr:to>
    <xdr:cxnSp macro="">
      <xdr:nvCxnSpPr>
        <xdr:cNvPr id="60" name="直線コネクタ 59"/>
        <xdr:cNvCxnSpPr/>
      </xdr:nvCxnSpPr>
      <xdr:spPr bwMode="auto">
        <a:xfrm flipV="1">
          <a:off x="3606800" y="3051003"/>
          <a:ext cx="698500" cy="315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120228</xdr:rowOff>
    </xdr:from>
    <xdr:to>
      <xdr:col>18</xdr:col>
      <xdr:colOff>177800</xdr:colOff>
      <xdr:row>17</xdr:row>
      <xdr:rowOff>156985</xdr:rowOff>
    </xdr:to>
    <xdr:cxnSp macro="">
      <xdr:nvCxnSpPr>
        <xdr:cNvPr id="63" name="直線コネクタ 62"/>
        <xdr:cNvCxnSpPr/>
      </xdr:nvCxnSpPr>
      <xdr:spPr bwMode="auto">
        <a:xfrm flipV="1">
          <a:off x="2908300" y="3082503"/>
          <a:ext cx="698500" cy="367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42396</xdr:rowOff>
    </xdr:from>
    <xdr:to>
      <xdr:col>29</xdr:col>
      <xdr:colOff>177800</xdr:colOff>
      <xdr:row>16</xdr:row>
      <xdr:rowOff>143996</xdr:rowOff>
    </xdr:to>
    <xdr:sp macro="" textlink="">
      <xdr:nvSpPr>
        <xdr:cNvPr id="73" name="楕円 72"/>
        <xdr:cNvSpPr/>
      </xdr:nvSpPr>
      <xdr:spPr bwMode="auto">
        <a:xfrm>
          <a:off x="5600700" y="28332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58923</xdr:rowOff>
    </xdr:from>
    <xdr:ext cx="762000" cy="259045"/>
    <xdr:sp macro="" textlink="">
      <xdr:nvSpPr>
        <xdr:cNvPr id="74" name="人口1人当たり決算額の推移該当値テキスト130"/>
        <xdr:cNvSpPr txBox="1"/>
      </xdr:nvSpPr>
      <xdr:spPr>
        <a:xfrm>
          <a:off x="5740400" y="2678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148885</xdr:rowOff>
    </xdr:from>
    <xdr:to>
      <xdr:col>26</xdr:col>
      <xdr:colOff>101600</xdr:colOff>
      <xdr:row>17</xdr:row>
      <xdr:rowOff>79035</xdr:rowOff>
    </xdr:to>
    <xdr:sp macro="" textlink="">
      <xdr:nvSpPr>
        <xdr:cNvPr id="75" name="楕円 74"/>
        <xdr:cNvSpPr/>
      </xdr:nvSpPr>
      <xdr:spPr bwMode="auto">
        <a:xfrm>
          <a:off x="4953000" y="2939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89212</xdr:rowOff>
    </xdr:from>
    <xdr:ext cx="736600" cy="259045"/>
    <xdr:sp macro="" textlink="">
      <xdr:nvSpPr>
        <xdr:cNvPr id="76" name="テキスト ボックス 75"/>
        <xdr:cNvSpPr txBox="1"/>
      </xdr:nvSpPr>
      <xdr:spPr>
        <a:xfrm>
          <a:off x="4622800" y="2708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37928</xdr:rowOff>
    </xdr:from>
    <xdr:to>
      <xdr:col>22</xdr:col>
      <xdr:colOff>165100</xdr:colOff>
      <xdr:row>17</xdr:row>
      <xdr:rowOff>139528</xdr:rowOff>
    </xdr:to>
    <xdr:sp macro="" textlink="">
      <xdr:nvSpPr>
        <xdr:cNvPr id="77" name="楕円 76"/>
        <xdr:cNvSpPr/>
      </xdr:nvSpPr>
      <xdr:spPr bwMode="auto">
        <a:xfrm>
          <a:off x="4254500" y="30002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149705</xdr:rowOff>
    </xdr:from>
    <xdr:ext cx="762000" cy="259045"/>
    <xdr:sp macro="" textlink="">
      <xdr:nvSpPr>
        <xdr:cNvPr id="78" name="テキスト ボックス 77"/>
        <xdr:cNvSpPr txBox="1"/>
      </xdr:nvSpPr>
      <xdr:spPr>
        <a:xfrm>
          <a:off x="3924300" y="2769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69428</xdr:rowOff>
    </xdr:from>
    <xdr:to>
      <xdr:col>19</xdr:col>
      <xdr:colOff>38100</xdr:colOff>
      <xdr:row>17</xdr:row>
      <xdr:rowOff>171028</xdr:rowOff>
    </xdr:to>
    <xdr:sp macro="" textlink="">
      <xdr:nvSpPr>
        <xdr:cNvPr id="79" name="楕円 78"/>
        <xdr:cNvSpPr/>
      </xdr:nvSpPr>
      <xdr:spPr bwMode="auto">
        <a:xfrm>
          <a:off x="3556000" y="3031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9755</xdr:rowOff>
    </xdr:from>
    <xdr:ext cx="762000" cy="259045"/>
    <xdr:sp macro="" textlink="">
      <xdr:nvSpPr>
        <xdr:cNvPr id="80" name="テキスト ボックス 79"/>
        <xdr:cNvSpPr txBox="1"/>
      </xdr:nvSpPr>
      <xdr:spPr>
        <a:xfrm>
          <a:off x="3225800" y="2800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106185</xdr:rowOff>
    </xdr:from>
    <xdr:to>
      <xdr:col>15</xdr:col>
      <xdr:colOff>101600</xdr:colOff>
      <xdr:row>18</xdr:row>
      <xdr:rowOff>36335</xdr:rowOff>
    </xdr:to>
    <xdr:sp macro="" textlink="">
      <xdr:nvSpPr>
        <xdr:cNvPr id="81" name="楕円 80"/>
        <xdr:cNvSpPr/>
      </xdr:nvSpPr>
      <xdr:spPr bwMode="auto">
        <a:xfrm>
          <a:off x="2857500" y="30684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46512</xdr:rowOff>
    </xdr:from>
    <xdr:ext cx="762000" cy="259045"/>
    <xdr:sp macro="" textlink="">
      <xdr:nvSpPr>
        <xdr:cNvPr id="82" name="テキスト ボックス 81"/>
        <xdr:cNvSpPr txBox="1"/>
      </xdr:nvSpPr>
      <xdr:spPr>
        <a:xfrm>
          <a:off x="2527300" y="283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47718</xdr:rowOff>
    </xdr:from>
    <xdr:to>
      <xdr:col>29</xdr:col>
      <xdr:colOff>127000</xdr:colOff>
      <xdr:row>38</xdr:row>
      <xdr:rowOff>49257</xdr:rowOff>
    </xdr:to>
    <xdr:cxnSp macro="">
      <xdr:nvCxnSpPr>
        <xdr:cNvPr id="118" name="直線コネクタ 117"/>
        <xdr:cNvCxnSpPr/>
      </xdr:nvCxnSpPr>
      <xdr:spPr bwMode="auto">
        <a:xfrm>
          <a:off x="5003800" y="7515318"/>
          <a:ext cx="647700" cy="15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34033</xdr:rowOff>
    </xdr:from>
    <xdr:ext cx="762000" cy="259045"/>
    <xdr:sp macro="" textlink="">
      <xdr:nvSpPr>
        <xdr:cNvPr id="119" name="人口1人当たり決算額の推移平均値テキスト445"/>
        <xdr:cNvSpPr txBox="1"/>
      </xdr:nvSpPr>
      <xdr:spPr>
        <a:xfrm>
          <a:off x="5740400" y="7501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36895</xdr:rowOff>
    </xdr:from>
    <xdr:to>
      <xdr:col>26</xdr:col>
      <xdr:colOff>50800</xdr:colOff>
      <xdr:row>38</xdr:row>
      <xdr:rowOff>47718</xdr:rowOff>
    </xdr:to>
    <xdr:cxnSp macro="">
      <xdr:nvCxnSpPr>
        <xdr:cNvPr id="121" name="直線コネクタ 120"/>
        <xdr:cNvCxnSpPr/>
      </xdr:nvCxnSpPr>
      <xdr:spPr bwMode="auto">
        <a:xfrm>
          <a:off x="4305300" y="7504495"/>
          <a:ext cx="698500" cy="108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36507</xdr:rowOff>
    </xdr:from>
    <xdr:to>
      <xdr:col>22</xdr:col>
      <xdr:colOff>114300</xdr:colOff>
      <xdr:row>38</xdr:row>
      <xdr:rowOff>36895</xdr:rowOff>
    </xdr:to>
    <xdr:cxnSp macro="">
      <xdr:nvCxnSpPr>
        <xdr:cNvPr id="124" name="直線コネクタ 123"/>
        <xdr:cNvCxnSpPr/>
      </xdr:nvCxnSpPr>
      <xdr:spPr bwMode="auto">
        <a:xfrm>
          <a:off x="3606800" y="7504107"/>
          <a:ext cx="698500" cy="3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36507</xdr:rowOff>
    </xdr:from>
    <xdr:to>
      <xdr:col>18</xdr:col>
      <xdr:colOff>177800</xdr:colOff>
      <xdr:row>38</xdr:row>
      <xdr:rowOff>40351</xdr:rowOff>
    </xdr:to>
    <xdr:cxnSp macro="">
      <xdr:nvCxnSpPr>
        <xdr:cNvPr id="127" name="直線コネクタ 126"/>
        <xdr:cNvCxnSpPr/>
      </xdr:nvCxnSpPr>
      <xdr:spPr bwMode="auto">
        <a:xfrm flipV="1">
          <a:off x="2908300" y="7504107"/>
          <a:ext cx="698500" cy="38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341357</xdr:rowOff>
    </xdr:from>
    <xdr:to>
      <xdr:col>29</xdr:col>
      <xdr:colOff>177800</xdr:colOff>
      <xdr:row>38</xdr:row>
      <xdr:rowOff>100057</xdr:rowOff>
    </xdr:to>
    <xdr:sp macro="" textlink="">
      <xdr:nvSpPr>
        <xdr:cNvPr id="137" name="楕円 136"/>
        <xdr:cNvSpPr/>
      </xdr:nvSpPr>
      <xdr:spPr bwMode="auto">
        <a:xfrm>
          <a:off x="5600700" y="74660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186434</xdr:rowOff>
    </xdr:from>
    <xdr:ext cx="762000" cy="259045"/>
    <xdr:sp macro="" textlink="">
      <xdr:nvSpPr>
        <xdr:cNvPr id="138" name="人口1人当たり決算額の推移該当値テキスト445"/>
        <xdr:cNvSpPr txBox="1"/>
      </xdr:nvSpPr>
      <xdr:spPr>
        <a:xfrm>
          <a:off x="5740400" y="731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339818</xdr:rowOff>
    </xdr:from>
    <xdr:to>
      <xdr:col>26</xdr:col>
      <xdr:colOff>101600</xdr:colOff>
      <xdr:row>38</xdr:row>
      <xdr:rowOff>98518</xdr:rowOff>
    </xdr:to>
    <xdr:sp macro="" textlink="">
      <xdr:nvSpPr>
        <xdr:cNvPr id="139" name="楕円 138"/>
        <xdr:cNvSpPr/>
      </xdr:nvSpPr>
      <xdr:spPr bwMode="auto">
        <a:xfrm>
          <a:off x="4953000" y="74645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108695</xdr:rowOff>
    </xdr:from>
    <xdr:ext cx="736600" cy="259045"/>
    <xdr:sp macro="" textlink="">
      <xdr:nvSpPr>
        <xdr:cNvPr id="140" name="テキスト ボックス 139"/>
        <xdr:cNvSpPr txBox="1"/>
      </xdr:nvSpPr>
      <xdr:spPr>
        <a:xfrm>
          <a:off x="4622800" y="7233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328995</xdr:rowOff>
    </xdr:from>
    <xdr:to>
      <xdr:col>22</xdr:col>
      <xdr:colOff>165100</xdr:colOff>
      <xdr:row>38</xdr:row>
      <xdr:rowOff>87695</xdr:rowOff>
    </xdr:to>
    <xdr:sp macro="" textlink="">
      <xdr:nvSpPr>
        <xdr:cNvPr id="141" name="楕円 140"/>
        <xdr:cNvSpPr/>
      </xdr:nvSpPr>
      <xdr:spPr bwMode="auto">
        <a:xfrm>
          <a:off x="4254500" y="7453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97872</xdr:rowOff>
    </xdr:from>
    <xdr:ext cx="762000" cy="259045"/>
    <xdr:sp macro="" textlink="">
      <xdr:nvSpPr>
        <xdr:cNvPr id="142" name="テキスト ボックス 141"/>
        <xdr:cNvSpPr txBox="1"/>
      </xdr:nvSpPr>
      <xdr:spPr>
        <a:xfrm>
          <a:off x="3924300" y="7222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328607</xdr:rowOff>
    </xdr:from>
    <xdr:to>
      <xdr:col>19</xdr:col>
      <xdr:colOff>38100</xdr:colOff>
      <xdr:row>38</xdr:row>
      <xdr:rowOff>87307</xdr:rowOff>
    </xdr:to>
    <xdr:sp macro="" textlink="">
      <xdr:nvSpPr>
        <xdr:cNvPr id="143" name="楕円 142"/>
        <xdr:cNvSpPr/>
      </xdr:nvSpPr>
      <xdr:spPr bwMode="auto">
        <a:xfrm>
          <a:off x="3556000" y="7453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97484</xdr:rowOff>
    </xdr:from>
    <xdr:ext cx="762000" cy="259045"/>
    <xdr:sp macro="" textlink="">
      <xdr:nvSpPr>
        <xdr:cNvPr id="144" name="テキスト ボックス 143"/>
        <xdr:cNvSpPr txBox="1"/>
      </xdr:nvSpPr>
      <xdr:spPr>
        <a:xfrm>
          <a:off x="3225800" y="722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332451</xdr:rowOff>
    </xdr:from>
    <xdr:to>
      <xdr:col>15</xdr:col>
      <xdr:colOff>101600</xdr:colOff>
      <xdr:row>38</xdr:row>
      <xdr:rowOff>91151</xdr:rowOff>
    </xdr:to>
    <xdr:sp macro="" textlink="">
      <xdr:nvSpPr>
        <xdr:cNvPr id="145" name="楕円 144"/>
        <xdr:cNvSpPr/>
      </xdr:nvSpPr>
      <xdr:spPr bwMode="auto">
        <a:xfrm>
          <a:off x="2857500" y="74571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101328</xdr:rowOff>
    </xdr:from>
    <xdr:ext cx="762000" cy="259045"/>
    <xdr:sp macro="" textlink="">
      <xdr:nvSpPr>
        <xdr:cNvPr id="146" name="テキスト ボックス 145"/>
        <xdr:cNvSpPr txBox="1"/>
      </xdr:nvSpPr>
      <xdr:spPr>
        <a:xfrm>
          <a:off x="2527300" y="7226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秋田県男鹿市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23,355
23,252
241.09
19,859,251
19,380,306
372,864
10,343,179
14,090,929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127018</xdr:rowOff>
    </xdr:from>
    <xdr:to>
      <xdr:col>24</xdr:col>
      <xdr:colOff>63500</xdr:colOff>
      <xdr:row>37</xdr:row>
      <xdr:rowOff>53757</xdr:rowOff>
    </xdr:to>
    <xdr:cxnSp macro="">
      <xdr:nvCxnSpPr>
        <xdr:cNvPr id="63" name="直線コネクタ 62"/>
        <xdr:cNvCxnSpPr/>
      </xdr:nvCxnSpPr>
      <xdr:spPr>
        <a:xfrm flipV="1">
          <a:off x="3797300" y="6299218"/>
          <a:ext cx="838200" cy="98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53757</xdr:rowOff>
    </xdr:from>
    <xdr:to>
      <xdr:col>19</xdr:col>
      <xdr:colOff>177800</xdr:colOff>
      <xdr:row>37</xdr:row>
      <xdr:rowOff>106161</xdr:rowOff>
    </xdr:to>
    <xdr:cxnSp macro="">
      <xdr:nvCxnSpPr>
        <xdr:cNvPr id="66" name="直線コネクタ 65"/>
        <xdr:cNvCxnSpPr/>
      </xdr:nvCxnSpPr>
      <xdr:spPr>
        <a:xfrm flipV="1">
          <a:off x="2908300" y="6397407"/>
          <a:ext cx="889000" cy="52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106161</xdr:rowOff>
    </xdr:from>
    <xdr:to>
      <xdr:col>15</xdr:col>
      <xdr:colOff>50800</xdr:colOff>
      <xdr:row>37</xdr:row>
      <xdr:rowOff>114119</xdr:rowOff>
    </xdr:to>
    <xdr:cxnSp macro="">
      <xdr:nvCxnSpPr>
        <xdr:cNvPr id="69" name="直線コネクタ 68"/>
        <xdr:cNvCxnSpPr/>
      </xdr:nvCxnSpPr>
      <xdr:spPr>
        <a:xfrm flipV="1">
          <a:off x="2019300" y="6449811"/>
          <a:ext cx="889000" cy="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114119</xdr:rowOff>
    </xdr:from>
    <xdr:to>
      <xdr:col>10</xdr:col>
      <xdr:colOff>114300</xdr:colOff>
      <xdr:row>37</xdr:row>
      <xdr:rowOff>151457</xdr:rowOff>
    </xdr:to>
    <xdr:cxnSp macro="">
      <xdr:nvCxnSpPr>
        <xdr:cNvPr id="72" name="直線コネクタ 71"/>
        <xdr:cNvCxnSpPr/>
      </xdr:nvCxnSpPr>
      <xdr:spPr>
        <a:xfrm flipV="1">
          <a:off x="1130300" y="6457769"/>
          <a:ext cx="8890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76218</xdr:rowOff>
    </xdr:from>
    <xdr:to>
      <xdr:col>24</xdr:col>
      <xdr:colOff>114300</xdr:colOff>
      <xdr:row>37</xdr:row>
      <xdr:rowOff>6368</xdr:rowOff>
    </xdr:to>
    <xdr:sp macro="" textlink="">
      <xdr:nvSpPr>
        <xdr:cNvPr id="82" name="楕円 81"/>
        <xdr:cNvSpPr/>
      </xdr:nvSpPr>
      <xdr:spPr>
        <a:xfrm>
          <a:off x="4584700" y="624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54645</xdr:rowOff>
    </xdr:from>
    <xdr:ext cx="599010" cy="259045"/>
    <xdr:sp macro="" textlink="">
      <xdr:nvSpPr>
        <xdr:cNvPr id="83" name="人件費該当値テキスト"/>
        <xdr:cNvSpPr txBox="1"/>
      </xdr:nvSpPr>
      <xdr:spPr>
        <a:xfrm>
          <a:off x="4686300" y="6226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2957</xdr:rowOff>
    </xdr:from>
    <xdr:to>
      <xdr:col>20</xdr:col>
      <xdr:colOff>38100</xdr:colOff>
      <xdr:row>37</xdr:row>
      <xdr:rowOff>104557</xdr:rowOff>
    </xdr:to>
    <xdr:sp macro="" textlink="">
      <xdr:nvSpPr>
        <xdr:cNvPr id="84" name="楕円 83"/>
        <xdr:cNvSpPr/>
      </xdr:nvSpPr>
      <xdr:spPr>
        <a:xfrm>
          <a:off x="3746500" y="634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95684</xdr:rowOff>
    </xdr:from>
    <xdr:ext cx="534377" cy="259045"/>
    <xdr:sp macro="" textlink="">
      <xdr:nvSpPr>
        <xdr:cNvPr id="85" name="テキスト ボックス 84"/>
        <xdr:cNvSpPr txBox="1"/>
      </xdr:nvSpPr>
      <xdr:spPr>
        <a:xfrm>
          <a:off x="3530111" y="6439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55361</xdr:rowOff>
    </xdr:from>
    <xdr:to>
      <xdr:col>15</xdr:col>
      <xdr:colOff>101600</xdr:colOff>
      <xdr:row>37</xdr:row>
      <xdr:rowOff>156961</xdr:rowOff>
    </xdr:to>
    <xdr:sp macro="" textlink="">
      <xdr:nvSpPr>
        <xdr:cNvPr id="86" name="楕円 85"/>
        <xdr:cNvSpPr/>
      </xdr:nvSpPr>
      <xdr:spPr>
        <a:xfrm>
          <a:off x="2857500" y="639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148088</xdr:rowOff>
    </xdr:from>
    <xdr:ext cx="534377" cy="259045"/>
    <xdr:sp macro="" textlink="">
      <xdr:nvSpPr>
        <xdr:cNvPr id="87" name="テキスト ボックス 86"/>
        <xdr:cNvSpPr txBox="1"/>
      </xdr:nvSpPr>
      <xdr:spPr>
        <a:xfrm>
          <a:off x="2641111" y="6491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63319</xdr:rowOff>
    </xdr:from>
    <xdr:to>
      <xdr:col>10</xdr:col>
      <xdr:colOff>165100</xdr:colOff>
      <xdr:row>37</xdr:row>
      <xdr:rowOff>164919</xdr:rowOff>
    </xdr:to>
    <xdr:sp macro="" textlink="">
      <xdr:nvSpPr>
        <xdr:cNvPr id="88" name="楕円 87"/>
        <xdr:cNvSpPr/>
      </xdr:nvSpPr>
      <xdr:spPr>
        <a:xfrm>
          <a:off x="1968500" y="640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156046</xdr:rowOff>
    </xdr:from>
    <xdr:ext cx="534377" cy="259045"/>
    <xdr:sp macro="" textlink="">
      <xdr:nvSpPr>
        <xdr:cNvPr id="89" name="テキスト ボックス 88"/>
        <xdr:cNvSpPr txBox="1"/>
      </xdr:nvSpPr>
      <xdr:spPr>
        <a:xfrm>
          <a:off x="1752111" y="6499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100657</xdr:rowOff>
    </xdr:from>
    <xdr:to>
      <xdr:col>6</xdr:col>
      <xdr:colOff>38100</xdr:colOff>
      <xdr:row>38</xdr:row>
      <xdr:rowOff>30807</xdr:rowOff>
    </xdr:to>
    <xdr:sp macro="" textlink="">
      <xdr:nvSpPr>
        <xdr:cNvPr id="90" name="楕円 89"/>
        <xdr:cNvSpPr/>
      </xdr:nvSpPr>
      <xdr:spPr>
        <a:xfrm>
          <a:off x="1079500" y="6444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21934</xdr:rowOff>
    </xdr:from>
    <xdr:ext cx="534377" cy="259045"/>
    <xdr:sp macro="" textlink="">
      <xdr:nvSpPr>
        <xdr:cNvPr id="91" name="テキスト ボックス 90"/>
        <xdr:cNvSpPr txBox="1"/>
      </xdr:nvSpPr>
      <xdr:spPr>
        <a:xfrm>
          <a:off x="863111" y="653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118325</xdr:rowOff>
    </xdr:from>
    <xdr:to>
      <xdr:col>24</xdr:col>
      <xdr:colOff>63500</xdr:colOff>
      <xdr:row>58</xdr:row>
      <xdr:rowOff>119285</xdr:rowOff>
    </xdr:to>
    <xdr:cxnSp macro="">
      <xdr:nvCxnSpPr>
        <xdr:cNvPr id="118" name="直線コネクタ 117"/>
        <xdr:cNvCxnSpPr/>
      </xdr:nvCxnSpPr>
      <xdr:spPr>
        <a:xfrm flipV="1">
          <a:off x="3797300" y="10062425"/>
          <a:ext cx="8382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117704</xdr:rowOff>
    </xdr:from>
    <xdr:to>
      <xdr:col>19</xdr:col>
      <xdr:colOff>177800</xdr:colOff>
      <xdr:row>58</xdr:row>
      <xdr:rowOff>119285</xdr:rowOff>
    </xdr:to>
    <xdr:cxnSp macro="">
      <xdr:nvCxnSpPr>
        <xdr:cNvPr id="121" name="直線コネクタ 120"/>
        <xdr:cNvCxnSpPr/>
      </xdr:nvCxnSpPr>
      <xdr:spPr>
        <a:xfrm>
          <a:off x="2908300" y="10061804"/>
          <a:ext cx="889000" cy="1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117704</xdr:rowOff>
    </xdr:from>
    <xdr:to>
      <xdr:col>15</xdr:col>
      <xdr:colOff>50800</xdr:colOff>
      <xdr:row>58</xdr:row>
      <xdr:rowOff>120016</xdr:rowOff>
    </xdr:to>
    <xdr:cxnSp macro="">
      <xdr:nvCxnSpPr>
        <xdr:cNvPr id="124" name="直線コネクタ 123"/>
        <xdr:cNvCxnSpPr/>
      </xdr:nvCxnSpPr>
      <xdr:spPr>
        <a:xfrm flipV="1">
          <a:off x="2019300" y="10061804"/>
          <a:ext cx="889000" cy="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120016</xdr:rowOff>
    </xdr:from>
    <xdr:to>
      <xdr:col>10</xdr:col>
      <xdr:colOff>114300</xdr:colOff>
      <xdr:row>58</xdr:row>
      <xdr:rowOff>120228</xdr:rowOff>
    </xdr:to>
    <xdr:cxnSp macro="">
      <xdr:nvCxnSpPr>
        <xdr:cNvPr id="127" name="直線コネクタ 126"/>
        <xdr:cNvCxnSpPr/>
      </xdr:nvCxnSpPr>
      <xdr:spPr>
        <a:xfrm flipV="1">
          <a:off x="1130300" y="10064116"/>
          <a:ext cx="889000" cy="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67525</xdr:rowOff>
    </xdr:from>
    <xdr:to>
      <xdr:col>24</xdr:col>
      <xdr:colOff>114300</xdr:colOff>
      <xdr:row>58</xdr:row>
      <xdr:rowOff>169125</xdr:rowOff>
    </xdr:to>
    <xdr:sp macro="" textlink="">
      <xdr:nvSpPr>
        <xdr:cNvPr id="137" name="楕円 136"/>
        <xdr:cNvSpPr/>
      </xdr:nvSpPr>
      <xdr:spPr>
        <a:xfrm>
          <a:off x="4584700" y="1001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42437</xdr:rowOff>
    </xdr:from>
    <xdr:ext cx="534377" cy="259045"/>
    <xdr:sp macro="" textlink="">
      <xdr:nvSpPr>
        <xdr:cNvPr id="138" name="物件費該当値テキスト"/>
        <xdr:cNvSpPr txBox="1"/>
      </xdr:nvSpPr>
      <xdr:spPr>
        <a:xfrm>
          <a:off x="4686300" y="998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68485</xdr:rowOff>
    </xdr:from>
    <xdr:to>
      <xdr:col>20</xdr:col>
      <xdr:colOff>38100</xdr:colOff>
      <xdr:row>58</xdr:row>
      <xdr:rowOff>170085</xdr:rowOff>
    </xdr:to>
    <xdr:sp macro="" textlink="">
      <xdr:nvSpPr>
        <xdr:cNvPr id="139" name="楕円 138"/>
        <xdr:cNvSpPr/>
      </xdr:nvSpPr>
      <xdr:spPr>
        <a:xfrm>
          <a:off x="3746500" y="1001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161212</xdr:rowOff>
    </xdr:from>
    <xdr:ext cx="534377" cy="259045"/>
    <xdr:sp macro="" textlink="">
      <xdr:nvSpPr>
        <xdr:cNvPr id="140" name="テキスト ボックス 139"/>
        <xdr:cNvSpPr txBox="1"/>
      </xdr:nvSpPr>
      <xdr:spPr>
        <a:xfrm>
          <a:off x="3530111" y="1010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66904</xdr:rowOff>
    </xdr:from>
    <xdr:to>
      <xdr:col>15</xdr:col>
      <xdr:colOff>101600</xdr:colOff>
      <xdr:row>58</xdr:row>
      <xdr:rowOff>168504</xdr:rowOff>
    </xdr:to>
    <xdr:sp macro="" textlink="">
      <xdr:nvSpPr>
        <xdr:cNvPr id="141" name="楕円 140"/>
        <xdr:cNvSpPr/>
      </xdr:nvSpPr>
      <xdr:spPr>
        <a:xfrm>
          <a:off x="2857500" y="1001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159631</xdr:rowOff>
    </xdr:from>
    <xdr:ext cx="534377" cy="259045"/>
    <xdr:sp macro="" textlink="">
      <xdr:nvSpPr>
        <xdr:cNvPr id="142" name="テキスト ボックス 141"/>
        <xdr:cNvSpPr txBox="1"/>
      </xdr:nvSpPr>
      <xdr:spPr>
        <a:xfrm>
          <a:off x="2641111" y="10103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69216</xdr:rowOff>
    </xdr:from>
    <xdr:to>
      <xdr:col>10</xdr:col>
      <xdr:colOff>165100</xdr:colOff>
      <xdr:row>58</xdr:row>
      <xdr:rowOff>170816</xdr:rowOff>
    </xdr:to>
    <xdr:sp macro="" textlink="">
      <xdr:nvSpPr>
        <xdr:cNvPr id="143" name="楕円 142"/>
        <xdr:cNvSpPr/>
      </xdr:nvSpPr>
      <xdr:spPr>
        <a:xfrm>
          <a:off x="1968500" y="1001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161943</xdr:rowOff>
    </xdr:from>
    <xdr:ext cx="534377" cy="259045"/>
    <xdr:sp macro="" textlink="">
      <xdr:nvSpPr>
        <xdr:cNvPr id="144" name="テキスト ボックス 143"/>
        <xdr:cNvSpPr txBox="1"/>
      </xdr:nvSpPr>
      <xdr:spPr>
        <a:xfrm>
          <a:off x="1752111" y="10106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69428</xdr:rowOff>
    </xdr:from>
    <xdr:to>
      <xdr:col>6</xdr:col>
      <xdr:colOff>38100</xdr:colOff>
      <xdr:row>58</xdr:row>
      <xdr:rowOff>171028</xdr:rowOff>
    </xdr:to>
    <xdr:sp macro="" textlink="">
      <xdr:nvSpPr>
        <xdr:cNvPr id="145" name="楕円 144"/>
        <xdr:cNvSpPr/>
      </xdr:nvSpPr>
      <xdr:spPr>
        <a:xfrm>
          <a:off x="1079500" y="1001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162155</xdr:rowOff>
    </xdr:from>
    <xdr:ext cx="534377" cy="259045"/>
    <xdr:sp macro="" textlink="">
      <xdr:nvSpPr>
        <xdr:cNvPr id="146" name="テキスト ボックス 145"/>
        <xdr:cNvSpPr txBox="1"/>
      </xdr:nvSpPr>
      <xdr:spPr>
        <a:xfrm>
          <a:off x="863111" y="10106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49733</xdr:rowOff>
    </xdr:from>
    <xdr:to>
      <xdr:col>24</xdr:col>
      <xdr:colOff>63500</xdr:colOff>
      <xdr:row>78</xdr:row>
      <xdr:rowOff>63195</xdr:rowOff>
    </xdr:to>
    <xdr:cxnSp macro="">
      <xdr:nvCxnSpPr>
        <xdr:cNvPr id="175" name="直線コネクタ 174"/>
        <xdr:cNvCxnSpPr/>
      </xdr:nvCxnSpPr>
      <xdr:spPr>
        <a:xfrm>
          <a:off x="3797300" y="13422833"/>
          <a:ext cx="838200" cy="1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49733</xdr:rowOff>
    </xdr:from>
    <xdr:to>
      <xdr:col>19</xdr:col>
      <xdr:colOff>177800</xdr:colOff>
      <xdr:row>78</xdr:row>
      <xdr:rowOff>81584</xdr:rowOff>
    </xdr:to>
    <xdr:cxnSp macro="">
      <xdr:nvCxnSpPr>
        <xdr:cNvPr id="178" name="直線コネクタ 177"/>
        <xdr:cNvCxnSpPr/>
      </xdr:nvCxnSpPr>
      <xdr:spPr>
        <a:xfrm flipV="1">
          <a:off x="2908300" y="13422833"/>
          <a:ext cx="889000" cy="3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33376</xdr:rowOff>
    </xdr:from>
    <xdr:to>
      <xdr:col>15</xdr:col>
      <xdr:colOff>50800</xdr:colOff>
      <xdr:row>78</xdr:row>
      <xdr:rowOff>81584</xdr:rowOff>
    </xdr:to>
    <xdr:cxnSp macro="">
      <xdr:nvCxnSpPr>
        <xdr:cNvPr id="181" name="直線コネクタ 180"/>
        <xdr:cNvCxnSpPr/>
      </xdr:nvCxnSpPr>
      <xdr:spPr>
        <a:xfrm>
          <a:off x="2019300" y="13406476"/>
          <a:ext cx="889000" cy="48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33376</xdr:rowOff>
    </xdr:from>
    <xdr:to>
      <xdr:col>10</xdr:col>
      <xdr:colOff>114300</xdr:colOff>
      <xdr:row>78</xdr:row>
      <xdr:rowOff>79084</xdr:rowOff>
    </xdr:to>
    <xdr:cxnSp macro="">
      <xdr:nvCxnSpPr>
        <xdr:cNvPr id="184" name="直線コネクタ 183"/>
        <xdr:cNvCxnSpPr/>
      </xdr:nvCxnSpPr>
      <xdr:spPr>
        <a:xfrm flipV="1">
          <a:off x="1130300" y="13406476"/>
          <a:ext cx="889000" cy="45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137341</xdr:rowOff>
    </xdr:from>
    <xdr:ext cx="469744" cy="259045"/>
    <xdr:sp macro="" textlink="">
      <xdr:nvSpPr>
        <xdr:cNvPr id="188" name="テキスト ボックス 187"/>
        <xdr:cNvSpPr txBox="1"/>
      </xdr:nvSpPr>
      <xdr:spPr>
        <a:xfrm>
          <a:off x="895428" y="1351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12395</xdr:rowOff>
    </xdr:from>
    <xdr:to>
      <xdr:col>24</xdr:col>
      <xdr:colOff>114300</xdr:colOff>
      <xdr:row>78</xdr:row>
      <xdr:rowOff>113995</xdr:rowOff>
    </xdr:to>
    <xdr:sp macro="" textlink="">
      <xdr:nvSpPr>
        <xdr:cNvPr id="194" name="楕円 193"/>
        <xdr:cNvSpPr/>
      </xdr:nvSpPr>
      <xdr:spPr>
        <a:xfrm>
          <a:off x="4584700" y="1338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162272</xdr:rowOff>
    </xdr:from>
    <xdr:ext cx="534377" cy="259045"/>
    <xdr:sp macro="" textlink="">
      <xdr:nvSpPr>
        <xdr:cNvPr id="195" name="維持補修費該当値テキスト"/>
        <xdr:cNvSpPr txBox="1"/>
      </xdr:nvSpPr>
      <xdr:spPr>
        <a:xfrm>
          <a:off x="4686300" y="1336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170383</xdr:rowOff>
    </xdr:from>
    <xdr:to>
      <xdr:col>20</xdr:col>
      <xdr:colOff>38100</xdr:colOff>
      <xdr:row>78</xdr:row>
      <xdr:rowOff>100533</xdr:rowOff>
    </xdr:to>
    <xdr:sp macro="" textlink="">
      <xdr:nvSpPr>
        <xdr:cNvPr id="196" name="楕円 195"/>
        <xdr:cNvSpPr/>
      </xdr:nvSpPr>
      <xdr:spPr>
        <a:xfrm>
          <a:off x="3746500" y="1337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117060</xdr:rowOff>
    </xdr:from>
    <xdr:ext cx="534377" cy="259045"/>
    <xdr:sp macro="" textlink="">
      <xdr:nvSpPr>
        <xdr:cNvPr id="197" name="テキスト ボックス 196"/>
        <xdr:cNvSpPr txBox="1"/>
      </xdr:nvSpPr>
      <xdr:spPr>
        <a:xfrm>
          <a:off x="3530111" y="13147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30784</xdr:rowOff>
    </xdr:from>
    <xdr:to>
      <xdr:col>15</xdr:col>
      <xdr:colOff>101600</xdr:colOff>
      <xdr:row>78</xdr:row>
      <xdr:rowOff>132384</xdr:rowOff>
    </xdr:to>
    <xdr:sp macro="" textlink="">
      <xdr:nvSpPr>
        <xdr:cNvPr id="198" name="楕円 197"/>
        <xdr:cNvSpPr/>
      </xdr:nvSpPr>
      <xdr:spPr>
        <a:xfrm>
          <a:off x="2857500" y="1340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123511</xdr:rowOff>
    </xdr:from>
    <xdr:ext cx="534377" cy="259045"/>
    <xdr:sp macro="" textlink="">
      <xdr:nvSpPr>
        <xdr:cNvPr id="199" name="テキスト ボックス 198"/>
        <xdr:cNvSpPr txBox="1"/>
      </xdr:nvSpPr>
      <xdr:spPr>
        <a:xfrm>
          <a:off x="2641111" y="1349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154026</xdr:rowOff>
    </xdr:from>
    <xdr:to>
      <xdr:col>10</xdr:col>
      <xdr:colOff>165100</xdr:colOff>
      <xdr:row>78</xdr:row>
      <xdr:rowOff>84176</xdr:rowOff>
    </xdr:to>
    <xdr:sp macro="" textlink="">
      <xdr:nvSpPr>
        <xdr:cNvPr id="200" name="楕円 199"/>
        <xdr:cNvSpPr/>
      </xdr:nvSpPr>
      <xdr:spPr>
        <a:xfrm>
          <a:off x="1968500" y="1335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100703</xdr:rowOff>
    </xdr:from>
    <xdr:ext cx="534377" cy="259045"/>
    <xdr:sp macro="" textlink="">
      <xdr:nvSpPr>
        <xdr:cNvPr id="201" name="テキスト ボックス 200"/>
        <xdr:cNvSpPr txBox="1"/>
      </xdr:nvSpPr>
      <xdr:spPr>
        <a:xfrm>
          <a:off x="1752111" y="1313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28284</xdr:rowOff>
    </xdr:from>
    <xdr:to>
      <xdr:col>6</xdr:col>
      <xdr:colOff>38100</xdr:colOff>
      <xdr:row>78</xdr:row>
      <xdr:rowOff>129884</xdr:rowOff>
    </xdr:to>
    <xdr:sp macro="" textlink="">
      <xdr:nvSpPr>
        <xdr:cNvPr id="202" name="楕円 201"/>
        <xdr:cNvSpPr/>
      </xdr:nvSpPr>
      <xdr:spPr>
        <a:xfrm>
          <a:off x="1079500" y="1340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146411</xdr:rowOff>
    </xdr:from>
    <xdr:ext cx="534377" cy="259045"/>
    <xdr:sp macro="" textlink="">
      <xdr:nvSpPr>
        <xdr:cNvPr id="203" name="テキスト ボックス 202"/>
        <xdr:cNvSpPr txBox="1"/>
      </xdr:nvSpPr>
      <xdr:spPr>
        <a:xfrm>
          <a:off x="863111" y="131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167460</xdr:rowOff>
    </xdr:from>
    <xdr:to>
      <xdr:col>24</xdr:col>
      <xdr:colOff>63500</xdr:colOff>
      <xdr:row>95</xdr:row>
      <xdr:rowOff>20599</xdr:rowOff>
    </xdr:to>
    <xdr:cxnSp macro="">
      <xdr:nvCxnSpPr>
        <xdr:cNvPr id="233" name="直線コネクタ 232"/>
        <xdr:cNvCxnSpPr/>
      </xdr:nvCxnSpPr>
      <xdr:spPr>
        <a:xfrm>
          <a:off x="3797300" y="16283760"/>
          <a:ext cx="838200" cy="24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167460</xdr:rowOff>
    </xdr:from>
    <xdr:to>
      <xdr:col>19</xdr:col>
      <xdr:colOff>177800</xdr:colOff>
      <xdr:row>95</xdr:row>
      <xdr:rowOff>92075</xdr:rowOff>
    </xdr:to>
    <xdr:cxnSp macro="">
      <xdr:nvCxnSpPr>
        <xdr:cNvPr id="236" name="直線コネクタ 235"/>
        <xdr:cNvCxnSpPr/>
      </xdr:nvCxnSpPr>
      <xdr:spPr>
        <a:xfrm flipV="1">
          <a:off x="2908300" y="16283760"/>
          <a:ext cx="889000" cy="96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40534</xdr:rowOff>
    </xdr:from>
    <xdr:to>
      <xdr:col>15</xdr:col>
      <xdr:colOff>50800</xdr:colOff>
      <xdr:row>95</xdr:row>
      <xdr:rowOff>92075</xdr:rowOff>
    </xdr:to>
    <xdr:cxnSp macro="">
      <xdr:nvCxnSpPr>
        <xdr:cNvPr id="239" name="直線コネクタ 238"/>
        <xdr:cNvCxnSpPr/>
      </xdr:nvCxnSpPr>
      <xdr:spPr>
        <a:xfrm>
          <a:off x="2019300" y="16328284"/>
          <a:ext cx="889000" cy="51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40534</xdr:rowOff>
    </xdr:from>
    <xdr:to>
      <xdr:col>10</xdr:col>
      <xdr:colOff>114300</xdr:colOff>
      <xdr:row>96</xdr:row>
      <xdr:rowOff>90687</xdr:rowOff>
    </xdr:to>
    <xdr:cxnSp macro="">
      <xdr:nvCxnSpPr>
        <xdr:cNvPr id="242" name="直線コネクタ 241"/>
        <xdr:cNvCxnSpPr/>
      </xdr:nvCxnSpPr>
      <xdr:spPr>
        <a:xfrm flipV="1">
          <a:off x="1130300" y="16328284"/>
          <a:ext cx="889000" cy="22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141249</xdr:rowOff>
    </xdr:from>
    <xdr:to>
      <xdr:col>24</xdr:col>
      <xdr:colOff>114300</xdr:colOff>
      <xdr:row>95</xdr:row>
      <xdr:rowOff>71399</xdr:rowOff>
    </xdr:to>
    <xdr:sp macro="" textlink="">
      <xdr:nvSpPr>
        <xdr:cNvPr id="252" name="楕円 251"/>
        <xdr:cNvSpPr/>
      </xdr:nvSpPr>
      <xdr:spPr>
        <a:xfrm>
          <a:off x="4584700" y="1625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164126</xdr:rowOff>
    </xdr:from>
    <xdr:ext cx="599010" cy="259045"/>
    <xdr:sp macro="" textlink="">
      <xdr:nvSpPr>
        <xdr:cNvPr id="253" name="扶助費該当値テキスト"/>
        <xdr:cNvSpPr txBox="1"/>
      </xdr:nvSpPr>
      <xdr:spPr>
        <a:xfrm>
          <a:off x="4686300" y="16108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116660</xdr:rowOff>
    </xdr:from>
    <xdr:to>
      <xdr:col>20</xdr:col>
      <xdr:colOff>38100</xdr:colOff>
      <xdr:row>95</xdr:row>
      <xdr:rowOff>46810</xdr:rowOff>
    </xdr:to>
    <xdr:sp macro="" textlink="">
      <xdr:nvSpPr>
        <xdr:cNvPr id="254" name="楕円 253"/>
        <xdr:cNvSpPr/>
      </xdr:nvSpPr>
      <xdr:spPr>
        <a:xfrm>
          <a:off x="3746500" y="1623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63337</xdr:rowOff>
    </xdr:from>
    <xdr:ext cx="599010" cy="259045"/>
    <xdr:sp macro="" textlink="">
      <xdr:nvSpPr>
        <xdr:cNvPr id="255" name="テキスト ボックス 254"/>
        <xdr:cNvSpPr txBox="1"/>
      </xdr:nvSpPr>
      <xdr:spPr>
        <a:xfrm>
          <a:off x="3497795" y="16008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41275</xdr:rowOff>
    </xdr:from>
    <xdr:to>
      <xdr:col>15</xdr:col>
      <xdr:colOff>101600</xdr:colOff>
      <xdr:row>95</xdr:row>
      <xdr:rowOff>142875</xdr:rowOff>
    </xdr:to>
    <xdr:sp macro="" textlink="">
      <xdr:nvSpPr>
        <xdr:cNvPr id="256" name="楕円 255"/>
        <xdr:cNvSpPr/>
      </xdr:nvSpPr>
      <xdr:spPr>
        <a:xfrm>
          <a:off x="2857500" y="1632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159402</xdr:rowOff>
    </xdr:from>
    <xdr:ext cx="599010" cy="259045"/>
    <xdr:sp macro="" textlink="">
      <xdr:nvSpPr>
        <xdr:cNvPr id="257" name="テキスト ボックス 256"/>
        <xdr:cNvSpPr txBox="1"/>
      </xdr:nvSpPr>
      <xdr:spPr>
        <a:xfrm>
          <a:off x="2608795" y="16104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161184</xdr:rowOff>
    </xdr:from>
    <xdr:to>
      <xdr:col>10</xdr:col>
      <xdr:colOff>165100</xdr:colOff>
      <xdr:row>95</xdr:row>
      <xdr:rowOff>91334</xdr:rowOff>
    </xdr:to>
    <xdr:sp macro="" textlink="">
      <xdr:nvSpPr>
        <xdr:cNvPr id="258" name="楕円 257"/>
        <xdr:cNvSpPr/>
      </xdr:nvSpPr>
      <xdr:spPr>
        <a:xfrm>
          <a:off x="1968500" y="1627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107861</xdr:rowOff>
    </xdr:from>
    <xdr:ext cx="599010" cy="259045"/>
    <xdr:sp macro="" textlink="">
      <xdr:nvSpPr>
        <xdr:cNvPr id="259" name="テキスト ボックス 258"/>
        <xdr:cNvSpPr txBox="1"/>
      </xdr:nvSpPr>
      <xdr:spPr>
        <a:xfrm>
          <a:off x="1719795" y="1605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39887</xdr:rowOff>
    </xdr:from>
    <xdr:to>
      <xdr:col>6</xdr:col>
      <xdr:colOff>38100</xdr:colOff>
      <xdr:row>96</xdr:row>
      <xdr:rowOff>141487</xdr:rowOff>
    </xdr:to>
    <xdr:sp macro="" textlink="">
      <xdr:nvSpPr>
        <xdr:cNvPr id="260" name="楕円 259"/>
        <xdr:cNvSpPr/>
      </xdr:nvSpPr>
      <xdr:spPr>
        <a:xfrm>
          <a:off x="1079500" y="16499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158014</xdr:rowOff>
    </xdr:from>
    <xdr:ext cx="599010" cy="259045"/>
    <xdr:sp macro="" textlink="">
      <xdr:nvSpPr>
        <xdr:cNvPr id="261" name="テキスト ボックス 260"/>
        <xdr:cNvSpPr txBox="1"/>
      </xdr:nvSpPr>
      <xdr:spPr>
        <a:xfrm>
          <a:off x="830795" y="16274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13235</xdr:rowOff>
    </xdr:from>
    <xdr:to>
      <xdr:col>55</xdr:col>
      <xdr:colOff>0</xdr:colOff>
      <xdr:row>37</xdr:row>
      <xdr:rowOff>14378</xdr:rowOff>
    </xdr:to>
    <xdr:cxnSp macro="">
      <xdr:nvCxnSpPr>
        <xdr:cNvPr id="292" name="直線コネクタ 291"/>
        <xdr:cNvCxnSpPr/>
      </xdr:nvCxnSpPr>
      <xdr:spPr>
        <a:xfrm flipV="1">
          <a:off x="9639300" y="6356885"/>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6619</xdr:rowOff>
    </xdr:from>
    <xdr:to>
      <xdr:col>50</xdr:col>
      <xdr:colOff>114300</xdr:colOff>
      <xdr:row>37</xdr:row>
      <xdr:rowOff>14378</xdr:rowOff>
    </xdr:to>
    <xdr:cxnSp macro="">
      <xdr:nvCxnSpPr>
        <xdr:cNvPr id="295" name="直線コネクタ 294"/>
        <xdr:cNvCxnSpPr/>
      </xdr:nvCxnSpPr>
      <xdr:spPr>
        <a:xfrm>
          <a:off x="8750300" y="6350269"/>
          <a:ext cx="889000" cy="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6619</xdr:rowOff>
    </xdr:from>
    <xdr:to>
      <xdr:col>45</xdr:col>
      <xdr:colOff>177800</xdr:colOff>
      <xdr:row>37</xdr:row>
      <xdr:rowOff>26785</xdr:rowOff>
    </xdr:to>
    <xdr:cxnSp macro="">
      <xdr:nvCxnSpPr>
        <xdr:cNvPr id="298" name="直線コネクタ 297"/>
        <xdr:cNvCxnSpPr/>
      </xdr:nvCxnSpPr>
      <xdr:spPr>
        <a:xfrm flipV="1">
          <a:off x="7861300" y="6350269"/>
          <a:ext cx="889000" cy="20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42976</xdr:rowOff>
    </xdr:from>
    <xdr:to>
      <xdr:col>41</xdr:col>
      <xdr:colOff>50800</xdr:colOff>
      <xdr:row>37</xdr:row>
      <xdr:rowOff>26785</xdr:rowOff>
    </xdr:to>
    <xdr:cxnSp macro="">
      <xdr:nvCxnSpPr>
        <xdr:cNvPr id="301" name="直線コネクタ 300"/>
        <xdr:cNvCxnSpPr/>
      </xdr:nvCxnSpPr>
      <xdr:spPr>
        <a:xfrm>
          <a:off x="6972300" y="6043726"/>
          <a:ext cx="889000" cy="32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133885</xdr:rowOff>
    </xdr:from>
    <xdr:to>
      <xdr:col>55</xdr:col>
      <xdr:colOff>50800</xdr:colOff>
      <xdr:row>37</xdr:row>
      <xdr:rowOff>64035</xdr:rowOff>
    </xdr:to>
    <xdr:sp macro="" textlink="">
      <xdr:nvSpPr>
        <xdr:cNvPr id="311" name="楕円 310"/>
        <xdr:cNvSpPr/>
      </xdr:nvSpPr>
      <xdr:spPr>
        <a:xfrm>
          <a:off x="10426700" y="630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156762</xdr:rowOff>
    </xdr:from>
    <xdr:ext cx="599010" cy="259045"/>
    <xdr:sp macro="" textlink="">
      <xdr:nvSpPr>
        <xdr:cNvPr id="312" name="補助費等該当値テキスト"/>
        <xdr:cNvSpPr txBox="1"/>
      </xdr:nvSpPr>
      <xdr:spPr>
        <a:xfrm>
          <a:off x="10528300" y="6157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135028</xdr:rowOff>
    </xdr:from>
    <xdr:to>
      <xdr:col>50</xdr:col>
      <xdr:colOff>165100</xdr:colOff>
      <xdr:row>37</xdr:row>
      <xdr:rowOff>65178</xdr:rowOff>
    </xdr:to>
    <xdr:sp macro="" textlink="">
      <xdr:nvSpPr>
        <xdr:cNvPr id="313" name="楕円 312"/>
        <xdr:cNvSpPr/>
      </xdr:nvSpPr>
      <xdr:spPr>
        <a:xfrm>
          <a:off x="9588500" y="6307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81705</xdr:rowOff>
    </xdr:from>
    <xdr:ext cx="599010" cy="259045"/>
    <xdr:sp macro="" textlink="">
      <xdr:nvSpPr>
        <xdr:cNvPr id="314" name="テキスト ボックス 313"/>
        <xdr:cNvSpPr txBox="1"/>
      </xdr:nvSpPr>
      <xdr:spPr>
        <a:xfrm>
          <a:off x="9339795" y="6082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127269</xdr:rowOff>
    </xdr:from>
    <xdr:to>
      <xdr:col>46</xdr:col>
      <xdr:colOff>38100</xdr:colOff>
      <xdr:row>37</xdr:row>
      <xdr:rowOff>57419</xdr:rowOff>
    </xdr:to>
    <xdr:sp macro="" textlink="">
      <xdr:nvSpPr>
        <xdr:cNvPr id="315" name="楕円 314"/>
        <xdr:cNvSpPr/>
      </xdr:nvSpPr>
      <xdr:spPr>
        <a:xfrm>
          <a:off x="8699500" y="629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73946</xdr:rowOff>
    </xdr:from>
    <xdr:ext cx="599010" cy="259045"/>
    <xdr:sp macro="" textlink="">
      <xdr:nvSpPr>
        <xdr:cNvPr id="316" name="テキスト ボックス 315"/>
        <xdr:cNvSpPr txBox="1"/>
      </xdr:nvSpPr>
      <xdr:spPr>
        <a:xfrm>
          <a:off x="8450795" y="6074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147435</xdr:rowOff>
    </xdr:from>
    <xdr:to>
      <xdr:col>41</xdr:col>
      <xdr:colOff>101600</xdr:colOff>
      <xdr:row>37</xdr:row>
      <xdr:rowOff>77585</xdr:rowOff>
    </xdr:to>
    <xdr:sp macro="" textlink="">
      <xdr:nvSpPr>
        <xdr:cNvPr id="317" name="楕円 316"/>
        <xdr:cNvSpPr/>
      </xdr:nvSpPr>
      <xdr:spPr>
        <a:xfrm>
          <a:off x="7810500" y="631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94112</xdr:rowOff>
    </xdr:from>
    <xdr:ext cx="599010" cy="259045"/>
    <xdr:sp macro="" textlink="">
      <xdr:nvSpPr>
        <xdr:cNvPr id="318" name="テキスト ボックス 317"/>
        <xdr:cNvSpPr txBox="1"/>
      </xdr:nvSpPr>
      <xdr:spPr>
        <a:xfrm>
          <a:off x="7561795" y="6094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163626</xdr:rowOff>
    </xdr:from>
    <xdr:to>
      <xdr:col>36</xdr:col>
      <xdr:colOff>165100</xdr:colOff>
      <xdr:row>35</xdr:row>
      <xdr:rowOff>93776</xdr:rowOff>
    </xdr:to>
    <xdr:sp macro="" textlink="">
      <xdr:nvSpPr>
        <xdr:cNvPr id="319" name="楕円 318"/>
        <xdr:cNvSpPr/>
      </xdr:nvSpPr>
      <xdr:spPr>
        <a:xfrm>
          <a:off x="6921500" y="599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110303</xdr:rowOff>
    </xdr:from>
    <xdr:ext cx="599010" cy="259045"/>
    <xdr:sp macro="" textlink="">
      <xdr:nvSpPr>
        <xdr:cNvPr id="320" name="テキスト ボックス 319"/>
        <xdr:cNvSpPr txBox="1"/>
      </xdr:nvSpPr>
      <xdr:spPr>
        <a:xfrm>
          <a:off x="6672795" y="5768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71897</xdr:rowOff>
    </xdr:from>
    <xdr:to>
      <xdr:col>55</xdr:col>
      <xdr:colOff>0</xdr:colOff>
      <xdr:row>56</xdr:row>
      <xdr:rowOff>123602</xdr:rowOff>
    </xdr:to>
    <xdr:cxnSp macro="">
      <xdr:nvCxnSpPr>
        <xdr:cNvPr id="347" name="直線コネクタ 346"/>
        <xdr:cNvCxnSpPr/>
      </xdr:nvCxnSpPr>
      <xdr:spPr>
        <a:xfrm flipV="1">
          <a:off x="9639300" y="9330197"/>
          <a:ext cx="838200" cy="39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123602</xdr:rowOff>
    </xdr:from>
    <xdr:to>
      <xdr:col>50</xdr:col>
      <xdr:colOff>114300</xdr:colOff>
      <xdr:row>57</xdr:row>
      <xdr:rowOff>58538</xdr:rowOff>
    </xdr:to>
    <xdr:cxnSp macro="">
      <xdr:nvCxnSpPr>
        <xdr:cNvPr id="350" name="直線コネクタ 349"/>
        <xdr:cNvCxnSpPr/>
      </xdr:nvCxnSpPr>
      <xdr:spPr>
        <a:xfrm flipV="1">
          <a:off x="8750300" y="9724802"/>
          <a:ext cx="889000" cy="106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20865</xdr:rowOff>
    </xdr:from>
    <xdr:to>
      <xdr:col>45</xdr:col>
      <xdr:colOff>177800</xdr:colOff>
      <xdr:row>57</xdr:row>
      <xdr:rowOff>58538</xdr:rowOff>
    </xdr:to>
    <xdr:cxnSp macro="">
      <xdr:nvCxnSpPr>
        <xdr:cNvPr id="353" name="直線コネクタ 352"/>
        <xdr:cNvCxnSpPr/>
      </xdr:nvCxnSpPr>
      <xdr:spPr>
        <a:xfrm>
          <a:off x="7861300" y="9793515"/>
          <a:ext cx="889000" cy="37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20865</xdr:rowOff>
    </xdr:from>
    <xdr:to>
      <xdr:col>41</xdr:col>
      <xdr:colOff>50800</xdr:colOff>
      <xdr:row>57</xdr:row>
      <xdr:rowOff>98666</xdr:rowOff>
    </xdr:to>
    <xdr:cxnSp macro="">
      <xdr:nvCxnSpPr>
        <xdr:cNvPr id="356" name="直線コネクタ 355"/>
        <xdr:cNvCxnSpPr/>
      </xdr:nvCxnSpPr>
      <xdr:spPr>
        <a:xfrm flipV="1">
          <a:off x="6972300" y="9793515"/>
          <a:ext cx="889000" cy="77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21097</xdr:rowOff>
    </xdr:from>
    <xdr:to>
      <xdr:col>55</xdr:col>
      <xdr:colOff>50800</xdr:colOff>
      <xdr:row>54</xdr:row>
      <xdr:rowOff>122697</xdr:rowOff>
    </xdr:to>
    <xdr:sp macro="" textlink="">
      <xdr:nvSpPr>
        <xdr:cNvPr id="366" name="楕円 365"/>
        <xdr:cNvSpPr/>
      </xdr:nvSpPr>
      <xdr:spPr>
        <a:xfrm>
          <a:off x="10426700" y="927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43974</xdr:rowOff>
    </xdr:from>
    <xdr:ext cx="599010" cy="259045"/>
    <xdr:sp macro="" textlink="">
      <xdr:nvSpPr>
        <xdr:cNvPr id="367" name="普通建設事業費該当値テキスト"/>
        <xdr:cNvSpPr txBox="1"/>
      </xdr:nvSpPr>
      <xdr:spPr>
        <a:xfrm>
          <a:off x="10528300" y="9130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72802</xdr:rowOff>
    </xdr:from>
    <xdr:to>
      <xdr:col>50</xdr:col>
      <xdr:colOff>165100</xdr:colOff>
      <xdr:row>57</xdr:row>
      <xdr:rowOff>2952</xdr:rowOff>
    </xdr:to>
    <xdr:sp macro="" textlink="">
      <xdr:nvSpPr>
        <xdr:cNvPr id="368" name="楕円 367"/>
        <xdr:cNvSpPr/>
      </xdr:nvSpPr>
      <xdr:spPr>
        <a:xfrm>
          <a:off x="9588500" y="9674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165529</xdr:rowOff>
    </xdr:from>
    <xdr:ext cx="534377" cy="259045"/>
    <xdr:sp macro="" textlink="">
      <xdr:nvSpPr>
        <xdr:cNvPr id="369" name="テキスト ボックス 368"/>
        <xdr:cNvSpPr txBox="1"/>
      </xdr:nvSpPr>
      <xdr:spPr>
        <a:xfrm>
          <a:off x="9372111" y="9766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7738</xdr:rowOff>
    </xdr:from>
    <xdr:to>
      <xdr:col>46</xdr:col>
      <xdr:colOff>38100</xdr:colOff>
      <xdr:row>57</xdr:row>
      <xdr:rowOff>109338</xdr:rowOff>
    </xdr:to>
    <xdr:sp macro="" textlink="">
      <xdr:nvSpPr>
        <xdr:cNvPr id="370" name="楕円 369"/>
        <xdr:cNvSpPr/>
      </xdr:nvSpPr>
      <xdr:spPr>
        <a:xfrm>
          <a:off x="8699500" y="978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100465</xdr:rowOff>
    </xdr:from>
    <xdr:ext cx="534377" cy="259045"/>
    <xdr:sp macro="" textlink="">
      <xdr:nvSpPr>
        <xdr:cNvPr id="371" name="テキスト ボックス 370"/>
        <xdr:cNvSpPr txBox="1"/>
      </xdr:nvSpPr>
      <xdr:spPr>
        <a:xfrm>
          <a:off x="8483111" y="9873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141515</xdr:rowOff>
    </xdr:from>
    <xdr:to>
      <xdr:col>41</xdr:col>
      <xdr:colOff>101600</xdr:colOff>
      <xdr:row>57</xdr:row>
      <xdr:rowOff>71665</xdr:rowOff>
    </xdr:to>
    <xdr:sp macro="" textlink="">
      <xdr:nvSpPr>
        <xdr:cNvPr id="372" name="楕円 371"/>
        <xdr:cNvSpPr/>
      </xdr:nvSpPr>
      <xdr:spPr>
        <a:xfrm>
          <a:off x="78105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62792</xdr:rowOff>
    </xdr:from>
    <xdr:ext cx="534377" cy="259045"/>
    <xdr:sp macro="" textlink="">
      <xdr:nvSpPr>
        <xdr:cNvPr id="373" name="テキスト ボックス 372"/>
        <xdr:cNvSpPr txBox="1"/>
      </xdr:nvSpPr>
      <xdr:spPr>
        <a:xfrm>
          <a:off x="7594111" y="9835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47866</xdr:rowOff>
    </xdr:from>
    <xdr:to>
      <xdr:col>36</xdr:col>
      <xdr:colOff>165100</xdr:colOff>
      <xdr:row>57</xdr:row>
      <xdr:rowOff>149466</xdr:rowOff>
    </xdr:to>
    <xdr:sp macro="" textlink="">
      <xdr:nvSpPr>
        <xdr:cNvPr id="374" name="楕円 373"/>
        <xdr:cNvSpPr/>
      </xdr:nvSpPr>
      <xdr:spPr>
        <a:xfrm>
          <a:off x="6921500" y="982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140593</xdr:rowOff>
    </xdr:from>
    <xdr:ext cx="534377" cy="259045"/>
    <xdr:sp macro="" textlink="">
      <xdr:nvSpPr>
        <xdr:cNvPr id="375" name="テキスト ボックス 374"/>
        <xdr:cNvSpPr txBox="1"/>
      </xdr:nvSpPr>
      <xdr:spPr>
        <a:xfrm>
          <a:off x="6705111" y="991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49011</xdr:rowOff>
    </xdr:from>
    <xdr:to>
      <xdr:col>55</xdr:col>
      <xdr:colOff>0</xdr:colOff>
      <xdr:row>78</xdr:row>
      <xdr:rowOff>46496</xdr:rowOff>
    </xdr:to>
    <xdr:cxnSp macro="">
      <xdr:nvCxnSpPr>
        <xdr:cNvPr id="406" name="直線コネクタ 405"/>
        <xdr:cNvCxnSpPr/>
      </xdr:nvCxnSpPr>
      <xdr:spPr>
        <a:xfrm flipV="1">
          <a:off x="9639300" y="12907761"/>
          <a:ext cx="838200" cy="511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46496</xdr:rowOff>
    </xdr:from>
    <xdr:to>
      <xdr:col>50</xdr:col>
      <xdr:colOff>114300</xdr:colOff>
      <xdr:row>79</xdr:row>
      <xdr:rowOff>47379</xdr:rowOff>
    </xdr:to>
    <xdr:cxnSp macro="">
      <xdr:nvCxnSpPr>
        <xdr:cNvPr id="409" name="直線コネクタ 408"/>
        <xdr:cNvCxnSpPr/>
      </xdr:nvCxnSpPr>
      <xdr:spPr>
        <a:xfrm flipV="1">
          <a:off x="8750300" y="13419596"/>
          <a:ext cx="889000" cy="172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105100</xdr:rowOff>
    </xdr:from>
    <xdr:ext cx="534377" cy="259045"/>
    <xdr:sp macro="" textlink="">
      <xdr:nvSpPr>
        <xdr:cNvPr id="411" name="テキスト ボックス 410"/>
        <xdr:cNvSpPr txBox="1"/>
      </xdr:nvSpPr>
      <xdr:spPr>
        <a:xfrm>
          <a:off x="9372111" y="1347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114979</xdr:rowOff>
    </xdr:from>
    <xdr:to>
      <xdr:col>45</xdr:col>
      <xdr:colOff>177800</xdr:colOff>
      <xdr:row>79</xdr:row>
      <xdr:rowOff>47379</xdr:rowOff>
    </xdr:to>
    <xdr:cxnSp macro="">
      <xdr:nvCxnSpPr>
        <xdr:cNvPr id="412" name="直線コネクタ 411"/>
        <xdr:cNvCxnSpPr/>
      </xdr:nvCxnSpPr>
      <xdr:spPr>
        <a:xfrm>
          <a:off x="7861300" y="13488079"/>
          <a:ext cx="889000" cy="10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114979</xdr:rowOff>
    </xdr:from>
    <xdr:to>
      <xdr:col>41</xdr:col>
      <xdr:colOff>50800</xdr:colOff>
      <xdr:row>78</xdr:row>
      <xdr:rowOff>145785</xdr:rowOff>
    </xdr:to>
    <xdr:cxnSp macro="">
      <xdr:nvCxnSpPr>
        <xdr:cNvPr id="415" name="直線コネクタ 414"/>
        <xdr:cNvCxnSpPr/>
      </xdr:nvCxnSpPr>
      <xdr:spPr>
        <a:xfrm flipV="1">
          <a:off x="6972300" y="13488079"/>
          <a:ext cx="889000" cy="30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169661</xdr:rowOff>
    </xdr:from>
    <xdr:to>
      <xdr:col>55</xdr:col>
      <xdr:colOff>50800</xdr:colOff>
      <xdr:row>75</xdr:row>
      <xdr:rowOff>99811</xdr:rowOff>
    </xdr:to>
    <xdr:sp macro="" textlink="">
      <xdr:nvSpPr>
        <xdr:cNvPr id="425" name="楕円 424"/>
        <xdr:cNvSpPr/>
      </xdr:nvSpPr>
      <xdr:spPr>
        <a:xfrm>
          <a:off x="10426700" y="1285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21088</xdr:rowOff>
    </xdr:from>
    <xdr:ext cx="534377" cy="259045"/>
    <xdr:sp macro="" textlink="">
      <xdr:nvSpPr>
        <xdr:cNvPr id="426" name="普通建設事業費 （ うち新規整備　）該当値テキスト"/>
        <xdr:cNvSpPr txBox="1"/>
      </xdr:nvSpPr>
      <xdr:spPr>
        <a:xfrm>
          <a:off x="10528300" y="12708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167146</xdr:rowOff>
    </xdr:from>
    <xdr:to>
      <xdr:col>50</xdr:col>
      <xdr:colOff>165100</xdr:colOff>
      <xdr:row>78</xdr:row>
      <xdr:rowOff>97296</xdr:rowOff>
    </xdr:to>
    <xdr:sp macro="" textlink="">
      <xdr:nvSpPr>
        <xdr:cNvPr id="427" name="楕円 426"/>
        <xdr:cNvSpPr/>
      </xdr:nvSpPr>
      <xdr:spPr>
        <a:xfrm>
          <a:off x="9588500" y="1336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113823</xdr:rowOff>
    </xdr:from>
    <xdr:ext cx="534377" cy="259045"/>
    <xdr:sp macro="" textlink="">
      <xdr:nvSpPr>
        <xdr:cNvPr id="428" name="テキスト ボックス 427"/>
        <xdr:cNvSpPr txBox="1"/>
      </xdr:nvSpPr>
      <xdr:spPr>
        <a:xfrm>
          <a:off x="9372111" y="13144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168029</xdr:rowOff>
    </xdr:from>
    <xdr:to>
      <xdr:col>46</xdr:col>
      <xdr:colOff>38100</xdr:colOff>
      <xdr:row>79</xdr:row>
      <xdr:rowOff>98179</xdr:rowOff>
    </xdr:to>
    <xdr:sp macro="" textlink="">
      <xdr:nvSpPr>
        <xdr:cNvPr id="429" name="楕円 428"/>
        <xdr:cNvSpPr/>
      </xdr:nvSpPr>
      <xdr:spPr>
        <a:xfrm>
          <a:off x="8699500" y="1354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89306</xdr:rowOff>
    </xdr:from>
    <xdr:ext cx="469744" cy="259045"/>
    <xdr:sp macro="" textlink="">
      <xdr:nvSpPr>
        <xdr:cNvPr id="430" name="テキスト ボックス 429"/>
        <xdr:cNvSpPr txBox="1"/>
      </xdr:nvSpPr>
      <xdr:spPr>
        <a:xfrm>
          <a:off x="8515428" y="1363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64179</xdr:rowOff>
    </xdr:from>
    <xdr:to>
      <xdr:col>41</xdr:col>
      <xdr:colOff>101600</xdr:colOff>
      <xdr:row>78</xdr:row>
      <xdr:rowOff>165779</xdr:rowOff>
    </xdr:to>
    <xdr:sp macro="" textlink="">
      <xdr:nvSpPr>
        <xdr:cNvPr id="431" name="楕円 430"/>
        <xdr:cNvSpPr/>
      </xdr:nvSpPr>
      <xdr:spPr>
        <a:xfrm>
          <a:off x="7810500" y="13437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156906</xdr:rowOff>
    </xdr:from>
    <xdr:ext cx="534377" cy="259045"/>
    <xdr:sp macro="" textlink="">
      <xdr:nvSpPr>
        <xdr:cNvPr id="432" name="テキスト ボックス 431"/>
        <xdr:cNvSpPr txBox="1"/>
      </xdr:nvSpPr>
      <xdr:spPr>
        <a:xfrm>
          <a:off x="7594111" y="1353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94985</xdr:rowOff>
    </xdr:from>
    <xdr:to>
      <xdr:col>36</xdr:col>
      <xdr:colOff>165100</xdr:colOff>
      <xdr:row>79</xdr:row>
      <xdr:rowOff>25135</xdr:rowOff>
    </xdr:to>
    <xdr:sp macro="" textlink="">
      <xdr:nvSpPr>
        <xdr:cNvPr id="433" name="楕円 432"/>
        <xdr:cNvSpPr/>
      </xdr:nvSpPr>
      <xdr:spPr>
        <a:xfrm>
          <a:off x="6921500" y="134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16262</xdr:rowOff>
    </xdr:from>
    <xdr:ext cx="534377" cy="259045"/>
    <xdr:sp macro="" textlink="">
      <xdr:nvSpPr>
        <xdr:cNvPr id="434" name="テキスト ボックス 433"/>
        <xdr:cNvSpPr txBox="1"/>
      </xdr:nvSpPr>
      <xdr:spPr>
        <a:xfrm>
          <a:off x="6705111" y="13560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13112</xdr:rowOff>
    </xdr:from>
    <xdr:to>
      <xdr:col>55</xdr:col>
      <xdr:colOff>0</xdr:colOff>
      <xdr:row>96</xdr:row>
      <xdr:rowOff>65954</xdr:rowOff>
    </xdr:to>
    <xdr:cxnSp macro="">
      <xdr:nvCxnSpPr>
        <xdr:cNvPr id="459" name="直線コネクタ 458"/>
        <xdr:cNvCxnSpPr/>
      </xdr:nvCxnSpPr>
      <xdr:spPr>
        <a:xfrm flipV="1">
          <a:off x="9639300" y="16300862"/>
          <a:ext cx="838200" cy="22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65954</xdr:rowOff>
    </xdr:from>
    <xdr:to>
      <xdr:col>50</xdr:col>
      <xdr:colOff>114300</xdr:colOff>
      <xdr:row>96</xdr:row>
      <xdr:rowOff>136556</xdr:rowOff>
    </xdr:to>
    <xdr:cxnSp macro="">
      <xdr:nvCxnSpPr>
        <xdr:cNvPr id="462" name="直線コネクタ 461"/>
        <xdr:cNvCxnSpPr/>
      </xdr:nvCxnSpPr>
      <xdr:spPr>
        <a:xfrm flipV="1">
          <a:off x="8750300" y="16525154"/>
          <a:ext cx="889000" cy="70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136556</xdr:rowOff>
    </xdr:from>
    <xdr:to>
      <xdr:col>45</xdr:col>
      <xdr:colOff>177800</xdr:colOff>
      <xdr:row>96</xdr:row>
      <xdr:rowOff>141751</xdr:rowOff>
    </xdr:to>
    <xdr:cxnSp macro="">
      <xdr:nvCxnSpPr>
        <xdr:cNvPr id="465" name="直線コネクタ 464"/>
        <xdr:cNvCxnSpPr/>
      </xdr:nvCxnSpPr>
      <xdr:spPr>
        <a:xfrm flipV="1">
          <a:off x="7861300" y="16595756"/>
          <a:ext cx="889000" cy="5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141751</xdr:rowOff>
    </xdr:from>
    <xdr:to>
      <xdr:col>41</xdr:col>
      <xdr:colOff>50800</xdr:colOff>
      <xdr:row>97</xdr:row>
      <xdr:rowOff>102958</xdr:rowOff>
    </xdr:to>
    <xdr:cxnSp macro="">
      <xdr:nvCxnSpPr>
        <xdr:cNvPr id="468" name="直線コネクタ 467"/>
        <xdr:cNvCxnSpPr/>
      </xdr:nvCxnSpPr>
      <xdr:spPr>
        <a:xfrm flipV="1">
          <a:off x="6972300" y="16600951"/>
          <a:ext cx="889000" cy="1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133762</xdr:rowOff>
    </xdr:from>
    <xdr:to>
      <xdr:col>55</xdr:col>
      <xdr:colOff>50800</xdr:colOff>
      <xdr:row>95</xdr:row>
      <xdr:rowOff>63912</xdr:rowOff>
    </xdr:to>
    <xdr:sp macro="" textlink="">
      <xdr:nvSpPr>
        <xdr:cNvPr id="478" name="楕円 477"/>
        <xdr:cNvSpPr/>
      </xdr:nvSpPr>
      <xdr:spPr>
        <a:xfrm>
          <a:off x="10426700" y="1625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156639</xdr:rowOff>
    </xdr:from>
    <xdr:ext cx="534377" cy="259045"/>
    <xdr:sp macro="" textlink="">
      <xdr:nvSpPr>
        <xdr:cNvPr id="479" name="普通建設事業費 （ うち更新整備　）該当値テキスト"/>
        <xdr:cNvSpPr txBox="1"/>
      </xdr:nvSpPr>
      <xdr:spPr>
        <a:xfrm>
          <a:off x="10528300" y="16101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15154</xdr:rowOff>
    </xdr:from>
    <xdr:to>
      <xdr:col>50</xdr:col>
      <xdr:colOff>165100</xdr:colOff>
      <xdr:row>96</xdr:row>
      <xdr:rowOff>116754</xdr:rowOff>
    </xdr:to>
    <xdr:sp macro="" textlink="">
      <xdr:nvSpPr>
        <xdr:cNvPr id="480" name="楕円 479"/>
        <xdr:cNvSpPr/>
      </xdr:nvSpPr>
      <xdr:spPr>
        <a:xfrm>
          <a:off x="9588500" y="1647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107881</xdr:rowOff>
    </xdr:from>
    <xdr:ext cx="534377" cy="259045"/>
    <xdr:sp macro="" textlink="">
      <xdr:nvSpPr>
        <xdr:cNvPr id="481" name="テキスト ボックス 480"/>
        <xdr:cNvSpPr txBox="1"/>
      </xdr:nvSpPr>
      <xdr:spPr>
        <a:xfrm>
          <a:off x="9372111" y="1656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85756</xdr:rowOff>
    </xdr:from>
    <xdr:to>
      <xdr:col>46</xdr:col>
      <xdr:colOff>38100</xdr:colOff>
      <xdr:row>97</xdr:row>
      <xdr:rowOff>15906</xdr:rowOff>
    </xdr:to>
    <xdr:sp macro="" textlink="">
      <xdr:nvSpPr>
        <xdr:cNvPr id="482" name="楕円 481"/>
        <xdr:cNvSpPr/>
      </xdr:nvSpPr>
      <xdr:spPr>
        <a:xfrm>
          <a:off x="8699500" y="1654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7033</xdr:rowOff>
    </xdr:from>
    <xdr:ext cx="534377" cy="259045"/>
    <xdr:sp macro="" textlink="">
      <xdr:nvSpPr>
        <xdr:cNvPr id="483" name="テキスト ボックス 482"/>
        <xdr:cNvSpPr txBox="1"/>
      </xdr:nvSpPr>
      <xdr:spPr>
        <a:xfrm>
          <a:off x="8483111" y="1663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90951</xdr:rowOff>
    </xdr:from>
    <xdr:to>
      <xdr:col>41</xdr:col>
      <xdr:colOff>101600</xdr:colOff>
      <xdr:row>97</xdr:row>
      <xdr:rowOff>21101</xdr:rowOff>
    </xdr:to>
    <xdr:sp macro="" textlink="">
      <xdr:nvSpPr>
        <xdr:cNvPr id="484" name="楕円 483"/>
        <xdr:cNvSpPr/>
      </xdr:nvSpPr>
      <xdr:spPr>
        <a:xfrm>
          <a:off x="7810500" y="1655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12228</xdr:rowOff>
    </xdr:from>
    <xdr:ext cx="534377" cy="259045"/>
    <xdr:sp macro="" textlink="">
      <xdr:nvSpPr>
        <xdr:cNvPr id="485" name="テキスト ボックス 484"/>
        <xdr:cNvSpPr txBox="1"/>
      </xdr:nvSpPr>
      <xdr:spPr>
        <a:xfrm>
          <a:off x="7594111" y="1664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52158</xdr:rowOff>
    </xdr:from>
    <xdr:to>
      <xdr:col>36</xdr:col>
      <xdr:colOff>165100</xdr:colOff>
      <xdr:row>97</xdr:row>
      <xdr:rowOff>153758</xdr:rowOff>
    </xdr:to>
    <xdr:sp macro="" textlink="">
      <xdr:nvSpPr>
        <xdr:cNvPr id="486" name="楕円 485"/>
        <xdr:cNvSpPr/>
      </xdr:nvSpPr>
      <xdr:spPr>
        <a:xfrm>
          <a:off x="6921500" y="1668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144885</xdr:rowOff>
    </xdr:from>
    <xdr:ext cx="534377" cy="259045"/>
    <xdr:sp macro="" textlink="">
      <xdr:nvSpPr>
        <xdr:cNvPr id="487" name="テキスト ボックス 486"/>
        <xdr:cNvSpPr txBox="1"/>
      </xdr:nvSpPr>
      <xdr:spPr>
        <a:xfrm>
          <a:off x="6705111" y="16775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63191</xdr:rowOff>
    </xdr:from>
    <xdr:to>
      <xdr:col>85</xdr:col>
      <xdr:colOff>127000</xdr:colOff>
      <xdr:row>39</xdr:row>
      <xdr:rowOff>83046</xdr:rowOff>
    </xdr:to>
    <xdr:cxnSp macro="">
      <xdr:nvCxnSpPr>
        <xdr:cNvPr id="518" name="直線コネクタ 517"/>
        <xdr:cNvCxnSpPr/>
      </xdr:nvCxnSpPr>
      <xdr:spPr>
        <a:xfrm flipV="1">
          <a:off x="15481300" y="6749741"/>
          <a:ext cx="838200" cy="1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83046</xdr:rowOff>
    </xdr:from>
    <xdr:to>
      <xdr:col>81</xdr:col>
      <xdr:colOff>50800</xdr:colOff>
      <xdr:row>39</xdr:row>
      <xdr:rowOff>95907</xdr:rowOff>
    </xdr:to>
    <xdr:cxnSp macro="">
      <xdr:nvCxnSpPr>
        <xdr:cNvPr id="521" name="直線コネクタ 520"/>
        <xdr:cNvCxnSpPr/>
      </xdr:nvCxnSpPr>
      <xdr:spPr>
        <a:xfrm flipV="1">
          <a:off x="14592300" y="6769596"/>
          <a:ext cx="889000" cy="1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95907</xdr:rowOff>
    </xdr:from>
    <xdr:to>
      <xdr:col>76</xdr:col>
      <xdr:colOff>114300</xdr:colOff>
      <xdr:row>39</xdr:row>
      <xdr:rowOff>96576</xdr:rowOff>
    </xdr:to>
    <xdr:cxnSp macro="">
      <xdr:nvCxnSpPr>
        <xdr:cNvPr id="524" name="直線コネクタ 523"/>
        <xdr:cNvCxnSpPr/>
      </xdr:nvCxnSpPr>
      <xdr:spPr>
        <a:xfrm flipV="1">
          <a:off x="13703300" y="6782457"/>
          <a:ext cx="889000" cy="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96576</xdr:rowOff>
    </xdr:from>
    <xdr:to>
      <xdr:col>71</xdr:col>
      <xdr:colOff>177800</xdr:colOff>
      <xdr:row>39</xdr:row>
      <xdr:rowOff>98320</xdr:rowOff>
    </xdr:to>
    <xdr:cxnSp macro="">
      <xdr:nvCxnSpPr>
        <xdr:cNvPr id="527" name="直線コネクタ 526"/>
        <xdr:cNvCxnSpPr/>
      </xdr:nvCxnSpPr>
      <xdr:spPr>
        <a:xfrm flipV="1">
          <a:off x="12814300" y="6783126"/>
          <a:ext cx="889000" cy="1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12391</xdr:rowOff>
    </xdr:from>
    <xdr:to>
      <xdr:col>85</xdr:col>
      <xdr:colOff>177800</xdr:colOff>
      <xdr:row>39</xdr:row>
      <xdr:rowOff>113991</xdr:rowOff>
    </xdr:to>
    <xdr:sp macro="" textlink="">
      <xdr:nvSpPr>
        <xdr:cNvPr id="537" name="楕円 536"/>
        <xdr:cNvSpPr/>
      </xdr:nvSpPr>
      <xdr:spPr>
        <a:xfrm>
          <a:off x="16268700" y="6698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143218</xdr:rowOff>
    </xdr:from>
    <xdr:ext cx="534377" cy="259045"/>
    <xdr:sp macro="" textlink="">
      <xdr:nvSpPr>
        <xdr:cNvPr id="538" name="災害復旧事業費該当値テキスト"/>
        <xdr:cNvSpPr txBox="1"/>
      </xdr:nvSpPr>
      <xdr:spPr>
        <a:xfrm>
          <a:off x="16370300" y="6486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32246</xdr:rowOff>
    </xdr:from>
    <xdr:to>
      <xdr:col>81</xdr:col>
      <xdr:colOff>101600</xdr:colOff>
      <xdr:row>39</xdr:row>
      <xdr:rowOff>133846</xdr:rowOff>
    </xdr:to>
    <xdr:sp macro="" textlink="">
      <xdr:nvSpPr>
        <xdr:cNvPr id="539" name="楕円 538"/>
        <xdr:cNvSpPr/>
      </xdr:nvSpPr>
      <xdr:spPr>
        <a:xfrm>
          <a:off x="15430500" y="671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124973</xdr:rowOff>
    </xdr:from>
    <xdr:ext cx="469744" cy="259045"/>
    <xdr:sp macro="" textlink="">
      <xdr:nvSpPr>
        <xdr:cNvPr id="540" name="テキスト ボックス 539"/>
        <xdr:cNvSpPr txBox="1"/>
      </xdr:nvSpPr>
      <xdr:spPr>
        <a:xfrm>
          <a:off x="15246428" y="6811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45107</xdr:rowOff>
    </xdr:from>
    <xdr:to>
      <xdr:col>76</xdr:col>
      <xdr:colOff>165100</xdr:colOff>
      <xdr:row>39</xdr:row>
      <xdr:rowOff>146707</xdr:rowOff>
    </xdr:to>
    <xdr:sp macro="" textlink="">
      <xdr:nvSpPr>
        <xdr:cNvPr id="541" name="楕円 540"/>
        <xdr:cNvSpPr/>
      </xdr:nvSpPr>
      <xdr:spPr>
        <a:xfrm>
          <a:off x="14541500" y="673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137834</xdr:rowOff>
    </xdr:from>
    <xdr:ext cx="378565" cy="259045"/>
    <xdr:sp macro="" textlink="">
      <xdr:nvSpPr>
        <xdr:cNvPr id="542" name="テキスト ボックス 541"/>
        <xdr:cNvSpPr txBox="1"/>
      </xdr:nvSpPr>
      <xdr:spPr>
        <a:xfrm>
          <a:off x="14403017" y="6824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45776</xdr:rowOff>
    </xdr:from>
    <xdr:to>
      <xdr:col>72</xdr:col>
      <xdr:colOff>38100</xdr:colOff>
      <xdr:row>39</xdr:row>
      <xdr:rowOff>147376</xdr:rowOff>
    </xdr:to>
    <xdr:sp macro="" textlink="">
      <xdr:nvSpPr>
        <xdr:cNvPr id="543" name="楕円 542"/>
        <xdr:cNvSpPr/>
      </xdr:nvSpPr>
      <xdr:spPr>
        <a:xfrm>
          <a:off x="13652500" y="673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138503</xdr:rowOff>
    </xdr:from>
    <xdr:ext cx="378565" cy="259045"/>
    <xdr:sp macro="" textlink="">
      <xdr:nvSpPr>
        <xdr:cNvPr id="544" name="テキスト ボックス 543"/>
        <xdr:cNvSpPr txBox="1"/>
      </xdr:nvSpPr>
      <xdr:spPr>
        <a:xfrm>
          <a:off x="13514017" y="68250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47520</xdr:rowOff>
    </xdr:from>
    <xdr:to>
      <xdr:col>67</xdr:col>
      <xdr:colOff>101600</xdr:colOff>
      <xdr:row>39</xdr:row>
      <xdr:rowOff>149120</xdr:rowOff>
    </xdr:to>
    <xdr:sp macro="" textlink="">
      <xdr:nvSpPr>
        <xdr:cNvPr id="545" name="楕円 544"/>
        <xdr:cNvSpPr/>
      </xdr:nvSpPr>
      <xdr:spPr>
        <a:xfrm>
          <a:off x="12763500" y="673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140247</xdr:rowOff>
    </xdr:from>
    <xdr:ext cx="378565" cy="259045"/>
    <xdr:sp macro="" textlink="">
      <xdr:nvSpPr>
        <xdr:cNvPr id="546" name="テキスト ボックス 545"/>
        <xdr:cNvSpPr txBox="1"/>
      </xdr:nvSpPr>
      <xdr:spPr>
        <a:xfrm>
          <a:off x="12625017" y="68267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165579</xdr:rowOff>
    </xdr:from>
    <xdr:to>
      <xdr:col>85</xdr:col>
      <xdr:colOff>127000</xdr:colOff>
      <xdr:row>77</xdr:row>
      <xdr:rowOff>166742</xdr:rowOff>
    </xdr:to>
    <xdr:cxnSp macro="">
      <xdr:nvCxnSpPr>
        <xdr:cNvPr id="622" name="直線コネクタ 621"/>
        <xdr:cNvCxnSpPr/>
      </xdr:nvCxnSpPr>
      <xdr:spPr>
        <a:xfrm flipV="1">
          <a:off x="15481300" y="13367229"/>
          <a:ext cx="838200" cy="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165154</xdr:rowOff>
    </xdr:from>
    <xdr:to>
      <xdr:col>81</xdr:col>
      <xdr:colOff>50800</xdr:colOff>
      <xdr:row>77</xdr:row>
      <xdr:rowOff>166742</xdr:rowOff>
    </xdr:to>
    <xdr:cxnSp macro="">
      <xdr:nvCxnSpPr>
        <xdr:cNvPr id="625" name="直線コネクタ 624"/>
        <xdr:cNvCxnSpPr/>
      </xdr:nvCxnSpPr>
      <xdr:spPr>
        <a:xfrm>
          <a:off x="14592300" y="13366804"/>
          <a:ext cx="889000" cy="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162387</xdr:rowOff>
    </xdr:from>
    <xdr:to>
      <xdr:col>76</xdr:col>
      <xdr:colOff>114300</xdr:colOff>
      <xdr:row>77</xdr:row>
      <xdr:rowOff>165154</xdr:rowOff>
    </xdr:to>
    <xdr:cxnSp macro="">
      <xdr:nvCxnSpPr>
        <xdr:cNvPr id="628" name="直線コネクタ 627"/>
        <xdr:cNvCxnSpPr/>
      </xdr:nvCxnSpPr>
      <xdr:spPr>
        <a:xfrm>
          <a:off x="13703300" y="13364037"/>
          <a:ext cx="889000" cy="2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162387</xdr:rowOff>
    </xdr:from>
    <xdr:to>
      <xdr:col>71</xdr:col>
      <xdr:colOff>177800</xdr:colOff>
      <xdr:row>77</xdr:row>
      <xdr:rowOff>169450</xdr:rowOff>
    </xdr:to>
    <xdr:cxnSp macro="">
      <xdr:nvCxnSpPr>
        <xdr:cNvPr id="631" name="直線コネクタ 630"/>
        <xdr:cNvCxnSpPr/>
      </xdr:nvCxnSpPr>
      <xdr:spPr>
        <a:xfrm flipV="1">
          <a:off x="12814300" y="13364037"/>
          <a:ext cx="889000" cy="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114779</xdr:rowOff>
    </xdr:from>
    <xdr:to>
      <xdr:col>85</xdr:col>
      <xdr:colOff>177800</xdr:colOff>
      <xdr:row>78</xdr:row>
      <xdr:rowOff>44929</xdr:rowOff>
    </xdr:to>
    <xdr:sp macro="" textlink="">
      <xdr:nvSpPr>
        <xdr:cNvPr id="641" name="楕円 640"/>
        <xdr:cNvSpPr/>
      </xdr:nvSpPr>
      <xdr:spPr>
        <a:xfrm>
          <a:off x="16268700" y="1331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62626</xdr:rowOff>
    </xdr:from>
    <xdr:ext cx="534377" cy="259045"/>
    <xdr:sp macro="" textlink="">
      <xdr:nvSpPr>
        <xdr:cNvPr id="642" name="公債費該当値テキスト"/>
        <xdr:cNvSpPr txBox="1"/>
      </xdr:nvSpPr>
      <xdr:spPr>
        <a:xfrm>
          <a:off x="16370300" y="1326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115942</xdr:rowOff>
    </xdr:from>
    <xdr:to>
      <xdr:col>81</xdr:col>
      <xdr:colOff>101600</xdr:colOff>
      <xdr:row>78</xdr:row>
      <xdr:rowOff>46092</xdr:rowOff>
    </xdr:to>
    <xdr:sp macro="" textlink="">
      <xdr:nvSpPr>
        <xdr:cNvPr id="643" name="楕円 642"/>
        <xdr:cNvSpPr/>
      </xdr:nvSpPr>
      <xdr:spPr>
        <a:xfrm>
          <a:off x="15430500" y="1331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37219</xdr:rowOff>
    </xdr:from>
    <xdr:ext cx="534377" cy="259045"/>
    <xdr:sp macro="" textlink="">
      <xdr:nvSpPr>
        <xdr:cNvPr id="644" name="テキスト ボックス 643"/>
        <xdr:cNvSpPr txBox="1"/>
      </xdr:nvSpPr>
      <xdr:spPr>
        <a:xfrm>
          <a:off x="15214111" y="1341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114354</xdr:rowOff>
    </xdr:from>
    <xdr:to>
      <xdr:col>76</xdr:col>
      <xdr:colOff>165100</xdr:colOff>
      <xdr:row>78</xdr:row>
      <xdr:rowOff>44504</xdr:rowOff>
    </xdr:to>
    <xdr:sp macro="" textlink="">
      <xdr:nvSpPr>
        <xdr:cNvPr id="645" name="楕円 644"/>
        <xdr:cNvSpPr/>
      </xdr:nvSpPr>
      <xdr:spPr>
        <a:xfrm>
          <a:off x="14541500" y="1331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35631</xdr:rowOff>
    </xdr:from>
    <xdr:ext cx="534377" cy="259045"/>
    <xdr:sp macro="" textlink="">
      <xdr:nvSpPr>
        <xdr:cNvPr id="646" name="テキスト ボックス 645"/>
        <xdr:cNvSpPr txBox="1"/>
      </xdr:nvSpPr>
      <xdr:spPr>
        <a:xfrm>
          <a:off x="14325111" y="13408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111587</xdr:rowOff>
    </xdr:from>
    <xdr:to>
      <xdr:col>72</xdr:col>
      <xdr:colOff>38100</xdr:colOff>
      <xdr:row>78</xdr:row>
      <xdr:rowOff>41737</xdr:rowOff>
    </xdr:to>
    <xdr:sp macro="" textlink="">
      <xdr:nvSpPr>
        <xdr:cNvPr id="647" name="楕円 646"/>
        <xdr:cNvSpPr/>
      </xdr:nvSpPr>
      <xdr:spPr>
        <a:xfrm>
          <a:off x="13652500" y="1331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32864</xdr:rowOff>
    </xdr:from>
    <xdr:ext cx="534377" cy="259045"/>
    <xdr:sp macro="" textlink="">
      <xdr:nvSpPr>
        <xdr:cNvPr id="648" name="テキスト ボックス 647"/>
        <xdr:cNvSpPr txBox="1"/>
      </xdr:nvSpPr>
      <xdr:spPr>
        <a:xfrm>
          <a:off x="13436111" y="13405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118650</xdr:rowOff>
    </xdr:from>
    <xdr:to>
      <xdr:col>67</xdr:col>
      <xdr:colOff>101600</xdr:colOff>
      <xdr:row>78</xdr:row>
      <xdr:rowOff>48800</xdr:rowOff>
    </xdr:to>
    <xdr:sp macro="" textlink="">
      <xdr:nvSpPr>
        <xdr:cNvPr id="649" name="楕円 648"/>
        <xdr:cNvSpPr/>
      </xdr:nvSpPr>
      <xdr:spPr>
        <a:xfrm>
          <a:off x="12763500" y="133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39927</xdr:rowOff>
    </xdr:from>
    <xdr:ext cx="534377" cy="259045"/>
    <xdr:sp macro="" textlink="">
      <xdr:nvSpPr>
        <xdr:cNvPr id="650" name="テキスト ボックス 649"/>
        <xdr:cNvSpPr txBox="1"/>
      </xdr:nvSpPr>
      <xdr:spPr>
        <a:xfrm>
          <a:off x="12547111" y="1341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164567</xdr:rowOff>
    </xdr:from>
    <xdr:to>
      <xdr:col>85</xdr:col>
      <xdr:colOff>127000</xdr:colOff>
      <xdr:row>99</xdr:row>
      <xdr:rowOff>4859</xdr:rowOff>
    </xdr:to>
    <xdr:cxnSp macro="">
      <xdr:nvCxnSpPr>
        <xdr:cNvPr id="679" name="直線コネクタ 678"/>
        <xdr:cNvCxnSpPr/>
      </xdr:nvCxnSpPr>
      <xdr:spPr>
        <a:xfrm>
          <a:off x="15481300" y="16966667"/>
          <a:ext cx="838200" cy="1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133849</xdr:rowOff>
    </xdr:from>
    <xdr:to>
      <xdr:col>81</xdr:col>
      <xdr:colOff>50800</xdr:colOff>
      <xdr:row>98</xdr:row>
      <xdr:rowOff>164567</xdr:rowOff>
    </xdr:to>
    <xdr:cxnSp macro="">
      <xdr:nvCxnSpPr>
        <xdr:cNvPr id="682" name="直線コネクタ 681"/>
        <xdr:cNvCxnSpPr/>
      </xdr:nvCxnSpPr>
      <xdr:spPr>
        <a:xfrm>
          <a:off x="14592300" y="16935949"/>
          <a:ext cx="889000" cy="30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133849</xdr:rowOff>
    </xdr:from>
    <xdr:to>
      <xdr:col>76</xdr:col>
      <xdr:colOff>114300</xdr:colOff>
      <xdr:row>98</xdr:row>
      <xdr:rowOff>148006</xdr:rowOff>
    </xdr:to>
    <xdr:cxnSp macro="">
      <xdr:nvCxnSpPr>
        <xdr:cNvPr id="685" name="直線コネクタ 684"/>
        <xdr:cNvCxnSpPr/>
      </xdr:nvCxnSpPr>
      <xdr:spPr>
        <a:xfrm flipV="1">
          <a:off x="13703300" y="16935949"/>
          <a:ext cx="889000" cy="14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148006</xdr:rowOff>
    </xdr:from>
    <xdr:to>
      <xdr:col>71</xdr:col>
      <xdr:colOff>177800</xdr:colOff>
      <xdr:row>99</xdr:row>
      <xdr:rowOff>9897</xdr:rowOff>
    </xdr:to>
    <xdr:cxnSp macro="">
      <xdr:nvCxnSpPr>
        <xdr:cNvPr id="688" name="直線コネクタ 687"/>
        <xdr:cNvCxnSpPr/>
      </xdr:nvCxnSpPr>
      <xdr:spPr>
        <a:xfrm flipV="1">
          <a:off x="12814300" y="16950106"/>
          <a:ext cx="889000" cy="3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125509</xdr:rowOff>
    </xdr:from>
    <xdr:to>
      <xdr:col>85</xdr:col>
      <xdr:colOff>177800</xdr:colOff>
      <xdr:row>99</xdr:row>
      <xdr:rowOff>55659</xdr:rowOff>
    </xdr:to>
    <xdr:sp macro="" textlink="">
      <xdr:nvSpPr>
        <xdr:cNvPr id="698" name="楕円 697"/>
        <xdr:cNvSpPr/>
      </xdr:nvSpPr>
      <xdr:spPr>
        <a:xfrm>
          <a:off x="16268700" y="16927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56290</xdr:rowOff>
    </xdr:from>
    <xdr:ext cx="534377" cy="259045"/>
    <xdr:sp macro="" textlink="">
      <xdr:nvSpPr>
        <xdr:cNvPr id="699" name="積立金該当値テキスト"/>
        <xdr:cNvSpPr txBox="1"/>
      </xdr:nvSpPr>
      <xdr:spPr>
        <a:xfrm>
          <a:off x="16370300" y="168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113767</xdr:rowOff>
    </xdr:from>
    <xdr:to>
      <xdr:col>81</xdr:col>
      <xdr:colOff>101600</xdr:colOff>
      <xdr:row>99</xdr:row>
      <xdr:rowOff>43917</xdr:rowOff>
    </xdr:to>
    <xdr:sp macro="" textlink="">
      <xdr:nvSpPr>
        <xdr:cNvPr id="700" name="楕円 699"/>
        <xdr:cNvSpPr/>
      </xdr:nvSpPr>
      <xdr:spPr>
        <a:xfrm>
          <a:off x="15430500" y="16915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35044</xdr:rowOff>
    </xdr:from>
    <xdr:ext cx="534377" cy="259045"/>
    <xdr:sp macro="" textlink="">
      <xdr:nvSpPr>
        <xdr:cNvPr id="701" name="テキスト ボックス 700"/>
        <xdr:cNvSpPr txBox="1"/>
      </xdr:nvSpPr>
      <xdr:spPr>
        <a:xfrm>
          <a:off x="15214111" y="17008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83049</xdr:rowOff>
    </xdr:from>
    <xdr:to>
      <xdr:col>76</xdr:col>
      <xdr:colOff>165100</xdr:colOff>
      <xdr:row>99</xdr:row>
      <xdr:rowOff>13199</xdr:rowOff>
    </xdr:to>
    <xdr:sp macro="" textlink="">
      <xdr:nvSpPr>
        <xdr:cNvPr id="702" name="楕円 701"/>
        <xdr:cNvSpPr/>
      </xdr:nvSpPr>
      <xdr:spPr>
        <a:xfrm>
          <a:off x="14541500" y="1688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4326</xdr:rowOff>
    </xdr:from>
    <xdr:ext cx="534377" cy="259045"/>
    <xdr:sp macro="" textlink="">
      <xdr:nvSpPr>
        <xdr:cNvPr id="703" name="テキスト ボックス 702"/>
        <xdr:cNvSpPr txBox="1"/>
      </xdr:nvSpPr>
      <xdr:spPr>
        <a:xfrm>
          <a:off x="14325111" y="16977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97206</xdr:rowOff>
    </xdr:from>
    <xdr:to>
      <xdr:col>72</xdr:col>
      <xdr:colOff>38100</xdr:colOff>
      <xdr:row>99</xdr:row>
      <xdr:rowOff>27356</xdr:rowOff>
    </xdr:to>
    <xdr:sp macro="" textlink="">
      <xdr:nvSpPr>
        <xdr:cNvPr id="704" name="楕円 703"/>
        <xdr:cNvSpPr/>
      </xdr:nvSpPr>
      <xdr:spPr>
        <a:xfrm>
          <a:off x="13652500" y="1689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18483</xdr:rowOff>
    </xdr:from>
    <xdr:ext cx="534377" cy="259045"/>
    <xdr:sp macro="" textlink="">
      <xdr:nvSpPr>
        <xdr:cNvPr id="705" name="テキスト ボックス 704"/>
        <xdr:cNvSpPr txBox="1"/>
      </xdr:nvSpPr>
      <xdr:spPr>
        <a:xfrm>
          <a:off x="13436111" y="16992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130547</xdr:rowOff>
    </xdr:from>
    <xdr:to>
      <xdr:col>67</xdr:col>
      <xdr:colOff>101600</xdr:colOff>
      <xdr:row>99</xdr:row>
      <xdr:rowOff>60697</xdr:rowOff>
    </xdr:to>
    <xdr:sp macro="" textlink="">
      <xdr:nvSpPr>
        <xdr:cNvPr id="706" name="楕円 705"/>
        <xdr:cNvSpPr/>
      </xdr:nvSpPr>
      <xdr:spPr>
        <a:xfrm>
          <a:off x="12763500" y="1693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51824</xdr:rowOff>
    </xdr:from>
    <xdr:ext cx="534377" cy="259045"/>
    <xdr:sp macro="" textlink="">
      <xdr:nvSpPr>
        <xdr:cNvPr id="707" name="テキスト ボックス 706"/>
        <xdr:cNvSpPr txBox="1"/>
      </xdr:nvSpPr>
      <xdr:spPr>
        <a:xfrm>
          <a:off x="12547111" y="1702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120628</xdr:rowOff>
    </xdr:from>
    <xdr:to>
      <xdr:col>116</xdr:col>
      <xdr:colOff>63500</xdr:colOff>
      <xdr:row>58</xdr:row>
      <xdr:rowOff>123241</xdr:rowOff>
    </xdr:to>
    <xdr:cxnSp macro="">
      <xdr:nvCxnSpPr>
        <xdr:cNvPr id="795" name="直線コネクタ 794"/>
        <xdr:cNvCxnSpPr/>
      </xdr:nvCxnSpPr>
      <xdr:spPr>
        <a:xfrm flipV="1">
          <a:off x="21323300" y="10064728"/>
          <a:ext cx="8382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84731</xdr:rowOff>
    </xdr:from>
    <xdr:ext cx="469744" cy="259045"/>
    <xdr:sp macro="" textlink="">
      <xdr:nvSpPr>
        <xdr:cNvPr id="796" name="貸付金平均値テキスト"/>
        <xdr:cNvSpPr txBox="1"/>
      </xdr:nvSpPr>
      <xdr:spPr>
        <a:xfrm>
          <a:off x="22212300" y="10028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123241</xdr:rowOff>
    </xdr:from>
    <xdr:to>
      <xdr:col>111</xdr:col>
      <xdr:colOff>177800</xdr:colOff>
      <xdr:row>58</xdr:row>
      <xdr:rowOff>126121</xdr:rowOff>
    </xdr:to>
    <xdr:cxnSp macro="">
      <xdr:nvCxnSpPr>
        <xdr:cNvPr id="798" name="直線コネクタ 797"/>
        <xdr:cNvCxnSpPr/>
      </xdr:nvCxnSpPr>
      <xdr:spPr>
        <a:xfrm flipV="1">
          <a:off x="20434300" y="10067341"/>
          <a:ext cx="889000" cy="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126121</xdr:rowOff>
    </xdr:from>
    <xdr:to>
      <xdr:col>107</xdr:col>
      <xdr:colOff>50800</xdr:colOff>
      <xdr:row>58</xdr:row>
      <xdr:rowOff>128750</xdr:rowOff>
    </xdr:to>
    <xdr:cxnSp macro="">
      <xdr:nvCxnSpPr>
        <xdr:cNvPr id="801" name="直線コネクタ 800"/>
        <xdr:cNvCxnSpPr/>
      </xdr:nvCxnSpPr>
      <xdr:spPr>
        <a:xfrm flipV="1">
          <a:off x="19545300" y="10070221"/>
          <a:ext cx="8890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128750</xdr:rowOff>
    </xdr:from>
    <xdr:to>
      <xdr:col>102</xdr:col>
      <xdr:colOff>114300</xdr:colOff>
      <xdr:row>58</xdr:row>
      <xdr:rowOff>131120</xdr:rowOff>
    </xdr:to>
    <xdr:cxnSp macro="">
      <xdr:nvCxnSpPr>
        <xdr:cNvPr id="804" name="直線コネクタ 803"/>
        <xdr:cNvCxnSpPr/>
      </xdr:nvCxnSpPr>
      <xdr:spPr>
        <a:xfrm flipV="1">
          <a:off x="18656300" y="10072850"/>
          <a:ext cx="889000" cy="2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38462</xdr:rowOff>
    </xdr:from>
    <xdr:ext cx="469744" cy="259045"/>
    <xdr:sp macro="" textlink="">
      <xdr:nvSpPr>
        <xdr:cNvPr id="808" name="テキスト ボックス 807"/>
        <xdr:cNvSpPr txBox="1"/>
      </xdr:nvSpPr>
      <xdr:spPr>
        <a:xfrm>
          <a:off x="18421428" y="1015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69828</xdr:rowOff>
    </xdr:from>
    <xdr:to>
      <xdr:col>116</xdr:col>
      <xdr:colOff>114300</xdr:colOff>
      <xdr:row>58</xdr:row>
      <xdr:rowOff>171428</xdr:rowOff>
    </xdr:to>
    <xdr:sp macro="" textlink="">
      <xdr:nvSpPr>
        <xdr:cNvPr id="814" name="楕円 813"/>
        <xdr:cNvSpPr/>
      </xdr:nvSpPr>
      <xdr:spPr>
        <a:xfrm>
          <a:off x="22110700" y="1001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29205</xdr:rowOff>
    </xdr:from>
    <xdr:ext cx="534377" cy="259045"/>
    <xdr:sp macro="" textlink="">
      <xdr:nvSpPr>
        <xdr:cNvPr id="815" name="貸付金該当値テキスト"/>
        <xdr:cNvSpPr txBox="1"/>
      </xdr:nvSpPr>
      <xdr:spPr>
        <a:xfrm>
          <a:off x="22212300" y="9801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72441</xdr:rowOff>
    </xdr:from>
    <xdr:to>
      <xdr:col>112</xdr:col>
      <xdr:colOff>38100</xdr:colOff>
      <xdr:row>59</xdr:row>
      <xdr:rowOff>2591</xdr:rowOff>
    </xdr:to>
    <xdr:sp macro="" textlink="">
      <xdr:nvSpPr>
        <xdr:cNvPr id="816" name="楕円 815"/>
        <xdr:cNvSpPr/>
      </xdr:nvSpPr>
      <xdr:spPr>
        <a:xfrm>
          <a:off x="21272500" y="1001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57</xdr:row>
      <xdr:rowOff>19118</xdr:rowOff>
    </xdr:from>
    <xdr:ext cx="534377" cy="259045"/>
    <xdr:sp macro="" textlink="">
      <xdr:nvSpPr>
        <xdr:cNvPr id="817" name="テキスト ボックス 816"/>
        <xdr:cNvSpPr txBox="1"/>
      </xdr:nvSpPr>
      <xdr:spPr>
        <a:xfrm>
          <a:off x="21056111" y="979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75321</xdr:rowOff>
    </xdr:from>
    <xdr:to>
      <xdr:col>107</xdr:col>
      <xdr:colOff>101600</xdr:colOff>
      <xdr:row>59</xdr:row>
      <xdr:rowOff>5471</xdr:rowOff>
    </xdr:to>
    <xdr:sp macro="" textlink="">
      <xdr:nvSpPr>
        <xdr:cNvPr id="818" name="楕円 817"/>
        <xdr:cNvSpPr/>
      </xdr:nvSpPr>
      <xdr:spPr>
        <a:xfrm>
          <a:off x="20383500" y="10019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57</xdr:row>
      <xdr:rowOff>21998</xdr:rowOff>
    </xdr:from>
    <xdr:ext cx="534377" cy="259045"/>
    <xdr:sp macro="" textlink="">
      <xdr:nvSpPr>
        <xdr:cNvPr id="819" name="テキスト ボックス 818"/>
        <xdr:cNvSpPr txBox="1"/>
      </xdr:nvSpPr>
      <xdr:spPr>
        <a:xfrm>
          <a:off x="20167111" y="979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77950</xdr:rowOff>
    </xdr:from>
    <xdr:to>
      <xdr:col>102</xdr:col>
      <xdr:colOff>165100</xdr:colOff>
      <xdr:row>59</xdr:row>
      <xdr:rowOff>8100</xdr:rowOff>
    </xdr:to>
    <xdr:sp macro="" textlink="">
      <xdr:nvSpPr>
        <xdr:cNvPr id="820" name="楕円 819"/>
        <xdr:cNvSpPr/>
      </xdr:nvSpPr>
      <xdr:spPr>
        <a:xfrm>
          <a:off x="19494500" y="1002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57</xdr:row>
      <xdr:rowOff>24627</xdr:rowOff>
    </xdr:from>
    <xdr:ext cx="534377" cy="259045"/>
    <xdr:sp macro="" textlink="">
      <xdr:nvSpPr>
        <xdr:cNvPr id="821" name="テキスト ボックス 820"/>
        <xdr:cNvSpPr txBox="1"/>
      </xdr:nvSpPr>
      <xdr:spPr>
        <a:xfrm>
          <a:off x="19278111" y="979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80320</xdr:rowOff>
    </xdr:from>
    <xdr:to>
      <xdr:col>98</xdr:col>
      <xdr:colOff>38100</xdr:colOff>
      <xdr:row>59</xdr:row>
      <xdr:rowOff>10470</xdr:rowOff>
    </xdr:to>
    <xdr:sp macro="" textlink="">
      <xdr:nvSpPr>
        <xdr:cNvPr id="822" name="楕円 821"/>
        <xdr:cNvSpPr/>
      </xdr:nvSpPr>
      <xdr:spPr>
        <a:xfrm>
          <a:off x="18605500" y="1002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57</xdr:row>
      <xdr:rowOff>26997</xdr:rowOff>
    </xdr:from>
    <xdr:ext cx="534377" cy="259045"/>
    <xdr:sp macro="" textlink="">
      <xdr:nvSpPr>
        <xdr:cNvPr id="823" name="テキスト ボックス 822"/>
        <xdr:cNvSpPr txBox="1"/>
      </xdr:nvSpPr>
      <xdr:spPr>
        <a:xfrm>
          <a:off x="18389111" y="979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71539</xdr:rowOff>
    </xdr:from>
    <xdr:to>
      <xdr:col>116</xdr:col>
      <xdr:colOff>63500</xdr:colOff>
      <xdr:row>73</xdr:row>
      <xdr:rowOff>72168</xdr:rowOff>
    </xdr:to>
    <xdr:cxnSp macro="">
      <xdr:nvCxnSpPr>
        <xdr:cNvPr id="853" name="直線コネクタ 852"/>
        <xdr:cNvCxnSpPr/>
      </xdr:nvCxnSpPr>
      <xdr:spPr>
        <a:xfrm>
          <a:off x="21323300" y="12587389"/>
          <a:ext cx="838200" cy="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71539</xdr:rowOff>
    </xdr:from>
    <xdr:to>
      <xdr:col>111</xdr:col>
      <xdr:colOff>177800</xdr:colOff>
      <xdr:row>73</xdr:row>
      <xdr:rowOff>84645</xdr:rowOff>
    </xdr:to>
    <xdr:cxnSp macro="">
      <xdr:nvCxnSpPr>
        <xdr:cNvPr id="856" name="直線コネクタ 855"/>
        <xdr:cNvCxnSpPr/>
      </xdr:nvCxnSpPr>
      <xdr:spPr>
        <a:xfrm flipV="1">
          <a:off x="20434300" y="12587389"/>
          <a:ext cx="889000" cy="13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84645</xdr:rowOff>
    </xdr:from>
    <xdr:to>
      <xdr:col>107</xdr:col>
      <xdr:colOff>50800</xdr:colOff>
      <xdr:row>73</xdr:row>
      <xdr:rowOff>135185</xdr:rowOff>
    </xdr:to>
    <xdr:cxnSp macro="">
      <xdr:nvCxnSpPr>
        <xdr:cNvPr id="859" name="直線コネクタ 858"/>
        <xdr:cNvCxnSpPr/>
      </xdr:nvCxnSpPr>
      <xdr:spPr>
        <a:xfrm flipV="1">
          <a:off x="19545300" y="12600495"/>
          <a:ext cx="889000" cy="5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135185</xdr:rowOff>
    </xdr:from>
    <xdr:to>
      <xdr:col>102</xdr:col>
      <xdr:colOff>114300</xdr:colOff>
      <xdr:row>73</xdr:row>
      <xdr:rowOff>164732</xdr:rowOff>
    </xdr:to>
    <xdr:cxnSp macro="">
      <xdr:nvCxnSpPr>
        <xdr:cNvPr id="862" name="直線コネクタ 861"/>
        <xdr:cNvCxnSpPr/>
      </xdr:nvCxnSpPr>
      <xdr:spPr>
        <a:xfrm flipV="1">
          <a:off x="18656300" y="12651035"/>
          <a:ext cx="889000" cy="29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21368</xdr:rowOff>
    </xdr:from>
    <xdr:to>
      <xdr:col>116</xdr:col>
      <xdr:colOff>114300</xdr:colOff>
      <xdr:row>73</xdr:row>
      <xdr:rowOff>122968</xdr:rowOff>
    </xdr:to>
    <xdr:sp macro="" textlink="">
      <xdr:nvSpPr>
        <xdr:cNvPr id="872" name="楕円 871"/>
        <xdr:cNvSpPr/>
      </xdr:nvSpPr>
      <xdr:spPr>
        <a:xfrm>
          <a:off x="22110700" y="1253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44245</xdr:rowOff>
    </xdr:from>
    <xdr:ext cx="534377" cy="259045"/>
    <xdr:sp macro="" textlink="">
      <xdr:nvSpPr>
        <xdr:cNvPr id="873" name="繰出金該当値テキスト"/>
        <xdr:cNvSpPr txBox="1"/>
      </xdr:nvSpPr>
      <xdr:spPr>
        <a:xfrm>
          <a:off x="22212300" y="1238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20739</xdr:rowOff>
    </xdr:from>
    <xdr:to>
      <xdr:col>112</xdr:col>
      <xdr:colOff>38100</xdr:colOff>
      <xdr:row>73</xdr:row>
      <xdr:rowOff>122339</xdr:rowOff>
    </xdr:to>
    <xdr:sp macro="" textlink="">
      <xdr:nvSpPr>
        <xdr:cNvPr id="874" name="楕円 873"/>
        <xdr:cNvSpPr/>
      </xdr:nvSpPr>
      <xdr:spPr>
        <a:xfrm>
          <a:off x="21272500" y="1253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138866</xdr:rowOff>
    </xdr:from>
    <xdr:ext cx="534377" cy="259045"/>
    <xdr:sp macro="" textlink="">
      <xdr:nvSpPr>
        <xdr:cNvPr id="875" name="テキスト ボックス 874"/>
        <xdr:cNvSpPr txBox="1"/>
      </xdr:nvSpPr>
      <xdr:spPr>
        <a:xfrm>
          <a:off x="21056111" y="1231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33845</xdr:rowOff>
    </xdr:from>
    <xdr:to>
      <xdr:col>107</xdr:col>
      <xdr:colOff>101600</xdr:colOff>
      <xdr:row>73</xdr:row>
      <xdr:rowOff>135445</xdr:rowOff>
    </xdr:to>
    <xdr:sp macro="" textlink="">
      <xdr:nvSpPr>
        <xdr:cNvPr id="876" name="楕円 875"/>
        <xdr:cNvSpPr/>
      </xdr:nvSpPr>
      <xdr:spPr>
        <a:xfrm>
          <a:off x="20383500" y="1254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151972</xdr:rowOff>
    </xdr:from>
    <xdr:ext cx="534377" cy="259045"/>
    <xdr:sp macro="" textlink="">
      <xdr:nvSpPr>
        <xdr:cNvPr id="877" name="テキスト ボックス 876"/>
        <xdr:cNvSpPr txBox="1"/>
      </xdr:nvSpPr>
      <xdr:spPr>
        <a:xfrm>
          <a:off x="20167111" y="12324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84385</xdr:rowOff>
    </xdr:from>
    <xdr:to>
      <xdr:col>102</xdr:col>
      <xdr:colOff>165100</xdr:colOff>
      <xdr:row>74</xdr:row>
      <xdr:rowOff>14535</xdr:rowOff>
    </xdr:to>
    <xdr:sp macro="" textlink="">
      <xdr:nvSpPr>
        <xdr:cNvPr id="878" name="楕円 877"/>
        <xdr:cNvSpPr/>
      </xdr:nvSpPr>
      <xdr:spPr>
        <a:xfrm>
          <a:off x="19494500" y="1260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31062</xdr:rowOff>
    </xdr:from>
    <xdr:ext cx="534377" cy="259045"/>
    <xdr:sp macro="" textlink="">
      <xdr:nvSpPr>
        <xdr:cNvPr id="879" name="テキスト ボックス 878"/>
        <xdr:cNvSpPr txBox="1"/>
      </xdr:nvSpPr>
      <xdr:spPr>
        <a:xfrm>
          <a:off x="19278111" y="1237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113932</xdr:rowOff>
    </xdr:from>
    <xdr:to>
      <xdr:col>98</xdr:col>
      <xdr:colOff>38100</xdr:colOff>
      <xdr:row>74</xdr:row>
      <xdr:rowOff>44082</xdr:rowOff>
    </xdr:to>
    <xdr:sp macro="" textlink="">
      <xdr:nvSpPr>
        <xdr:cNvPr id="880" name="楕円 879"/>
        <xdr:cNvSpPr/>
      </xdr:nvSpPr>
      <xdr:spPr>
        <a:xfrm>
          <a:off x="18605500" y="1262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60609</xdr:rowOff>
    </xdr:from>
    <xdr:ext cx="534377" cy="259045"/>
    <xdr:sp macro="" textlink="">
      <xdr:nvSpPr>
        <xdr:cNvPr id="881" name="テキスト ボックス 880"/>
        <xdr:cNvSpPr txBox="1"/>
      </xdr:nvSpPr>
      <xdr:spPr>
        <a:xfrm>
          <a:off x="18389111" y="12405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829,814</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人件費は、住民一人当たり</a:t>
          </a:r>
          <a:r>
            <a:rPr kumimoji="1" lang="en-US" altLang="ja-JP" sz="1300">
              <a:latin typeface="ＭＳ Ｐゴシック" panose="020B0600070205080204" pitchFamily="50" charset="-128"/>
              <a:ea typeface="ＭＳ Ｐゴシック" panose="020B0600070205080204" pitchFamily="50" charset="-128"/>
            </a:rPr>
            <a:t>104,665</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円となっており、前年度から増加した。これは、人事委員会勧告に伴う給与費の増、会計年度任用職員への勤勉手当の支給開始などによる。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維持補修費は、住民一人当たり</a:t>
          </a:r>
          <a:r>
            <a:rPr kumimoji="1" lang="en-US" altLang="ja-JP" sz="1300">
              <a:latin typeface="ＭＳ Ｐゴシック" panose="020B0600070205080204" pitchFamily="50" charset="-128"/>
              <a:ea typeface="ＭＳ Ｐゴシック" panose="020B0600070205080204" pitchFamily="50" charset="-128"/>
            </a:rPr>
            <a:t>12,024</a:t>
          </a:r>
          <a:r>
            <a:rPr kumimoji="1" lang="ja-JP" altLang="en-US" sz="1300">
              <a:latin typeface="ＭＳ Ｐゴシック" panose="020B0600070205080204" pitchFamily="50" charset="-128"/>
              <a:ea typeface="ＭＳ Ｐゴシック" panose="020B0600070205080204" pitchFamily="50" charset="-128"/>
            </a:rPr>
            <a:t>円となっており、前年度から減少した。これは、除雪費の減による。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164,830</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円となっており、前年度から増加した。新規整備については、児童福祉施設整備事業の本体工事、更新整備については、船越小学校整備事業、斎場大規模改修事業の本体工事などにより増となった。</a:t>
          </a:r>
        </a:p>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143,130</a:t>
          </a:r>
          <a:r>
            <a:rPr kumimoji="1" lang="ja-JP" altLang="en-US" sz="1300">
              <a:latin typeface="ＭＳ Ｐゴシック" panose="020B0600070205080204" pitchFamily="50" charset="-128"/>
              <a:ea typeface="ＭＳ Ｐゴシック" panose="020B0600070205080204" pitchFamily="50" charset="-128"/>
            </a:rPr>
            <a:t>円となっており、前年度から減少した。これは、子育て世帯や低所得世帯への物価高騰対応のための給付金給付事業の減による。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秋田県男鹿市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23,355
23,252
241.09
19,859,251
19,380,306
372,864
10,343,179
14,090,929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60261</xdr:rowOff>
    </xdr:from>
    <xdr:to>
      <xdr:col>24</xdr:col>
      <xdr:colOff>63500</xdr:colOff>
      <xdr:row>36</xdr:row>
      <xdr:rowOff>119888</xdr:rowOff>
    </xdr:to>
    <xdr:cxnSp macro="">
      <xdr:nvCxnSpPr>
        <xdr:cNvPr id="61" name="直線コネクタ 60"/>
        <xdr:cNvCxnSpPr/>
      </xdr:nvCxnSpPr>
      <xdr:spPr>
        <a:xfrm flipV="1">
          <a:off x="3797300" y="6232461"/>
          <a:ext cx="838200" cy="5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119888</xdr:rowOff>
    </xdr:from>
    <xdr:to>
      <xdr:col>19</xdr:col>
      <xdr:colOff>177800</xdr:colOff>
      <xdr:row>37</xdr:row>
      <xdr:rowOff>8636</xdr:rowOff>
    </xdr:to>
    <xdr:cxnSp macro="">
      <xdr:nvCxnSpPr>
        <xdr:cNvPr id="64" name="直線コネクタ 63"/>
        <xdr:cNvCxnSpPr/>
      </xdr:nvCxnSpPr>
      <xdr:spPr>
        <a:xfrm flipV="1">
          <a:off x="2908300" y="6292088"/>
          <a:ext cx="889000" cy="6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89408</xdr:rowOff>
    </xdr:from>
    <xdr:to>
      <xdr:col>15</xdr:col>
      <xdr:colOff>50800</xdr:colOff>
      <xdr:row>37</xdr:row>
      <xdr:rowOff>8636</xdr:rowOff>
    </xdr:to>
    <xdr:cxnSp macro="">
      <xdr:nvCxnSpPr>
        <xdr:cNvPr id="67" name="直線コネクタ 66"/>
        <xdr:cNvCxnSpPr/>
      </xdr:nvCxnSpPr>
      <xdr:spPr>
        <a:xfrm>
          <a:off x="2019300" y="6261608"/>
          <a:ext cx="889000" cy="9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88646</xdr:rowOff>
    </xdr:from>
    <xdr:to>
      <xdr:col>10</xdr:col>
      <xdr:colOff>114300</xdr:colOff>
      <xdr:row>36</xdr:row>
      <xdr:rowOff>89408</xdr:rowOff>
    </xdr:to>
    <xdr:cxnSp macro="">
      <xdr:nvCxnSpPr>
        <xdr:cNvPr id="70" name="直線コネクタ 69"/>
        <xdr:cNvCxnSpPr/>
      </xdr:nvCxnSpPr>
      <xdr:spPr>
        <a:xfrm>
          <a:off x="1130300" y="6260846"/>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9461</xdr:rowOff>
    </xdr:from>
    <xdr:to>
      <xdr:col>24</xdr:col>
      <xdr:colOff>114300</xdr:colOff>
      <xdr:row>36</xdr:row>
      <xdr:rowOff>111061</xdr:rowOff>
    </xdr:to>
    <xdr:sp macro="" textlink="">
      <xdr:nvSpPr>
        <xdr:cNvPr id="80" name="楕円 79"/>
        <xdr:cNvSpPr/>
      </xdr:nvSpPr>
      <xdr:spPr>
        <a:xfrm>
          <a:off x="4584700" y="61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32338</xdr:rowOff>
    </xdr:from>
    <xdr:ext cx="469744" cy="259045"/>
    <xdr:sp macro="" textlink="">
      <xdr:nvSpPr>
        <xdr:cNvPr id="81" name="議会費該当値テキスト"/>
        <xdr:cNvSpPr txBox="1"/>
      </xdr:nvSpPr>
      <xdr:spPr>
        <a:xfrm>
          <a:off x="4686300" y="603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69088</xdr:rowOff>
    </xdr:from>
    <xdr:to>
      <xdr:col>20</xdr:col>
      <xdr:colOff>38100</xdr:colOff>
      <xdr:row>36</xdr:row>
      <xdr:rowOff>170688</xdr:rowOff>
    </xdr:to>
    <xdr:sp macro="" textlink="">
      <xdr:nvSpPr>
        <xdr:cNvPr id="82" name="楕円 81"/>
        <xdr:cNvSpPr/>
      </xdr:nvSpPr>
      <xdr:spPr>
        <a:xfrm>
          <a:off x="3746500" y="624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15765</xdr:rowOff>
    </xdr:from>
    <xdr:ext cx="469744" cy="259045"/>
    <xdr:sp macro="" textlink="">
      <xdr:nvSpPr>
        <xdr:cNvPr id="83" name="テキスト ボックス 82"/>
        <xdr:cNvSpPr txBox="1"/>
      </xdr:nvSpPr>
      <xdr:spPr>
        <a:xfrm>
          <a:off x="3562428" y="6016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129286</xdr:rowOff>
    </xdr:from>
    <xdr:to>
      <xdr:col>15</xdr:col>
      <xdr:colOff>101600</xdr:colOff>
      <xdr:row>37</xdr:row>
      <xdr:rowOff>59436</xdr:rowOff>
    </xdr:to>
    <xdr:sp macro="" textlink="">
      <xdr:nvSpPr>
        <xdr:cNvPr id="84" name="楕円 83"/>
        <xdr:cNvSpPr/>
      </xdr:nvSpPr>
      <xdr:spPr>
        <a:xfrm>
          <a:off x="2857500" y="630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75963</xdr:rowOff>
    </xdr:from>
    <xdr:ext cx="469744" cy="259045"/>
    <xdr:sp macro="" textlink="">
      <xdr:nvSpPr>
        <xdr:cNvPr id="85" name="テキスト ボックス 84"/>
        <xdr:cNvSpPr txBox="1"/>
      </xdr:nvSpPr>
      <xdr:spPr>
        <a:xfrm>
          <a:off x="2673428" y="6076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38608</xdr:rowOff>
    </xdr:from>
    <xdr:to>
      <xdr:col>10</xdr:col>
      <xdr:colOff>165100</xdr:colOff>
      <xdr:row>36</xdr:row>
      <xdr:rowOff>140208</xdr:rowOff>
    </xdr:to>
    <xdr:sp macro="" textlink="">
      <xdr:nvSpPr>
        <xdr:cNvPr id="86" name="楕円 85"/>
        <xdr:cNvSpPr/>
      </xdr:nvSpPr>
      <xdr:spPr>
        <a:xfrm>
          <a:off x="1968500" y="6210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156735</xdr:rowOff>
    </xdr:from>
    <xdr:ext cx="469744" cy="259045"/>
    <xdr:sp macro="" textlink="">
      <xdr:nvSpPr>
        <xdr:cNvPr id="87" name="テキスト ボックス 86"/>
        <xdr:cNvSpPr txBox="1"/>
      </xdr:nvSpPr>
      <xdr:spPr>
        <a:xfrm>
          <a:off x="1784428" y="598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37846</xdr:rowOff>
    </xdr:from>
    <xdr:to>
      <xdr:col>6</xdr:col>
      <xdr:colOff>38100</xdr:colOff>
      <xdr:row>36</xdr:row>
      <xdr:rowOff>139446</xdr:rowOff>
    </xdr:to>
    <xdr:sp macro="" textlink="">
      <xdr:nvSpPr>
        <xdr:cNvPr id="88" name="楕円 87"/>
        <xdr:cNvSpPr/>
      </xdr:nvSpPr>
      <xdr:spPr>
        <a:xfrm>
          <a:off x="1079500" y="6210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155973</xdr:rowOff>
    </xdr:from>
    <xdr:ext cx="469744" cy="259045"/>
    <xdr:sp macro="" textlink="">
      <xdr:nvSpPr>
        <xdr:cNvPr id="89" name="テキスト ボックス 88"/>
        <xdr:cNvSpPr txBox="1"/>
      </xdr:nvSpPr>
      <xdr:spPr>
        <a:xfrm>
          <a:off x="895428" y="5985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97085</xdr:rowOff>
    </xdr:from>
    <xdr:to>
      <xdr:col>24</xdr:col>
      <xdr:colOff>63500</xdr:colOff>
      <xdr:row>58</xdr:row>
      <xdr:rowOff>101312</xdr:rowOff>
    </xdr:to>
    <xdr:cxnSp macro="">
      <xdr:nvCxnSpPr>
        <xdr:cNvPr id="118" name="直線コネクタ 117"/>
        <xdr:cNvCxnSpPr/>
      </xdr:nvCxnSpPr>
      <xdr:spPr>
        <a:xfrm flipV="1">
          <a:off x="3797300" y="10041185"/>
          <a:ext cx="838200" cy="4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68034</xdr:rowOff>
    </xdr:from>
    <xdr:to>
      <xdr:col>19</xdr:col>
      <xdr:colOff>177800</xdr:colOff>
      <xdr:row>58</xdr:row>
      <xdr:rowOff>101312</xdr:rowOff>
    </xdr:to>
    <xdr:cxnSp macro="">
      <xdr:nvCxnSpPr>
        <xdr:cNvPr id="121" name="直線コネクタ 120"/>
        <xdr:cNvCxnSpPr/>
      </xdr:nvCxnSpPr>
      <xdr:spPr>
        <a:xfrm>
          <a:off x="2908300" y="10012134"/>
          <a:ext cx="889000" cy="3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65422</xdr:rowOff>
    </xdr:from>
    <xdr:to>
      <xdr:col>15</xdr:col>
      <xdr:colOff>50800</xdr:colOff>
      <xdr:row>58</xdr:row>
      <xdr:rowOff>68034</xdr:rowOff>
    </xdr:to>
    <xdr:cxnSp macro="">
      <xdr:nvCxnSpPr>
        <xdr:cNvPr id="124" name="直線コネクタ 123"/>
        <xdr:cNvCxnSpPr/>
      </xdr:nvCxnSpPr>
      <xdr:spPr>
        <a:xfrm>
          <a:off x="2019300" y="10009522"/>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135884</xdr:rowOff>
    </xdr:from>
    <xdr:to>
      <xdr:col>10</xdr:col>
      <xdr:colOff>114300</xdr:colOff>
      <xdr:row>58</xdr:row>
      <xdr:rowOff>65422</xdr:rowOff>
    </xdr:to>
    <xdr:cxnSp macro="">
      <xdr:nvCxnSpPr>
        <xdr:cNvPr id="127" name="直線コネクタ 126"/>
        <xdr:cNvCxnSpPr/>
      </xdr:nvCxnSpPr>
      <xdr:spPr>
        <a:xfrm>
          <a:off x="1130300" y="9908534"/>
          <a:ext cx="889000" cy="10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46285</xdr:rowOff>
    </xdr:from>
    <xdr:to>
      <xdr:col>24</xdr:col>
      <xdr:colOff>114300</xdr:colOff>
      <xdr:row>58</xdr:row>
      <xdr:rowOff>147885</xdr:rowOff>
    </xdr:to>
    <xdr:sp macro="" textlink="">
      <xdr:nvSpPr>
        <xdr:cNvPr id="137" name="楕円 136"/>
        <xdr:cNvSpPr/>
      </xdr:nvSpPr>
      <xdr:spPr>
        <a:xfrm>
          <a:off x="4584700" y="999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34377" cy="259045"/>
    <xdr:sp macro="" textlink="">
      <xdr:nvSpPr>
        <xdr:cNvPr id="138" name="総務費該当値テキスト"/>
        <xdr:cNvSpPr txBox="1"/>
      </xdr:nvSpPr>
      <xdr:spPr>
        <a:xfrm>
          <a:off x="4686300" y="990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50512</xdr:rowOff>
    </xdr:from>
    <xdr:to>
      <xdr:col>20</xdr:col>
      <xdr:colOff>38100</xdr:colOff>
      <xdr:row>58</xdr:row>
      <xdr:rowOff>152112</xdr:rowOff>
    </xdr:to>
    <xdr:sp macro="" textlink="">
      <xdr:nvSpPr>
        <xdr:cNvPr id="139" name="楕円 138"/>
        <xdr:cNvSpPr/>
      </xdr:nvSpPr>
      <xdr:spPr>
        <a:xfrm>
          <a:off x="3746500" y="999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143239</xdr:rowOff>
    </xdr:from>
    <xdr:ext cx="534377" cy="259045"/>
    <xdr:sp macro="" textlink="">
      <xdr:nvSpPr>
        <xdr:cNvPr id="140" name="テキスト ボックス 139"/>
        <xdr:cNvSpPr txBox="1"/>
      </xdr:nvSpPr>
      <xdr:spPr>
        <a:xfrm>
          <a:off x="3530111" y="1008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17234</xdr:rowOff>
    </xdr:from>
    <xdr:to>
      <xdr:col>15</xdr:col>
      <xdr:colOff>101600</xdr:colOff>
      <xdr:row>58</xdr:row>
      <xdr:rowOff>118834</xdr:rowOff>
    </xdr:to>
    <xdr:sp macro="" textlink="">
      <xdr:nvSpPr>
        <xdr:cNvPr id="141" name="楕円 140"/>
        <xdr:cNvSpPr/>
      </xdr:nvSpPr>
      <xdr:spPr>
        <a:xfrm>
          <a:off x="2857500" y="996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109961</xdr:rowOff>
    </xdr:from>
    <xdr:ext cx="599010" cy="259045"/>
    <xdr:sp macro="" textlink="">
      <xdr:nvSpPr>
        <xdr:cNvPr id="142" name="テキスト ボックス 141"/>
        <xdr:cNvSpPr txBox="1"/>
      </xdr:nvSpPr>
      <xdr:spPr>
        <a:xfrm>
          <a:off x="2608795" y="10054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14622</xdr:rowOff>
    </xdr:from>
    <xdr:to>
      <xdr:col>10</xdr:col>
      <xdr:colOff>165100</xdr:colOff>
      <xdr:row>58</xdr:row>
      <xdr:rowOff>116222</xdr:rowOff>
    </xdr:to>
    <xdr:sp macro="" textlink="">
      <xdr:nvSpPr>
        <xdr:cNvPr id="143" name="楕円 142"/>
        <xdr:cNvSpPr/>
      </xdr:nvSpPr>
      <xdr:spPr>
        <a:xfrm>
          <a:off x="1968500" y="995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107349</xdr:rowOff>
    </xdr:from>
    <xdr:ext cx="599010" cy="259045"/>
    <xdr:sp macro="" textlink="">
      <xdr:nvSpPr>
        <xdr:cNvPr id="144" name="テキスト ボックス 143"/>
        <xdr:cNvSpPr txBox="1"/>
      </xdr:nvSpPr>
      <xdr:spPr>
        <a:xfrm>
          <a:off x="1719795" y="10051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85084</xdr:rowOff>
    </xdr:from>
    <xdr:to>
      <xdr:col>6</xdr:col>
      <xdr:colOff>38100</xdr:colOff>
      <xdr:row>58</xdr:row>
      <xdr:rowOff>15234</xdr:rowOff>
    </xdr:to>
    <xdr:sp macro="" textlink="">
      <xdr:nvSpPr>
        <xdr:cNvPr id="145" name="楕円 144"/>
        <xdr:cNvSpPr/>
      </xdr:nvSpPr>
      <xdr:spPr>
        <a:xfrm>
          <a:off x="1079500" y="985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6361</xdr:rowOff>
    </xdr:from>
    <xdr:ext cx="599010" cy="259045"/>
    <xdr:sp macro="" textlink="">
      <xdr:nvSpPr>
        <xdr:cNvPr id="146" name="テキスト ボックス 145"/>
        <xdr:cNvSpPr txBox="1"/>
      </xdr:nvSpPr>
      <xdr:spPr>
        <a:xfrm>
          <a:off x="830795" y="9950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145804</xdr:rowOff>
    </xdr:from>
    <xdr:to>
      <xdr:col>24</xdr:col>
      <xdr:colOff>63500</xdr:colOff>
      <xdr:row>76</xdr:row>
      <xdr:rowOff>82821</xdr:rowOff>
    </xdr:to>
    <xdr:cxnSp macro="">
      <xdr:nvCxnSpPr>
        <xdr:cNvPr id="178" name="直線コネクタ 177"/>
        <xdr:cNvCxnSpPr/>
      </xdr:nvCxnSpPr>
      <xdr:spPr>
        <a:xfrm flipV="1">
          <a:off x="3797300" y="13004554"/>
          <a:ext cx="838200" cy="108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82821</xdr:rowOff>
    </xdr:from>
    <xdr:to>
      <xdr:col>19</xdr:col>
      <xdr:colOff>177800</xdr:colOff>
      <xdr:row>77</xdr:row>
      <xdr:rowOff>13807</xdr:rowOff>
    </xdr:to>
    <xdr:cxnSp macro="">
      <xdr:nvCxnSpPr>
        <xdr:cNvPr id="181" name="直線コネクタ 180"/>
        <xdr:cNvCxnSpPr/>
      </xdr:nvCxnSpPr>
      <xdr:spPr>
        <a:xfrm flipV="1">
          <a:off x="2908300" y="13113021"/>
          <a:ext cx="889000" cy="10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161410</xdr:rowOff>
    </xdr:from>
    <xdr:to>
      <xdr:col>15</xdr:col>
      <xdr:colOff>50800</xdr:colOff>
      <xdr:row>77</xdr:row>
      <xdr:rowOff>13807</xdr:rowOff>
    </xdr:to>
    <xdr:cxnSp macro="">
      <xdr:nvCxnSpPr>
        <xdr:cNvPr id="184" name="直線コネクタ 183"/>
        <xdr:cNvCxnSpPr/>
      </xdr:nvCxnSpPr>
      <xdr:spPr>
        <a:xfrm>
          <a:off x="2019300" y="13191610"/>
          <a:ext cx="889000" cy="2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161410</xdr:rowOff>
    </xdr:from>
    <xdr:to>
      <xdr:col>10</xdr:col>
      <xdr:colOff>114300</xdr:colOff>
      <xdr:row>77</xdr:row>
      <xdr:rowOff>104443</xdr:rowOff>
    </xdr:to>
    <xdr:cxnSp macro="">
      <xdr:nvCxnSpPr>
        <xdr:cNvPr id="187" name="直線コネクタ 186"/>
        <xdr:cNvCxnSpPr/>
      </xdr:nvCxnSpPr>
      <xdr:spPr>
        <a:xfrm flipV="1">
          <a:off x="1130300" y="13191610"/>
          <a:ext cx="889000" cy="11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95004</xdr:rowOff>
    </xdr:from>
    <xdr:to>
      <xdr:col>24</xdr:col>
      <xdr:colOff>114300</xdr:colOff>
      <xdr:row>76</xdr:row>
      <xdr:rowOff>25154</xdr:rowOff>
    </xdr:to>
    <xdr:sp macro="" textlink="">
      <xdr:nvSpPr>
        <xdr:cNvPr id="197" name="楕円 196"/>
        <xdr:cNvSpPr/>
      </xdr:nvSpPr>
      <xdr:spPr>
        <a:xfrm>
          <a:off x="4584700" y="1295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117881</xdr:rowOff>
    </xdr:from>
    <xdr:ext cx="599010" cy="259045"/>
    <xdr:sp macro="" textlink="">
      <xdr:nvSpPr>
        <xdr:cNvPr id="198" name="民生費該当値テキスト"/>
        <xdr:cNvSpPr txBox="1"/>
      </xdr:nvSpPr>
      <xdr:spPr>
        <a:xfrm>
          <a:off x="4686300" y="12805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32021</xdr:rowOff>
    </xdr:from>
    <xdr:to>
      <xdr:col>20</xdr:col>
      <xdr:colOff>38100</xdr:colOff>
      <xdr:row>76</xdr:row>
      <xdr:rowOff>133621</xdr:rowOff>
    </xdr:to>
    <xdr:sp macro="" textlink="">
      <xdr:nvSpPr>
        <xdr:cNvPr id="199" name="楕円 198"/>
        <xdr:cNvSpPr/>
      </xdr:nvSpPr>
      <xdr:spPr>
        <a:xfrm>
          <a:off x="3746500" y="1306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150148</xdr:rowOff>
    </xdr:from>
    <xdr:ext cx="599010" cy="259045"/>
    <xdr:sp macro="" textlink="">
      <xdr:nvSpPr>
        <xdr:cNvPr id="200" name="テキスト ボックス 199"/>
        <xdr:cNvSpPr txBox="1"/>
      </xdr:nvSpPr>
      <xdr:spPr>
        <a:xfrm>
          <a:off x="3497795" y="12837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134457</xdr:rowOff>
    </xdr:from>
    <xdr:to>
      <xdr:col>15</xdr:col>
      <xdr:colOff>101600</xdr:colOff>
      <xdr:row>77</xdr:row>
      <xdr:rowOff>64607</xdr:rowOff>
    </xdr:to>
    <xdr:sp macro="" textlink="">
      <xdr:nvSpPr>
        <xdr:cNvPr id="201" name="楕円 200"/>
        <xdr:cNvSpPr/>
      </xdr:nvSpPr>
      <xdr:spPr>
        <a:xfrm>
          <a:off x="2857500" y="131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81134</xdr:rowOff>
    </xdr:from>
    <xdr:ext cx="599010" cy="259045"/>
    <xdr:sp macro="" textlink="">
      <xdr:nvSpPr>
        <xdr:cNvPr id="202" name="テキスト ボックス 201"/>
        <xdr:cNvSpPr txBox="1"/>
      </xdr:nvSpPr>
      <xdr:spPr>
        <a:xfrm>
          <a:off x="2608795" y="12939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110610</xdr:rowOff>
    </xdr:from>
    <xdr:to>
      <xdr:col>10</xdr:col>
      <xdr:colOff>165100</xdr:colOff>
      <xdr:row>77</xdr:row>
      <xdr:rowOff>40760</xdr:rowOff>
    </xdr:to>
    <xdr:sp macro="" textlink="">
      <xdr:nvSpPr>
        <xdr:cNvPr id="203" name="楕円 202"/>
        <xdr:cNvSpPr/>
      </xdr:nvSpPr>
      <xdr:spPr>
        <a:xfrm>
          <a:off x="1968500" y="1314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57287</xdr:rowOff>
    </xdr:from>
    <xdr:ext cx="599010" cy="259045"/>
    <xdr:sp macro="" textlink="">
      <xdr:nvSpPr>
        <xdr:cNvPr id="204" name="テキスト ボックス 203"/>
        <xdr:cNvSpPr txBox="1"/>
      </xdr:nvSpPr>
      <xdr:spPr>
        <a:xfrm>
          <a:off x="1719795" y="12916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53643</xdr:rowOff>
    </xdr:from>
    <xdr:to>
      <xdr:col>6</xdr:col>
      <xdr:colOff>38100</xdr:colOff>
      <xdr:row>77</xdr:row>
      <xdr:rowOff>155243</xdr:rowOff>
    </xdr:to>
    <xdr:sp macro="" textlink="">
      <xdr:nvSpPr>
        <xdr:cNvPr id="205" name="楕円 204"/>
        <xdr:cNvSpPr/>
      </xdr:nvSpPr>
      <xdr:spPr>
        <a:xfrm>
          <a:off x="1079500" y="1325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320</xdr:rowOff>
    </xdr:from>
    <xdr:ext cx="599010" cy="259045"/>
    <xdr:sp macro="" textlink="">
      <xdr:nvSpPr>
        <xdr:cNvPr id="206" name="テキスト ボックス 205"/>
        <xdr:cNvSpPr txBox="1"/>
      </xdr:nvSpPr>
      <xdr:spPr>
        <a:xfrm>
          <a:off x="830795" y="13030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73253</xdr:rowOff>
    </xdr:from>
    <xdr:to>
      <xdr:col>24</xdr:col>
      <xdr:colOff>63500</xdr:colOff>
      <xdr:row>99</xdr:row>
      <xdr:rowOff>76518</xdr:rowOff>
    </xdr:to>
    <xdr:cxnSp macro="">
      <xdr:nvCxnSpPr>
        <xdr:cNvPr id="237" name="直線コネクタ 236"/>
        <xdr:cNvCxnSpPr/>
      </xdr:nvCxnSpPr>
      <xdr:spPr>
        <a:xfrm flipV="1">
          <a:off x="3797300" y="1704680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75124</xdr:rowOff>
    </xdr:from>
    <xdr:to>
      <xdr:col>19</xdr:col>
      <xdr:colOff>177800</xdr:colOff>
      <xdr:row>99</xdr:row>
      <xdr:rowOff>76518</xdr:rowOff>
    </xdr:to>
    <xdr:cxnSp macro="">
      <xdr:nvCxnSpPr>
        <xdr:cNvPr id="240" name="直線コネクタ 239"/>
        <xdr:cNvCxnSpPr/>
      </xdr:nvCxnSpPr>
      <xdr:spPr>
        <a:xfrm>
          <a:off x="2908300" y="17048674"/>
          <a:ext cx="889000" cy="1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75124</xdr:rowOff>
    </xdr:from>
    <xdr:to>
      <xdr:col>15</xdr:col>
      <xdr:colOff>50800</xdr:colOff>
      <xdr:row>99</xdr:row>
      <xdr:rowOff>77322</xdr:rowOff>
    </xdr:to>
    <xdr:cxnSp macro="">
      <xdr:nvCxnSpPr>
        <xdr:cNvPr id="243" name="直線コネクタ 242"/>
        <xdr:cNvCxnSpPr/>
      </xdr:nvCxnSpPr>
      <xdr:spPr>
        <a:xfrm flipV="1">
          <a:off x="2019300" y="17048674"/>
          <a:ext cx="889000" cy="2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77322</xdr:rowOff>
    </xdr:from>
    <xdr:to>
      <xdr:col>10</xdr:col>
      <xdr:colOff>114300</xdr:colOff>
      <xdr:row>99</xdr:row>
      <xdr:rowOff>79904</xdr:rowOff>
    </xdr:to>
    <xdr:cxnSp macro="">
      <xdr:nvCxnSpPr>
        <xdr:cNvPr id="246" name="直線コネクタ 245"/>
        <xdr:cNvCxnSpPr/>
      </xdr:nvCxnSpPr>
      <xdr:spPr>
        <a:xfrm flipV="1">
          <a:off x="1130300" y="17050872"/>
          <a:ext cx="889000" cy="2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22453</xdr:rowOff>
    </xdr:from>
    <xdr:to>
      <xdr:col>24</xdr:col>
      <xdr:colOff>114300</xdr:colOff>
      <xdr:row>99</xdr:row>
      <xdr:rowOff>124053</xdr:rowOff>
    </xdr:to>
    <xdr:sp macro="" textlink="">
      <xdr:nvSpPr>
        <xdr:cNvPr id="256" name="楕円 255"/>
        <xdr:cNvSpPr/>
      </xdr:nvSpPr>
      <xdr:spPr>
        <a:xfrm>
          <a:off x="4584700" y="1699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153280</xdr:rowOff>
    </xdr:from>
    <xdr:ext cx="534377" cy="259045"/>
    <xdr:sp macro="" textlink="">
      <xdr:nvSpPr>
        <xdr:cNvPr id="257" name="衛生費該当値テキスト"/>
        <xdr:cNvSpPr txBox="1"/>
      </xdr:nvSpPr>
      <xdr:spPr>
        <a:xfrm>
          <a:off x="4686300" y="16783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25718</xdr:rowOff>
    </xdr:from>
    <xdr:to>
      <xdr:col>20</xdr:col>
      <xdr:colOff>38100</xdr:colOff>
      <xdr:row>99</xdr:row>
      <xdr:rowOff>127318</xdr:rowOff>
    </xdr:to>
    <xdr:sp macro="" textlink="">
      <xdr:nvSpPr>
        <xdr:cNvPr id="258" name="楕円 257"/>
        <xdr:cNvSpPr/>
      </xdr:nvSpPr>
      <xdr:spPr>
        <a:xfrm>
          <a:off x="3746500" y="16999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143845</xdr:rowOff>
    </xdr:from>
    <xdr:ext cx="534377" cy="259045"/>
    <xdr:sp macro="" textlink="">
      <xdr:nvSpPr>
        <xdr:cNvPr id="259" name="テキスト ボックス 258"/>
        <xdr:cNvSpPr txBox="1"/>
      </xdr:nvSpPr>
      <xdr:spPr>
        <a:xfrm>
          <a:off x="3530111" y="16774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24324</xdr:rowOff>
    </xdr:from>
    <xdr:to>
      <xdr:col>15</xdr:col>
      <xdr:colOff>101600</xdr:colOff>
      <xdr:row>99</xdr:row>
      <xdr:rowOff>125924</xdr:rowOff>
    </xdr:to>
    <xdr:sp macro="" textlink="">
      <xdr:nvSpPr>
        <xdr:cNvPr id="260" name="楕円 259"/>
        <xdr:cNvSpPr/>
      </xdr:nvSpPr>
      <xdr:spPr>
        <a:xfrm>
          <a:off x="2857500" y="1699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142451</xdr:rowOff>
    </xdr:from>
    <xdr:ext cx="534377" cy="259045"/>
    <xdr:sp macro="" textlink="">
      <xdr:nvSpPr>
        <xdr:cNvPr id="261" name="テキスト ボックス 260"/>
        <xdr:cNvSpPr txBox="1"/>
      </xdr:nvSpPr>
      <xdr:spPr>
        <a:xfrm>
          <a:off x="2641111" y="1677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26522</xdr:rowOff>
    </xdr:from>
    <xdr:to>
      <xdr:col>10</xdr:col>
      <xdr:colOff>165100</xdr:colOff>
      <xdr:row>99</xdr:row>
      <xdr:rowOff>128122</xdr:rowOff>
    </xdr:to>
    <xdr:sp macro="" textlink="">
      <xdr:nvSpPr>
        <xdr:cNvPr id="262" name="楕円 261"/>
        <xdr:cNvSpPr/>
      </xdr:nvSpPr>
      <xdr:spPr>
        <a:xfrm>
          <a:off x="1968500" y="1700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144649</xdr:rowOff>
    </xdr:from>
    <xdr:ext cx="534377" cy="259045"/>
    <xdr:sp macro="" textlink="">
      <xdr:nvSpPr>
        <xdr:cNvPr id="263" name="テキスト ボックス 262"/>
        <xdr:cNvSpPr txBox="1"/>
      </xdr:nvSpPr>
      <xdr:spPr>
        <a:xfrm>
          <a:off x="1752111" y="16775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29104</xdr:rowOff>
    </xdr:from>
    <xdr:to>
      <xdr:col>6</xdr:col>
      <xdr:colOff>38100</xdr:colOff>
      <xdr:row>99</xdr:row>
      <xdr:rowOff>130704</xdr:rowOff>
    </xdr:to>
    <xdr:sp macro="" textlink="">
      <xdr:nvSpPr>
        <xdr:cNvPr id="264" name="楕円 263"/>
        <xdr:cNvSpPr/>
      </xdr:nvSpPr>
      <xdr:spPr>
        <a:xfrm>
          <a:off x="1079500" y="1700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147231</xdr:rowOff>
    </xdr:from>
    <xdr:ext cx="534377" cy="259045"/>
    <xdr:sp macro="" textlink="">
      <xdr:nvSpPr>
        <xdr:cNvPr id="265" name="テキスト ボックス 264"/>
        <xdr:cNvSpPr txBox="1"/>
      </xdr:nvSpPr>
      <xdr:spPr>
        <a:xfrm>
          <a:off x="863111" y="1677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147864</xdr:rowOff>
    </xdr:from>
    <xdr:to>
      <xdr:col>55</xdr:col>
      <xdr:colOff>0</xdr:colOff>
      <xdr:row>37</xdr:row>
      <xdr:rowOff>159294</xdr:rowOff>
    </xdr:to>
    <xdr:cxnSp macro="">
      <xdr:nvCxnSpPr>
        <xdr:cNvPr id="296" name="直線コネクタ 295"/>
        <xdr:cNvCxnSpPr/>
      </xdr:nvCxnSpPr>
      <xdr:spPr>
        <a:xfrm flipV="1">
          <a:off x="9639300" y="6491514"/>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macro="" textlink="">
      <xdr:nvSpPr>
        <xdr:cNvPr id="297" name="労働費平均値テキスト"/>
        <xdr:cNvSpPr txBox="1"/>
      </xdr:nvSpPr>
      <xdr:spPr>
        <a:xfrm>
          <a:off x="10528300" y="6426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54138</xdr:rowOff>
    </xdr:from>
    <xdr:to>
      <xdr:col>50</xdr:col>
      <xdr:colOff>114300</xdr:colOff>
      <xdr:row>37</xdr:row>
      <xdr:rowOff>159294</xdr:rowOff>
    </xdr:to>
    <xdr:cxnSp macro="">
      <xdr:nvCxnSpPr>
        <xdr:cNvPr id="299" name="直線コネクタ 298"/>
        <xdr:cNvCxnSpPr/>
      </xdr:nvCxnSpPr>
      <xdr:spPr>
        <a:xfrm>
          <a:off x="8750300" y="6397788"/>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53284</xdr:rowOff>
    </xdr:from>
    <xdr:ext cx="378565" cy="259045"/>
    <xdr:sp macro="" textlink="">
      <xdr:nvSpPr>
        <xdr:cNvPr id="301" name="テキスト ボックス 300"/>
        <xdr:cNvSpPr txBox="1"/>
      </xdr:nvSpPr>
      <xdr:spPr>
        <a:xfrm>
          <a:off x="9450017" y="6568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54138</xdr:rowOff>
    </xdr:from>
    <xdr:to>
      <xdr:col>45</xdr:col>
      <xdr:colOff>177800</xdr:colOff>
      <xdr:row>37</xdr:row>
      <xdr:rowOff>80264</xdr:rowOff>
    </xdr:to>
    <xdr:cxnSp macro="">
      <xdr:nvCxnSpPr>
        <xdr:cNvPr id="302" name="直線コネクタ 301"/>
        <xdr:cNvCxnSpPr/>
      </xdr:nvCxnSpPr>
      <xdr:spPr>
        <a:xfrm flipV="1">
          <a:off x="7861300" y="639778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macro="" textlink="">
      <xdr:nvSpPr>
        <xdr:cNvPr id="304" name="テキスト ボックス 303"/>
        <xdr:cNvSpPr txBox="1"/>
      </xdr:nvSpPr>
      <xdr:spPr>
        <a:xfrm>
          <a:off x="8561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80264</xdr:rowOff>
    </xdr:from>
    <xdr:to>
      <xdr:col>41</xdr:col>
      <xdr:colOff>50800</xdr:colOff>
      <xdr:row>37</xdr:row>
      <xdr:rowOff>92021</xdr:rowOff>
    </xdr:to>
    <xdr:cxnSp macro="">
      <xdr:nvCxnSpPr>
        <xdr:cNvPr id="305" name="直線コネクタ 304"/>
        <xdr:cNvCxnSpPr/>
      </xdr:nvCxnSpPr>
      <xdr:spPr>
        <a:xfrm flipV="1">
          <a:off x="6972300" y="6423914"/>
          <a:ext cx="889000" cy="1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macro="" textlink="">
      <xdr:nvSpPr>
        <xdr:cNvPr id="307" name="テキスト ボックス 306"/>
        <xdr:cNvSpPr txBox="1"/>
      </xdr:nvSpPr>
      <xdr:spPr>
        <a:xfrm>
          <a:off x="7672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9" name="テキスト ボックス 308"/>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97064</xdr:rowOff>
    </xdr:from>
    <xdr:to>
      <xdr:col>55</xdr:col>
      <xdr:colOff>50800</xdr:colOff>
      <xdr:row>38</xdr:row>
      <xdr:rowOff>27214</xdr:rowOff>
    </xdr:to>
    <xdr:sp macro="" textlink="">
      <xdr:nvSpPr>
        <xdr:cNvPr id="315" name="楕円 314"/>
        <xdr:cNvSpPr/>
      </xdr:nvSpPr>
      <xdr:spPr>
        <a:xfrm>
          <a:off x="10426700" y="644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119941</xdr:rowOff>
    </xdr:from>
    <xdr:ext cx="378565" cy="259045"/>
    <xdr:sp macro="" textlink="">
      <xdr:nvSpPr>
        <xdr:cNvPr id="316" name="労働費該当値テキスト"/>
        <xdr:cNvSpPr txBox="1"/>
      </xdr:nvSpPr>
      <xdr:spPr>
        <a:xfrm>
          <a:off x="10528300" y="62921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108494</xdr:rowOff>
    </xdr:from>
    <xdr:to>
      <xdr:col>50</xdr:col>
      <xdr:colOff>165100</xdr:colOff>
      <xdr:row>38</xdr:row>
      <xdr:rowOff>38644</xdr:rowOff>
    </xdr:to>
    <xdr:sp macro="" textlink="">
      <xdr:nvSpPr>
        <xdr:cNvPr id="317" name="楕円 316"/>
        <xdr:cNvSpPr/>
      </xdr:nvSpPr>
      <xdr:spPr>
        <a:xfrm>
          <a:off x="9588500" y="645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55171</xdr:rowOff>
    </xdr:from>
    <xdr:ext cx="378565" cy="259045"/>
    <xdr:sp macro="" textlink="">
      <xdr:nvSpPr>
        <xdr:cNvPr id="318" name="テキスト ボックス 317"/>
        <xdr:cNvSpPr txBox="1"/>
      </xdr:nvSpPr>
      <xdr:spPr>
        <a:xfrm>
          <a:off x="9450017" y="62273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3338</xdr:rowOff>
    </xdr:from>
    <xdr:to>
      <xdr:col>46</xdr:col>
      <xdr:colOff>38100</xdr:colOff>
      <xdr:row>37</xdr:row>
      <xdr:rowOff>104938</xdr:rowOff>
    </xdr:to>
    <xdr:sp macro="" textlink="">
      <xdr:nvSpPr>
        <xdr:cNvPr id="319" name="楕円 318"/>
        <xdr:cNvSpPr/>
      </xdr:nvSpPr>
      <xdr:spPr>
        <a:xfrm>
          <a:off x="8699500" y="634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121465</xdr:rowOff>
    </xdr:from>
    <xdr:ext cx="469744" cy="259045"/>
    <xdr:sp macro="" textlink="">
      <xdr:nvSpPr>
        <xdr:cNvPr id="320" name="テキスト ボックス 319"/>
        <xdr:cNvSpPr txBox="1"/>
      </xdr:nvSpPr>
      <xdr:spPr>
        <a:xfrm>
          <a:off x="8515428" y="6122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29464</xdr:rowOff>
    </xdr:from>
    <xdr:to>
      <xdr:col>41</xdr:col>
      <xdr:colOff>101600</xdr:colOff>
      <xdr:row>37</xdr:row>
      <xdr:rowOff>131064</xdr:rowOff>
    </xdr:to>
    <xdr:sp macro="" textlink="">
      <xdr:nvSpPr>
        <xdr:cNvPr id="321" name="楕円 320"/>
        <xdr:cNvSpPr/>
      </xdr:nvSpPr>
      <xdr:spPr>
        <a:xfrm>
          <a:off x="7810500" y="637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147591</xdr:rowOff>
    </xdr:from>
    <xdr:ext cx="469744" cy="259045"/>
    <xdr:sp macro="" textlink="">
      <xdr:nvSpPr>
        <xdr:cNvPr id="322" name="テキスト ボックス 321"/>
        <xdr:cNvSpPr txBox="1"/>
      </xdr:nvSpPr>
      <xdr:spPr>
        <a:xfrm>
          <a:off x="7626428" y="6148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41221</xdr:rowOff>
    </xdr:from>
    <xdr:to>
      <xdr:col>36</xdr:col>
      <xdr:colOff>165100</xdr:colOff>
      <xdr:row>37</xdr:row>
      <xdr:rowOff>142821</xdr:rowOff>
    </xdr:to>
    <xdr:sp macro="" textlink="">
      <xdr:nvSpPr>
        <xdr:cNvPr id="323" name="楕円 322"/>
        <xdr:cNvSpPr/>
      </xdr:nvSpPr>
      <xdr:spPr>
        <a:xfrm>
          <a:off x="6921500" y="638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159348</xdr:rowOff>
    </xdr:from>
    <xdr:ext cx="469744" cy="259045"/>
    <xdr:sp macro="" textlink="">
      <xdr:nvSpPr>
        <xdr:cNvPr id="324" name="テキスト ボックス 323"/>
        <xdr:cNvSpPr txBox="1"/>
      </xdr:nvSpPr>
      <xdr:spPr>
        <a:xfrm>
          <a:off x="6737428" y="616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90488</xdr:rowOff>
    </xdr:from>
    <xdr:to>
      <xdr:col>55</xdr:col>
      <xdr:colOff>0</xdr:colOff>
      <xdr:row>56</xdr:row>
      <xdr:rowOff>125933</xdr:rowOff>
    </xdr:to>
    <xdr:cxnSp macro="">
      <xdr:nvCxnSpPr>
        <xdr:cNvPr id="353" name="直線コネクタ 352"/>
        <xdr:cNvCxnSpPr/>
      </xdr:nvCxnSpPr>
      <xdr:spPr>
        <a:xfrm>
          <a:off x="9639300" y="9691688"/>
          <a:ext cx="838200" cy="35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80581</xdr:rowOff>
    </xdr:from>
    <xdr:to>
      <xdr:col>50</xdr:col>
      <xdr:colOff>114300</xdr:colOff>
      <xdr:row>56</xdr:row>
      <xdr:rowOff>90488</xdr:rowOff>
    </xdr:to>
    <xdr:cxnSp macro="">
      <xdr:nvCxnSpPr>
        <xdr:cNvPr id="356" name="直線コネクタ 355"/>
        <xdr:cNvCxnSpPr/>
      </xdr:nvCxnSpPr>
      <xdr:spPr>
        <a:xfrm>
          <a:off x="8750300" y="9681781"/>
          <a:ext cx="889000" cy="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80581</xdr:rowOff>
    </xdr:from>
    <xdr:to>
      <xdr:col>45</xdr:col>
      <xdr:colOff>177800</xdr:colOff>
      <xdr:row>57</xdr:row>
      <xdr:rowOff>21171</xdr:rowOff>
    </xdr:to>
    <xdr:cxnSp macro="">
      <xdr:nvCxnSpPr>
        <xdr:cNvPr id="359" name="直線コネクタ 358"/>
        <xdr:cNvCxnSpPr/>
      </xdr:nvCxnSpPr>
      <xdr:spPr>
        <a:xfrm flipV="1">
          <a:off x="7861300" y="9681781"/>
          <a:ext cx="889000" cy="112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108610</xdr:rowOff>
    </xdr:from>
    <xdr:to>
      <xdr:col>41</xdr:col>
      <xdr:colOff>50800</xdr:colOff>
      <xdr:row>57</xdr:row>
      <xdr:rowOff>21171</xdr:rowOff>
    </xdr:to>
    <xdr:cxnSp macro="">
      <xdr:nvCxnSpPr>
        <xdr:cNvPr id="362" name="直線コネクタ 361"/>
        <xdr:cNvCxnSpPr/>
      </xdr:nvCxnSpPr>
      <xdr:spPr>
        <a:xfrm>
          <a:off x="6972300" y="9709810"/>
          <a:ext cx="889000" cy="84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75133</xdr:rowOff>
    </xdr:from>
    <xdr:to>
      <xdr:col>55</xdr:col>
      <xdr:colOff>50800</xdr:colOff>
      <xdr:row>57</xdr:row>
      <xdr:rowOff>5283</xdr:rowOff>
    </xdr:to>
    <xdr:sp macro="" textlink="">
      <xdr:nvSpPr>
        <xdr:cNvPr id="372" name="楕円 371"/>
        <xdr:cNvSpPr/>
      </xdr:nvSpPr>
      <xdr:spPr>
        <a:xfrm>
          <a:off x="10426700" y="967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53560</xdr:rowOff>
    </xdr:from>
    <xdr:ext cx="534377" cy="259045"/>
    <xdr:sp macro="" textlink="">
      <xdr:nvSpPr>
        <xdr:cNvPr id="373" name="農林水産業費該当値テキスト"/>
        <xdr:cNvSpPr txBox="1"/>
      </xdr:nvSpPr>
      <xdr:spPr>
        <a:xfrm>
          <a:off x="10528300" y="9654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39688</xdr:rowOff>
    </xdr:from>
    <xdr:to>
      <xdr:col>50</xdr:col>
      <xdr:colOff>165100</xdr:colOff>
      <xdr:row>56</xdr:row>
      <xdr:rowOff>141288</xdr:rowOff>
    </xdr:to>
    <xdr:sp macro="" textlink="">
      <xdr:nvSpPr>
        <xdr:cNvPr id="374" name="楕円 373"/>
        <xdr:cNvSpPr/>
      </xdr:nvSpPr>
      <xdr:spPr>
        <a:xfrm>
          <a:off x="9588500" y="9640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132415</xdr:rowOff>
    </xdr:from>
    <xdr:ext cx="534377" cy="259045"/>
    <xdr:sp macro="" textlink="">
      <xdr:nvSpPr>
        <xdr:cNvPr id="375" name="テキスト ボックス 374"/>
        <xdr:cNvSpPr txBox="1"/>
      </xdr:nvSpPr>
      <xdr:spPr>
        <a:xfrm>
          <a:off x="9372111" y="9733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29781</xdr:rowOff>
    </xdr:from>
    <xdr:to>
      <xdr:col>46</xdr:col>
      <xdr:colOff>38100</xdr:colOff>
      <xdr:row>56</xdr:row>
      <xdr:rowOff>131381</xdr:rowOff>
    </xdr:to>
    <xdr:sp macro="" textlink="">
      <xdr:nvSpPr>
        <xdr:cNvPr id="376" name="楕円 375"/>
        <xdr:cNvSpPr/>
      </xdr:nvSpPr>
      <xdr:spPr>
        <a:xfrm>
          <a:off x="8699500" y="963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122508</xdr:rowOff>
    </xdr:from>
    <xdr:ext cx="534377" cy="259045"/>
    <xdr:sp macro="" textlink="">
      <xdr:nvSpPr>
        <xdr:cNvPr id="377" name="テキスト ボックス 376"/>
        <xdr:cNvSpPr txBox="1"/>
      </xdr:nvSpPr>
      <xdr:spPr>
        <a:xfrm>
          <a:off x="8483111" y="972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141821</xdr:rowOff>
    </xdr:from>
    <xdr:to>
      <xdr:col>41</xdr:col>
      <xdr:colOff>101600</xdr:colOff>
      <xdr:row>57</xdr:row>
      <xdr:rowOff>71971</xdr:rowOff>
    </xdr:to>
    <xdr:sp macro="" textlink="">
      <xdr:nvSpPr>
        <xdr:cNvPr id="378" name="楕円 377"/>
        <xdr:cNvSpPr/>
      </xdr:nvSpPr>
      <xdr:spPr>
        <a:xfrm>
          <a:off x="7810500" y="9743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63098</xdr:rowOff>
    </xdr:from>
    <xdr:ext cx="534377" cy="259045"/>
    <xdr:sp macro="" textlink="">
      <xdr:nvSpPr>
        <xdr:cNvPr id="379" name="テキスト ボックス 378"/>
        <xdr:cNvSpPr txBox="1"/>
      </xdr:nvSpPr>
      <xdr:spPr>
        <a:xfrm>
          <a:off x="7594111" y="9835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57810</xdr:rowOff>
    </xdr:from>
    <xdr:to>
      <xdr:col>36</xdr:col>
      <xdr:colOff>165100</xdr:colOff>
      <xdr:row>56</xdr:row>
      <xdr:rowOff>159410</xdr:rowOff>
    </xdr:to>
    <xdr:sp macro="" textlink="">
      <xdr:nvSpPr>
        <xdr:cNvPr id="380" name="楕円 379"/>
        <xdr:cNvSpPr/>
      </xdr:nvSpPr>
      <xdr:spPr>
        <a:xfrm>
          <a:off x="6921500" y="965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150537</xdr:rowOff>
    </xdr:from>
    <xdr:ext cx="534377" cy="259045"/>
    <xdr:sp macro="" textlink="">
      <xdr:nvSpPr>
        <xdr:cNvPr id="381" name="テキスト ボックス 380"/>
        <xdr:cNvSpPr txBox="1"/>
      </xdr:nvSpPr>
      <xdr:spPr>
        <a:xfrm>
          <a:off x="6705111" y="9751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170501</xdr:rowOff>
    </xdr:from>
    <xdr:to>
      <xdr:col>55</xdr:col>
      <xdr:colOff>0</xdr:colOff>
      <xdr:row>78</xdr:row>
      <xdr:rowOff>651</xdr:rowOff>
    </xdr:to>
    <xdr:cxnSp macro="">
      <xdr:nvCxnSpPr>
        <xdr:cNvPr id="408" name="直線コネクタ 407"/>
        <xdr:cNvCxnSpPr/>
      </xdr:nvCxnSpPr>
      <xdr:spPr>
        <a:xfrm>
          <a:off x="9639300" y="13372151"/>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132691</xdr:rowOff>
    </xdr:from>
    <xdr:to>
      <xdr:col>50</xdr:col>
      <xdr:colOff>114300</xdr:colOff>
      <xdr:row>77</xdr:row>
      <xdr:rowOff>170501</xdr:rowOff>
    </xdr:to>
    <xdr:cxnSp macro="">
      <xdr:nvCxnSpPr>
        <xdr:cNvPr id="411" name="直線コネクタ 410"/>
        <xdr:cNvCxnSpPr/>
      </xdr:nvCxnSpPr>
      <xdr:spPr>
        <a:xfrm>
          <a:off x="8750300" y="13334341"/>
          <a:ext cx="889000" cy="3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132691</xdr:rowOff>
    </xdr:from>
    <xdr:to>
      <xdr:col>45</xdr:col>
      <xdr:colOff>177800</xdr:colOff>
      <xdr:row>77</xdr:row>
      <xdr:rowOff>136421</xdr:rowOff>
    </xdr:to>
    <xdr:cxnSp macro="">
      <xdr:nvCxnSpPr>
        <xdr:cNvPr id="414" name="直線コネクタ 413"/>
        <xdr:cNvCxnSpPr/>
      </xdr:nvCxnSpPr>
      <xdr:spPr>
        <a:xfrm flipV="1">
          <a:off x="7861300" y="13334341"/>
          <a:ext cx="889000" cy="3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136421</xdr:rowOff>
    </xdr:from>
    <xdr:to>
      <xdr:col>41</xdr:col>
      <xdr:colOff>50800</xdr:colOff>
      <xdr:row>77</xdr:row>
      <xdr:rowOff>144757</xdr:rowOff>
    </xdr:to>
    <xdr:cxnSp macro="">
      <xdr:nvCxnSpPr>
        <xdr:cNvPr id="417" name="直線コネクタ 416"/>
        <xdr:cNvCxnSpPr/>
      </xdr:nvCxnSpPr>
      <xdr:spPr>
        <a:xfrm flipV="1">
          <a:off x="6972300" y="13338071"/>
          <a:ext cx="889000" cy="8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121301</xdr:rowOff>
    </xdr:from>
    <xdr:to>
      <xdr:col>55</xdr:col>
      <xdr:colOff>50800</xdr:colOff>
      <xdr:row>78</xdr:row>
      <xdr:rowOff>51451</xdr:rowOff>
    </xdr:to>
    <xdr:sp macro="" textlink="">
      <xdr:nvSpPr>
        <xdr:cNvPr id="427" name="楕円 426"/>
        <xdr:cNvSpPr/>
      </xdr:nvSpPr>
      <xdr:spPr>
        <a:xfrm>
          <a:off x="10426700" y="1332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80678</xdr:rowOff>
    </xdr:from>
    <xdr:ext cx="534377" cy="259045"/>
    <xdr:sp macro="" textlink="">
      <xdr:nvSpPr>
        <xdr:cNvPr id="428" name="商工費該当値テキスト"/>
        <xdr:cNvSpPr txBox="1"/>
      </xdr:nvSpPr>
      <xdr:spPr>
        <a:xfrm>
          <a:off x="10528300" y="13110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119701</xdr:rowOff>
    </xdr:from>
    <xdr:to>
      <xdr:col>50</xdr:col>
      <xdr:colOff>165100</xdr:colOff>
      <xdr:row>78</xdr:row>
      <xdr:rowOff>49851</xdr:rowOff>
    </xdr:to>
    <xdr:sp macro="" textlink="">
      <xdr:nvSpPr>
        <xdr:cNvPr id="429" name="楕円 428"/>
        <xdr:cNvSpPr/>
      </xdr:nvSpPr>
      <xdr:spPr>
        <a:xfrm>
          <a:off x="9588500" y="1332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66378</xdr:rowOff>
    </xdr:from>
    <xdr:ext cx="534377" cy="259045"/>
    <xdr:sp macro="" textlink="">
      <xdr:nvSpPr>
        <xdr:cNvPr id="430" name="テキスト ボックス 429"/>
        <xdr:cNvSpPr txBox="1"/>
      </xdr:nvSpPr>
      <xdr:spPr>
        <a:xfrm>
          <a:off x="9372111" y="1309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81891</xdr:rowOff>
    </xdr:from>
    <xdr:to>
      <xdr:col>46</xdr:col>
      <xdr:colOff>38100</xdr:colOff>
      <xdr:row>78</xdr:row>
      <xdr:rowOff>12041</xdr:rowOff>
    </xdr:to>
    <xdr:sp macro="" textlink="">
      <xdr:nvSpPr>
        <xdr:cNvPr id="431" name="楕円 430"/>
        <xdr:cNvSpPr/>
      </xdr:nvSpPr>
      <xdr:spPr>
        <a:xfrm>
          <a:off x="8699500" y="13283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28568</xdr:rowOff>
    </xdr:from>
    <xdr:ext cx="534377" cy="259045"/>
    <xdr:sp macro="" textlink="">
      <xdr:nvSpPr>
        <xdr:cNvPr id="432" name="テキスト ボックス 431"/>
        <xdr:cNvSpPr txBox="1"/>
      </xdr:nvSpPr>
      <xdr:spPr>
        <a:xfrm>
          <a:off x="8483111" y="1305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85621</xdr:rowOff>
    </xdr:from>
    <xdr:to>
      <xdr:col>41</xdr:col>
      <xdr:colOff>101600</xdr:colOff>
      <xdr:row>78</xdr:row>
      <xdr:rowOff>15771</xdr:rowOff>
    </xdr:to>
    <xdr:sp macro="" textlink="">
      <xdr:nvSpPr>
        <xdr:cNvPr id="433" name="楕円 432"/>
        <xdr:cNvSpPr/>
      </xdr:nvSpPr>
      <xdr:spPr>
        <a:xfrm>
          <a:off x="7810500" y="1328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32298</xdr:rowOff>
    </xdr:from>
    <xdr:ext cx="534377" cy="259045"/>
    <xdr:sp macro="" textlink="">
      <xdr:nvSpPr>
        <xdr:cNvPr id="434" name="テキスト ボックス 433"/>
        <xdr:cNvSpPr txBox="1"/>
      </xdr:nvSpPr>
      <xdr:spPr>
        <a:xfrm>
          <a:off x="7594111" y="13062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93957</xdr:rowOff>
    </xdr:from>
    <xdr:to>
      <xdr:col>36</xdr:col>
      <xdr:colOff>165100</xdr:colOff>
      <xdr:row>78</xdr:row>
      <xdr:rowOff>24107</xdr:rowOff>
    </xdr:to>
    <xdr:sp macro="" textlink="">
      <xdr:nvSpPr>
        <xdr:cNvPr id="435" name="楕円 434"/>
        <xdr:cNvSpPr/>
      </xdr:nvSpPr>
      <xdr:spPr>
        <a:xfrm>
          <a:off x="6921500" y="1329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40634</xdr:rowOff>
    </xdr:from>
    <xdr:ext cx="534377" cy="259045"/>
    <xdr:sp macro="" textlink="">
      <xdr:nvSpPr>
        <xdr:cNvPr id="436" name="テキスト ボックス 435"/>
        <xdr:cNvSpPr txBox="1"/>
      </xdr:nvSpPr>
      <xdr:spPr>
        <a:xfrm>
          <a:off x="6705111" y="1307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60758</xdr:rowOff>
    </xdr:from>
    <xdr:to>
      <xdr:col>55</xdr:col>
      <xdr:colOff>0</xdr:colOff>
      <xdr:row>96</xdr:row>
      <xdr:rowOff>159969</xdr:rowOff>
    </xdr:to>
    <xdr:cxnSp macro="">
      <xdr:nvCxnSpPr>
        <xdr:cNvPr id="465" name="直線コネクタ 464"/>
        <xdr:cNvCxnSpPr/>
      </xdr:nvCxnSpPr>
      <xdr:spPr>
        <a:xfrm flipV="1">
          <a:off x="9639300" y="16519958"/>
          <a:ext cx="838200" cy="9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159969</xdr:rowOff>
    </xdr:from>
    <xdr:to>
      <xdr:col>50</xdr:col>
      <xdr:colOff>114300</xdr:colOff>
      <xdr:row>96</xdr:row>
      <xdr:rowOff>162491</xdr:rowOff>
    </xdr:to>
    <xdr:cxnSp macro="">
      <xdr:nvCxnSpPr>
        <xdr:cNvPr id="468" name="直線コネクタ 467"/>
        <xdr:cNvCxnSpPr/>
      </xdr:nvCxnSpPr>
      <xdr:spPr>
        <a:xfrm flipV="1">
          <a:off x="8750300" y="16619169"/>
          <a:ext cx="889000" cy="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153629</xdr:rowOff>
    </xdr:from>
    <xdr:to>
      <xdr:col>45</xdr:col>
      <xdr:colOff>177800</xdr:colOff>
      <xdr:row>96</xdr:row>
      <xdr:rowOff>162491</xdr:rowOff>
    </xdr:to>
    <xdr:cxnSp macro="">
      <xdr:nvCxnSpPr>
        <xdr:cNvPr id="471" name="直線コネクタ 470"/>
        <xdr:cNvCxnSpPr/>
      </xdr:nvCxnSpPr>
      <xdr:spPr>
        <a:xfrm>
          <a:off x="7861300" y="16612829"/>
          <a:ext cx="889000" cy="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153629</xdr:rowOff>
    </xdr:from>
    <xdr:to>
      <xdr:col>41</xdr:col>
      <xdr:colOff>50800</xdr:colOff>
      <xdr:row>97</xdr:row>
      <xdr:rowOff>30299</xdr:rowOff>
    </xdr:to>
    <xdr:cxnSp macro="">
      <xdr:nvCxnSpPr>
        <xdr:cNvPr id="474" name="直線コネクタ 473"/>
        <xdr:cNvCxnSpPr/>
      </xdr:nvCxnSpPr>
      <xdr:spPr>
        <a:xfrm flipV="1">
          <a:off x="6972300" y="16612829"/>
          <a:ext cx="889000" cy="4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9958</xdr:rowOff>
    </xdr:from>
    <xdr:to>
      <xdr:col>55</xdr:col>
      <xdr:colOff>50800</xdr:colOff>
      <xdr:row>96</xdr:row>
      <xdr:rowOff>111558</xdr:rowOff>
    </xdr:to>
    <xdr:sp macro="" textlink="">
      <xdr:nvSpPr>
        <xdr:cNvPr id="484" name="楕円 483"/>
        <xdr:cNvSpPr/>
      </xdr:nvSpPr>
      <xdr:spPr>
        <a:xfrm>
          <a:off x="10426700" y="16469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159835</xdr:rowOff>
    </xdr:from>
    <xdr:ext cx="534377" cy="259045"/>
    <xdr:sp macro="" textlink="">
      <xdr:nvSpPr>
        <xdr:cNvPr id="485" name="土木費該当値テキスト"/>
        <xdr:cNvSpPr txBox="1"/>
      </xdr:nvSpPr>
      <xdr:spPr>
        <a:xfrm>
          <a:off x="10528300" y="16447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109169</xdr:rowOff>
    </xdr:from>
    <xdr:to>
      <xdr:col>50</xdr:col>
      <xdr:colOff>165100</xdr:colOff>
      <xdr:row>97</xdr:row>
      <xdr:rowOff>39319</xdr:rowOff>
    </xdr:to>
    <xdr:sp macro="" textlink="">
      <xdr:nvSpPr>
        <xdr:cNvPr id="486" name="楕円 485"/>
        <xdr:cNvSpPr/>
      </xdr:nvSpPr>
      <xdr:spPr>
        <a:xfrm>
          <a:off x="9588500" y="1656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30446</xdr:rowOff>
    </xdr:from>
    <xdr:ext cx="534377" cy="259045"/>
    <xdr:sp macro="" textlink="">
      <xdr:nvSpPr>
        <xdr:cNvPr id="487" name="テキスト ボックス 486"/>
        <xdr:cNvSpPr txBox="1"/>
      </xdr:nvSpPr>
      <xdr:spPr>
        <a:xfrm>
          <a:off x="9372111" y="1666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111691</xdr:rowOff>
    </xdr:from>
    <xdr:to>
      <xdr:col>46</xdr:col>
      <xdr:colOff>38100</xdr:colOff>
      <xdr:row>97</xdr:row>
      <xdr:rowOff>41841</xdr:rowOff>
    </xdr:to>
    <xdr:sp macro="" textlink="">
      <xdr:nvSpPr>
        <xdr:cNvPr id="488" name="楕円 487"/>
        <xdr:cNvSpPr/>
      </xdr:nvSpPr>
      <xdr:spPr>
        <a:xfrm>
          <a:off x="8699500" y="1657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32968</xdr:rowOff>
    </xdr:from>
    <xdr:ext cx="534377" cy="259045"/>
    <xdr:sp macro="" textlink="">
      <xdr:nvSpPr>
        <xdr:cNvPr id="489" name="テキスト ボックス 488"/>
        <xdr:cNvSpPr txBox="1"/>
      </xdr:nvSpPr>
      <xdr:spPr>
        <a:xfrm>
          <a:off x="8483111" y="1666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102829</xdr:rowOff>
    </xdr:from>
    <xdr:to>
      <xdr:col>41</xdr:col>
      <xdr:colOff>101600</xdr:colOff>
      <xdr:row>97</xdr:row>
      <xdr:rowOff>32979</xdr:rowOff>
    </xdr:to>
    <xdr:sp macro="" textlink="">
      <xdr:nvSpPr>
        <xdr:cNvPr id="490" name="楕円 489"/>
        <xdr:cNvSpPr/>
      </xdr:nvSpPr>
      <xdr:spPr>
        <a:xfrm>
          <a:off x="7810500" y="1656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24106</xdr:rowOff>
    </xdr:from>
    <xdr:ext cx="534377" cy="259045"/>
    <xdr:sp macro="" textlink="">
      <xdr:nvSpPr>
        <xdr:cNvPr id="491" name="テキスト ボックス 490"/>
        <xdr:cNvSpPr txBox="1"/>
      </xdr:nvSpPr>
      <xdr:spPr>
        <a:xfrm>
          <a:off x="7594111" y="1665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150949</xdr:rowOff>
    </xdr:from>
    <xdr:to>
      <xdr:col>36</xdr:col>
      <xdr:colOff>165100</xdr:colOff>
      <xdr:row>97</xdr:row>
      <xdr:rowOff>81099</xdr:rowOff>
    </xdr:to>
    <xdr:sp macro="" textlink="">
      <xdr:nvSpPr>
        <xdr:cNvPr id="492" name="楕円 491"/>
        <xdr:cNvSpPr/>
      </xdr:nvSpPr>
      <xdr:spPr>
        <a:xfrm>
          <a:off x="6921500" y="1661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72226</xdr:rowOff>
    </xdr:from>
    <xdr:ext cx="534377" cy="259045"/>
    <xdr:sp macro="" textlink="">
      <xdr:nvSpPr>
        <xdr:cNvPr id="493" name="テキスト ボックス 492"/>
        <xdr:cNvSpPr txBox="1"/>
      </xdr:nvSpPr>
      <xdr:spPr>
        <a:xfrm>
          <a:off x="6705111" y="1670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102395</xdr:rowOff>
    </xdr:from>
    <xdr:to>
      <xdr:col>85</xdr:col>
      <xdr:colOff>127000</xdr:colOff>
      <xdr:row>36</xdr:row>
      <xdr:rowOff>124670</xdr:rowOff>
    </xdr:to>
    <xdr:cxnSp macro="">
      <xdr:nvCxnSpPr>
        <xdr:cNvPr id="526" name="直線コネクタ 525"/>
        <xdr:cNvCxnSpPr/>
      </xdr:nvCxnSpPr>
      <xdr:spPr>
        <a:xfrm flipV="1">
          <a:off x="15481300" y="6274595"/>
          <a:ext cx="838200" cy="2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124670</xdr:rowOff>
    </xdr:from>
    <xdr:to>
      <xdr:col>81</xdr:col>
      <xdr:colOff>50800</xdr:colOff>
      <xdr:row>36</xdr:row>
      <xdr:rowOff>138128</xdr:rowOff>
    </xdr:to>
    <xdr:cxnSp macro="">
      <xdr:nvCxnSpPr>
        <xdr:cNvPr id="529" name="直線コネクタ 528"/>
        <xdr:cNvCxnSpPr/>
      </xdr:nvCxnSpPr>
      <xdr:spPr>
        <a:xfrm flipV="1">
          <a:off x="14592300" y="6296870"/>
          <a:ext cx="889000" cy="13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120183</xdr:rowOff>
    </xdr:from>
    <xdr:to>
      <xdr:col>76</xdr:col>
      <xdr:colOff>114300</xdr:colOff>
      <xdr:row>36</xdr:row>
      <xdr:rowOff>138128</xdr:rowOff>
    </xdr:to>
    <xdr:cxnSp macro="">
      <xdr:nvCxnSpPr>
        <xdr:cNvPr id="532" name="直線コネクタ 531"/>
        <xdr:cNvCxnSpPr/>
      </xdr:nvCxnSpPr>
      <xdr:spPr>
        <a:xfrm>
          <a:off x="13703300" y="6292383"/>
          <a:ext cx="889000" cy="1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120183</xdr:rowOff>
    </xdr:from>
    <xdr:to>
      <xdr:col>71</xdr:col>
      <xdr:colOff>177800</xdr:colOff>
      <xdr:row>36</xdr:row>
      <xdr:rowOff>152887</xdr:rowOff>
    </xdr:to>
    <xdr:cxnSp macro="">
      <xdr:nvCxnSpPr>
        <xdr:cNvPr id="535" name="直線コネクタ 534"/>
        <xdr:cNvCxnSpPr/>
      </xdr:nvCxnSpPr>
      <xdr:spPr>
        <a:xfrm flipV="1">
          <a:off x="12814300" y="6292383"/>
          <a:ext cx="889000" cy="32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51595</xdr:rowOff>
    </xdr:from>
    <xdr:to>
      <xdr:col>85</xdr:col>
      <xdr:colOff>177800</xdr:colOff>
      <xdr:row>36</xdr:row>
      <xdr:rowOff>153195</xdr:rowOff>
    </xdr:to>
    <xdr:sp macro="" textlink="">
      <xdr:nvSpPr>
        <xdr:cNvPr id="545" name="楕円 544"/>
        <xdr:cNvSpPr/>
      </xdr:nvSpPr>
      <xdr:spPr>
        <a:xfrm>
          <a:off x="16268700" y="622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74472</xdr:rowOff>
    </xdr:from>
    <xdr:ext cx="534377" cy="259045"/>
    <xdr:sp macro="" textlink="">
      <xdr:nvSpPr>
        <xdr:cNvPr id="546" name="消防費該当値テキスト"/>
        <xdr:cNvSpPr txBox="1"/>
      </xdr:nvSpPr>
      <xdr:spPr>
        <a:xfrm>
          <a:off x="16370300" y="6075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73870</xdr:rowOff>
    </xdr:from>
    <xdr:to>
      <xdr:col>81</xdr:col>
      <xdr:colOff>101600</xdr:colOff>
      <xdr:row>37</xdr:row>
      <xdr:rowOff>4020</xdr:rowOff>
    </xdr:to>
    <xdr:sp macro="" textlink="">
      <xdr:nvSpPr>
        <xdr:cNvPr id="547" name="楕円 546"/>
        <xdr:cNvSpPr/>
      </xdr:nvSpPr>
      <xdr:spPr>
        <a:xfrm>
          <a:off x="15430500" y="624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20547</xdr:rowOff>
    </xdr:from>
    <xdr:ext cx="534377" cy="259045"/>
    <xdr:sp macro="" textlink="">
      <xdr:nvSpPr>
        <xdr:cNvPr id="548" name="テキスト ボックス 547"/>
        <xdr:cNvSpPr txBox="1"/>
      </xdr:nvSpPr>
      <xdr:spPr>
        <a:xfrm>
          <a:off x="15214111" y="602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87328</xdr:rowOff>
    </xdr:from>
    <xdr:to>
      <xdr:col>76</xdr:col>
      <xdr:colOff>165100</xdr:colOff>
      <xdr:row>37</xdr:row>
      <xdr:rowOff>17478</xdr:rowOff>
    </xdr:to>
    <xdr:sp macro="" textlink="">
      <xdr:nvSpPr>
        <xdr:cNvPr id="549" name="楕円 548"/>
        <xdr:cNvSpPr/>
      </xdr:nvSpPr>
      <xdr:spPr>
        <a:xfrm>
          <a:off x="14541500" y="625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34005</xdr:rowOff>
    </xdr:from>
    <xdr:ext cx="534377" cy="259045"/>
    <xdr:sp macro="" textlink="">
      <xdr:nvSpPr>
        <xdr:cNvPr id="550" name="テキスト ボックス 549"/>
        <xdr:cNvSpPr txBox="1"/>
      </xdr:nvSpPr>
      <xdr:spPr>
        <a:xfrm>
          <a:off x="14325111" y="6034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69383</xdr:rowOff>
    </xdr:from>
    <xdr:to>
      <xdr:col>72</xdr:col>
      <xdr:colOff>38100</xdr:colOff>
      <xdr:row>36</xdr:row>
      <xdr:rowOff>170983</xdr:rowOff>
    </xdr:to>
    <xdr:sp macro="" textlink="">
      <xdr:nvSpPr>
        <xdr:cNvPr id="551" name="楕円 550"/>
        <xdr:cNvSpPr/>
      </xdr:nvSpPr>
      <xdr:spPr>
        <a:xfrm>
          <a:off x="13652500" y="624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16060</xdr:rowOff>
    </xdr:from>
    <xdr:ext cx="534377" cy="259045"/>
    <xdr:sp macro="" textlink="">
      <xdr:nvSpPr>
        <xdr:cNvPr id="552" name="テキスト ボックス 551"/>
        <xdr:cNvSpPr txBox="1"/>
      </xdr:nvSpPr>
      <xdr:spPr>
        <a:xfrm>
          <a:off x="13436111" y="6016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102087</xdr:rowOff>
    </xdr:from>
    <xdr:to>
      <xdr:col>67</xdr:col>
      <xdr:colOff>101600</xdr:colOff>
      <xdr:row>37</xdr:row>
      <xdr:rowOff>32237</xdr:rowOff>
    </xdr:to>
    <xdr:sp macro="" textlink="">
      <xdr:nvSpPr>
        <xdr:cNvPr id="553" name="楕円 552"/>
        <xdr:cNvSpPr/>
      </xdr:nvSpPr>
      <xdr:spPr>
        <a:xfrm>
          <a:off x="12763500" y="627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48764</xdr:rowOff>
    </xdr:from>
    <xdr:ext cx="534377" cy="259045"/>
    <xdr:sp macro="" textlink="">
      <xdr:nvSpPr>
        <xdr:cNvPr id="554" name="テキスト ボックス 553"/>
        <xdr:cNvSpPr txBox="1"/>
      </xdr:nvSpPr>
      <xdr:spPr>
        <a:xfrm>
          <a:off x="12547111" y="604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51719</xdr:rowOff>
    </xdr:from>
    <xdr:to>
      <xdr:col>85</xdr:col>
      <xdr:colOff>127000</xdr:colOff>
      <xdr:row>55</xdr:row>
      <xdr:rowOff>120383</xdr:rowOff>
    </xdr:to>
    <xdr:cxnSp macro="">
      <xdr:nvCxnSpPr>
        <xdr:cNvPr id="583" name="直線コネクタ 582"/>
        <xdr:cNvCxnSpPr/>
      </xdr:nvCxnSpPr>
      <xdr:spPr>
        <a:xfrm flipV="1">
          <a:off x="15481300" y="9310019"/>
          <a:ext cx="838200" cy="240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120383</xdr:rowOff>
    </xdr:from>
    <xdr:to>
      <xdr:col>81</xdr:col>
      <xdr:colOff>50800</xdr:colOff>
      <xdr:row>56</xdr:row>
      <xdr:rowOff>144942</xdr:rowOff>
    </xdr:to>
    <xdr:cxnSp macro="">
      <xdr:nvCxnSpPr>
        <xdr:cNvPr id="586" name="直線コネクタ 585"/>
        <xdr:cNvCxnSpPr/>
      </xdr:nvCxnSpPr>
      <xdr:spPr>
        <a:xfrm flipV="1">
          <a:off x="14592300" y="9550133"/>
          <a:ext cx="889000" cy="196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144942</xdr:rowOff>
    </xdr:from>
    <xdr:to>
      <xdr:col>76</xdr:col>
      <xdr:colOff>114300</xdr:colOff>
      <xdr:row>57</xdr:row>
      <xdr:rowOff>7265</xdr:rowOff>
    </xdr:to>
    <xdr:cxnSp macro="">
      <xdr:nvCxnSpPr>
        <xdr:cNvPr id="589" name="直線コネクタ 588"/>
        <xdr:cNvCxnSpPr/>
      </xdr:nvCxnSpPr>
      <xdr:spPr>
        <a:xfrm flipV="1">
          <a:off x="13703300" y="9746142"/>
          <a:ext cx="889000" cy="3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7265</xdr:rowOff>
    </xdr:from>
    <xdr:to>
      <xdr:col>71</xdr:col>
      <xdr:colOff>177800</xdr:colOff>
      <xdr:row>57</xdr:row>
      <xdr:rowOff>53053</xdr:rowOff>
    </xdr:to>
    <xdr:cxnSp macro="">
      <xdr:nvCxnSpPr>
        <xdr:cNvPr id="592" name="直線コネクタ 591"/>
        <xdr:cNvCxnSpPr/>
      </xdr:nvCxnSpPr>
      <xdr:spPr>
        <a:xfrm flipV="1">
          <a:off x="12814300" y="9779915"/>
          <a:ext cx="889000" cy="45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919</xdr:rowOff>
    </xdr:from>
    <xdr:to>
      <xdr:col>85</xdr:col>
      <xdr:colOff>177800</xdr:colOff>
      <xdr:row>54</xdr:row>
      <xdr:rowOff>102519</xdr:rowOff>
    </xdr:to>
    <xdr:sp macro="" textlink="">
      <xdr:nvSpPr>
        <xdr:cNvPr id="602" name="楕円 601"/>
        <xdr:cNvSpPr/>
      </xdr:nvSpPr>
      <xdr:spPr>
        <a:xfrm>
          <a:off x="16268700" y="9259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23796</xdr:rowOff>
    </xdr:from>
    <xdr:ext cx="599010" cy="259045"/>
    <xdr:sp macro="" textlink="">
      <xdr:nvSpPr>
        <xdr:cNvPr id="603" name="教育費該当値テキスト"/>
        <xdr:cNvSpPr txBox="1"/>
      </xdr:nvSpPr>
      <xdr:spPr>
        <a:xfrm>
          <a:off x="16370300" y="9110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69583</xdr:rowOff>
    </xdr:from>
    <xdr:to>
      <xdr:col>81</xdr:col>
      <xdr:colOff>101600</xdr:colOff>
      <xdr:row>55</xdr:row>
      <xdr:rowOff>171183</xdr:rowOff>
    </xdr:to>
    <xdr:sp macro="" textlink="">
      <xdr:nvSpPr>
        <xdr:cNvPr id="604" name="楕円 603"/>
        <xdr:cNvSpPr/>
      </xdr:nvSpPr>
      <xdr:spPr>
        <a:xfrm>
          <a:off x="15430500" y="949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16260</xdr:rowOff>
    </xdr:from>
    <xdr:ext cx="534377" cy="259045"/>
    <xdr:sp macro="" textlink="">
      <xdr:nvSpPr>
        <xdr:cNvPr id="605" name="テキスト ボックス 604"/>
        <xdr:cNvSpPr txBox="1"/>
      </xdr:nvSpPr>
      <xdr:spPr>
        <a:xfrm>
          <a:off x="15214111" y="927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94142</xdr:rowOff>
    </xdr:from>
    <xdr:to>
      <xdr:col>76</xdr:col>
      <xdr:colOff>165100</xdr:colOff>
      <xdr:row>57</xdr:row>
      <xdr:rowOff>24292</xdr:rowOff>
    </xdr:to>
    <xdr:sp macro="" textlink="">
      <xdr:nvSpPr>
        <xdr:cNvPr id="606" name="楕円 605"/>
        <xdr:cNvSpPr/>
      </xdr:nvSpPr>
      <xdr:spPr>
        <a:xfrm>
          <a:off x="14541500" y="969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15419</xdr:rowOff>
    </xdr:from>
    <xdr:ext cx="534377" cy="259045"/>
    <xdr:sp macro="" textlink="">
      <xdr:nvSpPr>
        <xdr:cNvPr id="607" name="テキスト ボックス 606"/>
        <xdr:cNvSpPr txBox="1"/>
      </xdr:nvSpPr>
      <xdr:spPr>
        <a:xfrm>
          <a:off x="14325111" y="978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127915</xdr:rowOff>
    </xdr:from>
    <xdr:to>
      <xdr:col>72</xdr:col>
      <xdr:colOff>38100</xdr:colOff>
      <xdr:row>57</xdr:row>
      <xdr:rowOff>58065</xdr:rowOff>
    </xdr:to>
    <xdr:sp macro="" textlink="">
      <xdr:nvSpPr>
        <xdr:cNvPr id="608" name="楕円 607"/>
        <xdr:cNvSpPr/>
      </xdr:nvSpPr>
      <xdr:spPr>
        <a:xfrm>
          <a:off x="13652500" y="972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49192</xdr:rowOff>
    </xdr:from>
    <xdr:ext cx="534377" cy="259045"/>
    <xdr:sp macro="" textlink="">
      <xdr:nvSpPr>
        <xdr:cNvPr id="609" name="テキスト ボックス 608"/>
        <xdr:cNvSpPr txBox="1"/>
      </xdr:nvSpPr>
      <xdr:spPr>
        <a:xfrm>
          <a:off x="13436111" y="9821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2253</xdr:rowOff>
    </xdr:from>
    <xdr:to>
      <xdr:col>67</xdr:col>
      <xdr:colOff>101600</xdr:colOff>
      <xdr:row>57</xdr:row>
      <xdr:rowOff>103853</xdr:rowOff>
    </xdr:to>
    <xdr:sp macro="" textlink="">
      <xdr:nvSpPr>
        <xdr:cNvPr id="610" name="楕円 609"/>
        <xdr:cNvSpPr/>
      </xdr:nvSpPr>
      <xdr:spPr>
        <a:xfrm>
          <a:off x="12763500" y="977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94980</xdr:rowOff>
    </xdr:from>
    <xdr:ext cx="534377" cy="259045"/>
    <xdr:sp macro="" textlink="">
      <xdr:nvSpPr>
        <xdr:cNvPr id="611" name="テキスト ボックス 610"/>
        <xdr:cNvSpPr txBox="1"/>
      </xdr:nvSpPr>
      <xdr:spPr>
        <a:xfrm>
          <a:off x="12547111" y="9867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63191</xdr:rowOff>
    </xdr:from>
    <xdr:to>
      <xdr:col>85</xdr:col>
      <xdr:colOff>127000</xdr:colOff>
      <xdr:row>79</xdr:row>
      <xdr:rowOff>83046</xdr:rowOff>
    </xdr:to>
    <xdr:cxnSp macro="">
      <xdr:nvCxnSpPr>
        <xdr:cNvPr id="642" name="直線コネクタ 641"/>
        <xdr:cNvCxnSpPr/>
      </xdr:nvCxnSpPr>
      <xdr:spPr>
        <a:xfrm flipV="1">
          <a:off x="15481300" y="13607741"/>
          <a:ext cx="838200" cy="1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83046</xdr:rowOff>
    </xdr:from>
    <xdr:to>
      <xdr:col>81</xdr:col>
      <xdr:colOff>50800</xdr:colOff>
      <xdr:row>79</xdr:row>
      <xdr:rowOff>95907</xdr:rowOff>
    </xdr:to>
    <xdr:cxnSp macro="">
      <xdr:nvCxnSpPr>
        <xdr:cNvPr id="645" name="直線コネクタ 644"/>
        <xdr:cNvCxnSpPr/>
      </xdr:nvCxnSpPr>
      <xdr:spPr>
        <a:xfrm flipV="1">
          <a:off x="14592300" y="13627596"/>
          <a:ext cx="889000" cy="1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95907</xdr:rowOff>
    </xdr:from>
    <xdr:to>
      <xdr:col>76</xdr:col>
      <xdr:colOff>114300</xdr:colOff>
      <xdr:row>79</xdr:row>
      <xdr:rowOff>96576</xdr:rowOff>
    </xdr:to>
    <xdr:cxnSp macro="">
      <xdr:nvCxnSpPr>
        <xdr:cNvPr id="648" name="直線コネクタ 647"/>
        <xdr:cNvCxnSpPr/>
      </xdr:nvCxnSpPr>
      <xdr:spPr>
        <a:xfrm flipV="1">
          <a:off x="13703300" y="13640457"/>
          <a:ext cx="889000" cy="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96576</xdr:rowOff>
    </xdr:from>
    <xdr:to>
      <xdr:col>71</xdr:col>
      <xdr:colOff>177800</xdr:colOff>
      <xdr:row>79</xdr:row>
      <xdr:rowOff>98320</xdr:rowOff>
    </xdr:to>
    <xdr:cxnSp macro="">
      <xdr:nvCxnSpPr>
        <xdr:cNvPr id="651" name="直線コネクタ 650"/>
        <xdr:cNvCxnSpPr/>
      </xdr:nvCxnSpPr>
      <xdr:spPr>
        <a:xfrm flipV="1">
          <a:off x="12814300" y="13641126"/>
          <a:ext cx="889000" cy="1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12391</xdr:rowOff>
    </xdr:from>
    <xdr:to>
      <xdr:col>85</xdr:col>
      <xdr:colOff>177800</xdr:colOff>
      <xdr:row>79</xdr:row>
      <xdr:rowOff>113991</xdr:rowOff>
    </xdr:to>
    <xdr:sp macro="" textlink="">
      <xdr:nvSpPr>
        <xdr:cNvPr id="661" name="楕円 660"/>
        <xdr:cNvSpPr/>
      </xdr:nvSpPr>
      <xdr:spPr>
        <a:xfrm>
          <a:off x="16268700" y="1355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143218</xdr:rowOff>
    </xdr:from>
    <xdr:ext cx="534377" cy="259045"/>
    <xdr:sp macro="" textlink="">
      <xdr:nvSpPr>
        <xdr:cNvPr id="662" name="災害復旧費該当値テキスト"/>
        <xdr:cNvSpPr txBox="1"/>
      </xdr:nvSpPr>
      <xdr:spPr>
        <a:xfrm>
          <a:off x="16370300" y="1334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32246</xdr:rowOff>
    </xdr:from>
    <xdr:to>
      <xdr:col>81</xdr:col>
      <xdr:colOff>101600</xdr:colOff>
      <xdr:row>79</xdr:row>
      <xdr:rowOff>133846</xdr:rowOff>
    </xdr:to>
    <xdr:sp macro="" textlink="">
      <xdr:nvSpPr>
        <xdr:cNvPr id="663" name="楕円 662"/>
        <xdr:cNvSpPr/>
      </xdr:nvSpPr>
      <xdr:spPr>
        <a:xfrm>
          <a:off x="15430500" y="1357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124973</xdr:rowOff>
    </xdr:from>
    <xdr:ext cx="469744" cy="259045"/>
    <xdr:sp macro="" textlink="">
      <xdr:nvSpPr>
        <xdr:cNvPr id="664" name="テキスト ボックス 663"/>
        <xdr:cNvSpPr txBox="1"/>
      </xdr:nvSpPr>
      <xdr:spPr>
        <a:xfrm>
          <a:off x="15246428" y="13669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45107</xdr:rowOff>
    </xdr:from>
    <xdr:to>
      <xdr:col>76</xdr:col>
      <xdr:colOff>165100</xdr:colOff>
      <xdr:row>79</xdr:row>
      <xdr:rowOff>146707</xdr:rowOff>
    </xdr:to>
    <xdr:sp macro="" textlink="">
      <xdr:nvSpPr>
        <xdr:cNvPr id="665" name="楕円 664"/>
        <xdr:cNvSpPr/>
      </xdr:nvSpPr>
      <xdr:spPr>
        <a:xfrm>
          <a:off x="14541500" y="1358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137834</xdr:rowOff>
    </xdr:from>
    <xdr:ext cx="378565" cy="259045"/>
    <xdr:sp macro="" textlink="">
      <xdr:nvSpPr>
        <xdr:cNvPr id="666" name="テキスト ボックス 665"/>
        <xdr:cNvSpPr txBox="1"/>
      </xdr:nvSpPr>
      <xdr:spPr>
        <a:xfrm>
          <a:off x="14403017" y="13682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45776</xdr:rowOff>
    </xdr:from>
    <xdr:to>
      <xdr:col>72</xdr:col>
      <xdr:colOff>38100</xdr:colOff>
      <xdr:row>79</xdr:row>
      <xdr:rowOff>147376</xdr:rowOff>
    </xdr:to>
    <xdr:sp macro="" textlink="">
      <xdr:nvSpPr>
        <xdr:cNvPr id="667" name="楕円 666"/>
        <xdr:cNvSpPr/>
      </xdr:nvSpPr>
      <xdr:spPr>
        <a:xfrm>
          <a:off x="13652500" y="1359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138503</xdr:rowOff>
    </xdr:from>
    <xdr:ext cx="378565" cy="259045"/>
    <xdr:sp macro="" textlink="">
      <xdr:nvSpPr>
        <xdr:cNvPr id="668" name="テキスト ボックス 667"/>
        <xdr:cNvSpPr txBox="1"/>
      </xdr:nvSpPr>
      <xdr:spPr>
        <a:xfrm>
          <a:off x="13514017" y="136830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47520</xdr:rowOff>
    </xdr:from>
    <xdr:to>
      <xdr:col>67</xdr:col>
      <xdr:colOff>101600</xdr:colOff>
      <xdr:row>79</xdr:row>
      <xdr:rowOff>149120</xdr:rowOff>
    </xdr:to>
    <xdr:sp macro="" textlink="">
      <xdr:nvSpPr>
        <xdr:cNvPr id="669" name="楕円 668"/>
        <xdr:cNvSpPr/>
      </xdr:nvSpPr>
      <xdr:spPr>
        <a:xfrm>
          <a:off x="12763500" y="1359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140247</xdr:rowOff>
    </xdr:from>
    <xdr:ext cx="378565" cy="259045"/>
    <xdr:sp macro="" textlink="">
      <xdr:nvSpPr>
        <xdr:cNvPr id="670" name="テキスト ボックス 669"/>
        <xdr:cNvSpPr txBox="1"/>
      </xdr:nvSpPr>
      <xdr:spPr>
        <a:xfrm>
          <a:off x="12625017" y="136847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165579</xdr:rowOff>
    </xdr:from>
    <xdr:to>
      <xdr:col>85</xdr:col>
      <xdr:colOff>127000</xdr:colOff>
      <xdr:row>97</xdr:row>
      <xdr:rowOff>166742</xdr:rowOff>
    </xdr:to>
    <xdr:cxnSp macro="">
      <xdr:nvCxnSpPr>
        <xdr:cNvPr id="697" name="直線コネクタ 696"/>
        <xdr:cNvCxnSpPr/>
      </xdr:nvCxnSpPr>
      <xdr:spPr>
        <a:xfrm flipV="1">
          <a:off x="15481300" y="16796229"/>
          <a:ext cx="838200" cy="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165154</xdr:rowOff>
    </xdr:from>
    <xdr:to>
      <xdr:col>81</xdr:col>
      <xdr:colOff>50800</xdr:colOff>
      <xdr:row>97</xdr:row>
      <xdr:rowOff>166742</xdr:rowOff>
    </xdr:to>
    <xdr:cxnSp macro="">
      <xdr:nvCxnSpPr>
        <xdr:cNvPr id="700" name="直線コネクタ 699"/>
        <xdr:cNvCxnSpPr/>
      </xdr:nvCxnSpPr>
      <xdr:spPr>
        <a:xfrm>
          <a:off x="14592300" y="16795804"/>
          <a:ext cx="889000" cy="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162387</xdr:rowOff>
    </xdr:from>
    <xdr:to>
      <xdr:col>76</xdr:col>
      <xdr:colOff>114300</xdr:colOff>
      <xdr:row>97</xdr:row>
      <xdr:rowOff>165154</xdr:rowOff>
    </xdr:to>
    <xdr:cxnSp macro="">
      <xdr:nvCxnSpPr>
        <xdr:cNvPr id="703" name="直線コネクタ 702"/>
        <xdr:cNvCxnSpPr/>
      </xdr:nvCxnSpPr>
      <xdr:spPr>
        <a:xfrm>
          <a:off x="13703300" y="16793037"/>
          <a:ext cx="889000" cy="2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162387</xdr:rowOff>
    </xdr:from>
    <xdr:to>
      <xdr:col>71</xdr:col>
      <xdr:colOff>177800</xdr:colOff>
      <xdr:row>97</xdr:row>
      <xdr:rowOff>169447</xdr:rowOff>
    </xdr:to>
    <xdr:cxnSp macro="">
      <xdr:nvCxnSpPr>
        <xdr:cNvPr id="706" name="直線コネクタ 705"/>
        <xdr:cNvCxnSpPr/>
      </xdr:nvCxnSpPr>
      <xdr:spPr>
        <a:xfrm flipV="1">
          <a:off x="12814300" y="16793037"/>
          <a:ext cx="889000" cy="7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114779</xdr:rowOff>
    </xdr:from>
    <xdr:to>
      <xdr:col>85</xdr:col>
      <xdr:colOff>177800</xdr:colOff>
      <xdr:row>98</xdr:row>
      <xdr:rowOff>44929</xdr:rowOff>
    </xdr:to>
    <xdr:sp macro="" textlink="">
      <xdr:nvSpPr>
        <xdr:cNvPr id="716" name="楕円 715"/>
        <xdr:cNvSpPr/>
      </xdr:nvSpPr>
      <xdr:spPr>
        <a:xfrm>
          <a:off x="16268700" y="1674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62626</xdr:rowOff>
    </xdr:from>
    <xdr:ext cx="534377" cy="259045"/>
    <xdr:sp macro="" textlink="">
      <xdr:nvSpPr>
        <xdr:cNvPr id="717" name="公債費該当値テキスト"/>
        <xdr:cNvSpPr txBox="1"/>
      </xdr:nvSpPr>
      <xdr:spPr>
        <a:xfrm>
          <a:off x="16370300" y="1669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115942</xdr:rowOff>
    </xdr:from>
    <xdr:to>
      <xdr:col>81</xdr:col>
      <xdr:colOff>101600</xdr:colOff>
      <xdr:row>98</xdr:row>
      <xdr:rowOff>46092</xdr:rowOff>
    </xdr:to>
    <xdr:sp macro="" textlink="">
      <xdr:nvSpPr>
        <xdr:cNvPr id="718" name="楕円 717"/>
        <xdr:cNvSpPr/>
      </xdr:nvSpPr>
      <xdr:spPr>
        <a:xfrm>
          <a:off x="15430500" y="1674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37219</xdr:rowOff>
    </xdr:from>
    <xdr:ext cx="534377" cy="259045"/>
    <xdr:sp macro="" textlink="">
      <xdr:nvSpPr>
        <xdr:cNvPr id="719" name="テキスト ボックス 718"/>
        <xdr:cNvSpPr txBox="1"/>
      </xdr:nvSpPr>
      <xdr:spPr>
        <a:xfrm>
          <a:off x="15214111" y="1683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114354</xdr:rowOff>
    </xdr:from>
    <xdr:to>
      <xdr:col>76</xdr:col>
      <xdr:colOff>165100</xdr:colOff>
      <xdr:row>98</xdr:row>
      <xdr:rowOff>44504</xdr:rowOff>
    </xdr:to>
    <xdr:sp macro="" textlink="">
      <xdr:nvSpPr>
        <xdr:cNvPr id="720" name="楕円 719"/>
        <xdr:cNvSpPr/>
      </xdr:nvSpPr>
      <xdr:spPr>
        <a:xfrm>
          <a:off x="14541500" y="1674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35631</xdr:rowOff>
    </xdr:from>
    <xdr:ext cx="534377" cy="259045"/>
    <xdr:sp macro="" textlink="">
      <xdr:nvSpPr>
        <xdr:cNvPr id="721" name="テキスト ボックス 720"/>
        <xdr:cNvSpPr txBox="1"/>
      </xdr:nvSpPr>
      <xdr:spPr>
        <a:xfrm>
          <a:off x="14325111" y="16837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111587</xdr:rowOff>
    </xdr:from>
    <xdr:to>
      <xdr:col>72</xdr:col>
      <xdr:colOff>38100</xdr:colOff>
      <xdr:row>98</xdr:row>
      <xdr:rowOff>41737</xdr:rowOff>
    </xdr:to>
    <xdr:sp macro="" textlink="">
      <xdr:nvSpPr>
        <xdr:cNvPr id="722" name="楕円 721"/>
        <xdr:cNvSpPr/>
      </xdr:nvSpPr>
      <xdr:spPr>
        <a:xfrm>
          <a:off x="13652500" y="1674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32864</xdr:rowOff>
    </xdr:from>
    <xdr:ext cx="534377" cy="259045"/>
    <xdr:sp macro="" textlink="">
      <xdr:nvSpPr>
        <xdr:cNvPr id="723" name="テキスト ボックス 722"/>
        <xdr:cNvSpPr txBox="1"/>
      </xdr:nvSpPr>
      <xdr:spPr>
        <a:xfrm>
          <a:off x="13436111" y="1683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118647</xdr:rowOff>
    </xdr:from>
    <xdr:to>
      <xdr:col>67</xdr:col>
      <xdr:colOff>101600</xdr:colOff>
      <xdr:row>98</xdr:row>
      <xdr:rowOff>48797</xdr:rowOff>
    </xdr:to>
    <xdr:sp macro="" textlink="">
      <xdr:nvSpPr>
        <xdr:cNvPr id="724" name="楕円 723"/>
        <xdr:cNvSpPr/>
      </xdr:nvSpPr>
      <xdr:spPr>
        <a:xfrm>
          <a:off x="12763500" y="1674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39924</xdr:rowOff>
    </xdr:from>
    <xdr:ext cx="534377" cy="259045"/>
    <xdr:sp macro="" textlink="">
      <xdr:nvSpPr>
        <xdr:cNvPr id="725" name="テキスト ボックス 724"/>
        <xdr:cNvSpPr txBox="1"/>
      </xdr:nvSpPr>
      <xdr:spPr>
        <a:xfrm>
          <a:off x="12547111" y="16842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78794</xdr:rowOff>
    </xdr:from>
    <xdr:to>
      <xdr:col>116</xdr:col>
      <xdr:colOff>63500</xdr:colOff>
      <xdr:row>39</xdr:row>
      <xdr:rowOff>95286</xdr:rowOff>
    </xdr:to>
    <xdr:cxnSp macro="">
      <xdr:nvCxnSpPr>
        <xdr:cNvPr id="756" name="直線コネクタ 755"/>
        <xdr:cNvCxnSpPr/>
      </xdr:nvCxnSpPr>
      <xdr:spPr>
        <a:xfrm>
          <a:off x="21323300" y="6765344"/>
          <a:ext cx="838200" cy="1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78794</xdr:rowOff>
    </xdr:from>
    <xdr:to>
      <xdr:col>111</xdr:col>
      <xdr:colOff>177800</xdr:colOff>
      <xdr:row>39</xdr:row>
      <xdr:rowOff>80754</xdr:rowOff>
    </xdr:to>
    <xdr:cxnSp macro="">
      <xdr:nvCxnSpPr>
        <xdr:cNvPr id="759" name="直線コネクタ 758"/>
        <xdr:cNvCxnSpPr/>
      </xdr:nvCxnSpPr>
      <xdr:spPr>
        <a:xfrm flipV="1">
          <a:off x="20434300" y="6765344"/>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80754</xdr:rowOff>
    </xdr:from>
    <xdr:to>
      <xdr:col>107</xdr:col>
      <xdr:colOff>50800</xdr:colOff>
      <xdr:row>39</xdr:row>
      <xdr:rowOff>84346</xdr:rowOff>
    </xdr:to>
    <xdr:cxnSp macro="">
      <xdr:nvCxnSpPr>
        <xdr:cNvPr id="762" name="直線コネクタ 761"/>
        <xdr:cNvCxnSpPr/>
      </xdr:nvCxnSpPr>
      <xdr:spPr>
        <a:xfrm flipV="1">
          <a:off x="19545300" y="6767304"/>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84346</xdr:rowOff>
    </xdr:from>
    <xdr:to>
      <xdr:col>102</xdr:col>
      <xdr:colOff>114300</xdr:colOff>
      <xdr:row>39</xdr:row>
      <xdr:rowOff>97899</xdr:rowOff>
    </xdr:to>
    <xdr:cxnSp macro="">
      <xdr:nvCxnSpPr>
        <xdr:cNvPr id="765" name="直線コネクタ 764"/>
        <xdr:cNvCxnSpPr/>
      </xdr:nvCxnSpPr>
      <xdr:spPr>
        <a:xfrm flipV="1">
          <a:off x="18656300" y="6770896"/>
          <a:ext cx="889000" cy="13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130845</xdr:rowOff>
    </xdr:from>
    <xdr:ext cx="313932" cy="259045"/>
    <xdr:sp macro="" textlink="">
      <xdr:nvSpPr>
        <xdr:cNvPr id="767" name="テキスト ボックス 766"/>
        <xdr:cNvSpPr txBox="1"/>
      </xdr:nvSpPr>
      <xdr:spPr>
        <a:xfrm>
          <a:off x="19388333" y="68173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44486</xdr:rowOff>
    </xdr:from>
    <xdr:to>
      <xdr:col>116</xdr:col>
      <xdr:colOff>114300</xdr:colOff>
      <xdr:row>39</xdr:row>
      <xdr:rowOff>146086</xdr:rowOff>
    </xdr:to>
    <xdr:sp macro="" textlink="">
      <xdr:nvSpPr>
        <xdr:cNvPr id="775" name="楕円 774"/>
        <xdr:cNvSpPr/>
      </xdr:nvSpPr>
      <xdr:spPr>
        <a:xfrm>
          <a:off x="22110700" y="673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313932" cy="259045"/>
    <xdr:sp macro="" textlink="">
      <xdr:nvSpPr>
        <xdr:cNvPr id="776" name="諸支出金該当値テキスト"/>
        <xdr:cNvSpPr txBox="1"/>
      </xdr:nvSpPr>
      <xdr:spPr>
        <a:xfrm>
          <a:off x="22212300" y="669297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27994</xdr:rowOff>
    </xdr:from>
    <xdr:to>
      <xdr:col>112</xdr:col>
      <xdr:colOff>38100</xdr:colOff>
      <xdr:row>39</xdr:row>
      <xdr:rowOff>129594</xdr:rowOff>
    </xdr:to>
    <xdr:sp macro="" textlink="">
      <xdr:nvSpPr>
        <xdr:cNvPr id="777" name="楕円 776"/>
        <xdr:cNvSpPr/>
      </xdr:nvSpPr>
      <xdr:spPr>
        <a:xfrm>
          <a:off x="21272500" y="671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120721</xdr:rowOff>
    </xdr:from>
    <xdr:ext cx="378565" cy="259045"/>
    <xdr:sp macro="" textlink="">
      <xdr:nvSpPr>
        <xdr:cNvPr id="778" name="テキスト ボックス 777"/>
        <xdr:cNvSpPr txBox="1"/>
      </xdr:nvSpPr>
      <xdr:spPr>
        <a:xfrm>
          <a:off x="21134017" y="68072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29954</xdr:rowOff>
    </xdr:from>
    <xdr:to>
      <xdr:col>107</xdr:col>
      <xdr:colOff>101600</xdr:colOff>
      <xdr:row>39</xdr:row>
      <xdr:rowOff>131554</xdr:rowOff>
    </xdr:to>
    <xdr:sp macro="" textlink="">
      <xdr:nvSpPr>
        <xdr:cNvPr id="779" name="楕円 778"/>
        <xdr:cNvSpPr/>
      </xdr:nvSpPr>
      <xdr:spPr>
        <a:xfrm>
          <a:off x="20383500" y="6716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122681</xdr:rowOff>
    </xdr:from>
    <xdr:ext cx="378565" cy="259045"/>
    <xdr:sp macro="" textlink="">
      <xdr:nvSpPr>
        <xdr:cNvPr id="780" name="テキスト ボックス 779"/>
        <xdr:cNvSpPr txBox="1"/>
      </xdr:nvSpPr>
      <xdr:spPr>
        <a:xfrm>
          <a:off x="20245017" y="6809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33546</xdr:rowOff>
    </xdr:from>
    <xdr:to>
      <xdr:col>102</xdr:col>
      <xdr:colOff>165100</xdr:colOff>
      <xdr:row>39</xdr:row>
      <xdr:rowOff>135146</xdr:rowOff>
    </xdr:to>
    <xdr:sp macro="" textlink="">
      <xdr:nvSpPr>
        <xdr:cNvPr id="781" name="楕円 780"/>
        <xdr:cNvSpPr/>
      </xdr:nvSpPr>
      <xdr:spPr>
        <a:xfrm>
          <a:off x="19494500" y="672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151673</xdr:rowOff>
    </xdr:from>
    <xdr:ext cx="313932" cy="259045"/>
    <xdr:sp macro="" textlink="">
      <xdr:nvSpPr>
        <xdr:cNvPr id="782" name="テキスト ボックス 781"/>
        <xdr:cNvSpPr txBox="1"/>
      </xdr:nvSpPr>
      <xdr:spPr>
        <a:xfrm>
          <a:off x="19388333" y="64953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47099</xdr:rowOff>
    </xdr:from>
    <xdr:to>
      <xdr:col>98</xdr:col>
      <xdr:colOff>38100</xdr:colOff>
      <xdr:row>39</xdr:row>
      <xdr:rowOff>148699</xdr:rowOff>
    </xdr:to>
    <xdr:sp macro="" textlink="">
      <xdr:nvSpPr>
        <xdr:cNvPr id="783" name="楕円 782"/>
        <xdr:cNvSpPr/>
      </xdr:nvSpPr>
      <xdr:spPr>
        <a:xfrm>
          <a:off x="18605500" y="673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139826</xdr:rowOff>
    </xdr:from>
    <xdr:ext cx="249299" cy="259045"/>
    <xdr:sp macro="" textlink="">
      <xdr:nvSpPr>
        <xdr:cNvPr id="784" name="テキスト ボックス 783"/>
        <xdr:cNvSpPr txBox="1"/>
      </xdr:nvSpPr>
      <xdr:spPr>
        <a:xfrm>
          <a:off x="18531650" y="68263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93,555</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円となっており、前年度から増加した。これは、コンビニ交付導入事業、給与改定による人件費の増などによる。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295,631</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円となっており、前年度から増加した。これは、児童福祉施設整備事業や保育園指定管理料、障害者自立支援給付費の増などによる。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65,360</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円となっており、前年度から増加した。これは、道路メンテナンス事業や社会資本総合整備交付金事業、道路維持費などの増などによる。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111,546</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円となっており、前年度から増加した。これは、船越小学校整備事業や五里合体育館屋根・外壁改修事業、北陽小学校屋内運動場等改修事業などの増による。</a:t>
          </a:r>
        </a:p>
        <a:p>
          <a:r>
            <a:rPr kumimoji="1" lang="ja-JP" altLang="en-US" sz="1300">
              <a:latin typeface="ＭＳ Ｐゴシック" panose="020B0600070205080204" pitchFamily="50" charset="-128"/>
              <a:ea typeface="ＭＳ Ｐゴシック" panose="020B0600070205080204" pitchFamily="50" charset="-128"/>
            </a:rPr>
            <a:t>災害復旧事業費は、住民一人当たり</a:t>
          </a:r>
          <a:r>
            <a:rPr kumimoji="1" lang="en-US" altLang="ja-JP" sz="1300">
              <a:latin typeface="ＭＳ Ｐゴシック" panose="020B0600070205080204" pitchFamily="50" charset="-128"/>
              <a:ea typeface="ＭＳ Ｐゴシック" panose="020B0600070205080204" pitchFamily="50" charset="-128"/>
            </a:rPr>
            <a:t>10,928</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円となっており、前年度から増加した。令和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月及び</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月の大雨により被災した道路、河川等の災害復旧事業費を令和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年度に繰越したことによる。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秋田県男鹿市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財政調整基金は、不測の事態に備え、標準財政規模の</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％以上を確保することを目標としており、平成</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年度から</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年度まで減少し続けていたが事業の取捨選択等により、令和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年度以降目標数値まで増加している。</a:t>
          </a:r>
        </a:p>
        <a:p>
          <a:r>
            <a:rPr kumimoji="1" lang="ja-JP" altLang="en-US" sz="1400">
              <a:latin typeface="ＭＳ ゴシック" pitchFamily="49" charset="-128"/>
              <a:ea typeface="ＭＳ ゴシック" pitchFamily="49" charset="-128"/>
            </a:rPr>
            <a:t>　実質単年度収支は、平成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年度から</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期連続で黒字となったが、令和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年度から</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期連続で赤字となった。これは、市税や寄附金の減などにより、財政調整基金取り崩し額が増加したことによる。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秋田県男鹿市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は、大規模建設事業の実施による普通建設事業の増などにより歳出が増となったこと、歳入において市税が減となったことにより黒字額が前年度比減となったことに加え、普通交付税の増により標準財政規模額が増となったため、標準財政規模比</a:t>
          </a:r>
          <a:r>
            <a:rPr kumimoji="1" lang="ja-JP" altLang="en-US" sz="1400">
              <a:solidFill>
                <a:schemeClr val="tx1"/>
              </a:solidFill>
              <a:latin typeface="ＭＳ ゴシック" pitchFamily="49" charset="-128"/>
              <a:ea typeface="ＭＳ ゴシック" pitchFamily="49" charset="-128"/>
            </a:rPr>
            <a:t>は減となった。</a:t>
          </a:r>
        </a:p>
        <a:p>
          <a:r>
            <a:rPr kumimoji="1" lang="ja-JP" altLang="en-US" sz="1400">
              <a:solidFill>
                <a:schemeClr val="tx1"/>
              </a:solidFill>
              <a:latin typeface="ＭＳ ゴシック" pitchFamily="49" charset="-128"/>
              <a:ea typeface="ＭＳ ゴシック" pitchFamily="49" charset="-128"/>
            </a:rPr>
            <a:t>　男鹿みなと市民病院事業会計は、入院患者、外来患者ともに前年度から減少し、医業収益が減となったこと、人件費等の費用の増大等が医業収支に影響を与えたことから、赤字となった。今後はさらに経営改善の取組を行い経営の改善に努めていく。</a:t>
          </a:r>
        </a:p>
        <a:p>
          <a:r>
            <a:rPr kumimoji="1" lang="ja-JP" altLang="en-US" sz="1400">
              <a:solidFill>
                <a:schemeClr val="tx1"/>
              </a:solidFill>
              <a:latin typeface="ＭＳ ゴシック" pitchFamily="49" charset="-128"/>
              <a:ea typeface="ＭＳ ゴシック" pitchFamily="49" charset="-128"/>
            </a:rPr>
            <a:t>　下水道事業会計は、一般会計からの負担金・補助金の繰入れにより黒字となっているが、経常収益の</a:t>
          </a:r>
          <a:r>
            <a:rPr kumimoji="1" lang="en-US" altLang="ja-JP" sz="1400">
              <a:solidFill>
                <a:schemeClr val="tx1"/>
              </a:solidFill>
              <a:latin typeface="ＭＳ ゴシック" pitchFamily="49" charset="-128"/>
              <a:ea typeface="ＭＳ ゴシック" pitchFamily="49" charset="-128"/>
            </a:rPr>
            <a:t>30</a:t>
          </a:r>
          <a:r>
            <a:rPr kumimoji="1" lang="ja-JP" altLang="en-US" sz="1400">
              <a:solidFill>
                <a:schemeClr val="tx1"/>
              </a:solidFill>
              <a:latin typeface="ＭＳ ゴシック" pitchFamily="49" charset="-128"/>
              <a:ea typeface="ＭＳ ゴシック" pitchFamily="49" charset="-128"/>
            </a:rPr>
            <a:t>％以上が一般会計からの繰入れに依存している状況にあるため、経営戦略に合わせて経費の削減を図るとともに、下水道の加入促進を進め、使用料収入の増加に努めることとしている。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秋田県男鹿市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元利償還金は、平成</a:t>
          </a:r>
          <a:r>
            <a:rPr kumimoji="1" lang="en-US" altLang="ja-JP" sz="1400">
              <a:solidFill>
                <a:schemeClr val="tx1"/>
              </a:solidFill>
              <a:latin typeface="ＭＳ ゴシック" pitchFamily="49" charset="-128"/>
              <a:ea typeface="ＭＳ ゴシック" pitchFamily="49" charset="-128"/>
            </a:rPr>
            <a:t>16</a:t>
          </a:r>
          <a:r>
            <a:rPr kumimoji="1" lang="ja-JP" altLang="en-US" sz="1400">
              <a:solidFill>
                <a:schemeClr val="tx1"/>
              </a:solidFill>
              <a:latin typeface="ＭＳ ゴシック" pitchFamily="49" charset="-128"/>
              <a:ea typeface="ＭＳ ゴシック" pitchFamily="49" charset="-128"/>
            </a:rPr>
            <a:t>年度に発行した一般公共事業債や、平成</a:t>
          </a:r>
          <a:r>
            <a:rPr kumimoji="1" lang="en-US" altLang="ja-JP" sz="1400">
              <a:solidFill>
                <a:schemeClr val="tx1"/>
              </a:solidFill>
              <a:latin typeface="ＭＳ ゴシック" pitchFamily="49" charset="-128"/>
              <a:ea typeface="ＭＳ ゴシック" pitchFamily="49" charset="-128"/>
            </a:rPr>
            <a:t>21</a:t>
          </a:r>
          <a:r>
            <a:rPr kumimoji="1" lang="ja-JP" altLang="en-US" sz="1400">
              <a:solidFill>
                <a:schemeClr val="tx1"/>
              </a:solidFill>
              <a:latin typeface="ＭＳ ゴシック" pitchFamily="49" charset="-128"/>
              <a:ea typeface="ＭＳ ゴシック" pitchFamily="49" charset="-128"/>
            </a:rPr>
            <a:t>年度に発行した合併特例事業債の元金償還が終了したことなどにより減となった。</a:t>
          </a:r>
        </a:p>
        <a:p>
          <a:r>
            <a:rPr kumimoji="1" lang="ja-JP" altLang="en-US" sz="1400">
              <a:solidFill>
                <a:schemeClr val="tx1"/>
              </a:solidFill>
              <a:latin typeface="ＭＳ ゴシック" pitchFamily="49" charset="-128"/>
              <a:ea typeface="ＭＳ ゴシック" pitchFamily="49" charset="-128"/>
            </a:rPr>
            <a:t>　組合等が起こした地方債の元利償還金に対する負担金等は、男鹿市区消防一部事務組合の地方債の償還が終了したことにより減となった。</a:t>
          </a:r>
        </a:p>
        <a:p>
          <a:r>
            <a:rPr kumimoji="1" lang="ja-JP" altLang="en-US" sz="1400">
              <a:solidFill>
                <a:schemeClr val="tx1"/>
              </a:solidFill>
              <a:latin typeface="ＭＳ ゴシック" pitchFamily="49" charset="-128"/>
              <a:ea typeface="ＭＳ ゴシック" pitchFamily="49" charset="-128"/>
            </a:rPr>
            <a:t>　公債費においては、借換えや地方債発行の抑制により削減を図ってきたが、令和</a:t>
          </a:r>
          <a:r>
            <a:rPr kumimoji="1" lang="en-US" altLang="ja-JP" sz="1400">
              <a:solidFill>
                <a:schemeClr val="tx1"/>
              </a:solidFill>
              <a:latin typeface="ＭＳ ゴシック" pitchFamily="49" charset="-128"/>
              <a:ea typeface="ＭＳ ゴシック" pitchFamily="49" charset="-128"/>
            </a:rPr>
            <a:t>5</a:t>
          </a:r>
          <a:r>
            <a:rPr kumimoji="1" lang="ja-JP" altLang="en-US" sz="1400">
              <a:solidFill>
                <a:schemeClr val="tx1"/>
              </a:solidFill>
              <a:latin typeface="ＭＳ ゴシック" pitchFamily="49" charset="-128"/>
              <a:ea typeface="ＭＳ ゴシック" pitchFamily="49" charset="-128"/>
            </a:rPr>
            <a:t>、</a:t>
          </a:r>
          <a:r>
            <a:rPr kumimoji="1" lang="en-US" altLang="ja-JP" sz="1400">
              <a:solidFill>
                <a:schemeClr val="tx1"/>
              </a:solidFill>
              <a:latin typeface="ＭＳ ゴシック" pitchFamily="49" charset="-128"/>
              <a:ea typeface="ＭＳ ゴシック" pitchFamily="49" charset="-128"/>
            </a:rPr>
            <a:t>6</a:t>
          </a:r>
          <a:r>
            <a:rPr kumimoji="1" lang="ja-JP" altLang="en-US" sz="1400">
              <a:solidFill>
                <a:schemeClr val="tx1"/>
              </a:solidFill>
              <a:latin typeface="ＭＳ ゴシック" pitchFamily="49" charset="-128"/>
              <a:ea typeface="ＭＳ ゴシック" pitchFamily="49" charset="-128"/>
            </a:rPr>
            <a:t>年度に実施した児童福祉施設等の大規模建設事業にかかる地方債の償還の開始に伴い今後は上昇する見込み。</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満期一括償還の地方債を発行していないため、該当する数値なし。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秋田県男鹿市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○一般会計等に係る地方債の現在高</a:t>
          </a:r>
        </a:p>
        <a:p>
          <a:r>
            <a:rPr kumimoji="1" lang="ja-JP" altLang="en-US" sz="1400">
              <a:latin typeface="ＭＳ ゴシック" pitchFamily="49" charset="-128"/>
              <a:ea typeface="ＭＳ ゴシック" pitchFamily="49" charset="-128"/>
            </a:rPr>
            <a:t>　大規模建設事業による地方債の借り入れが償還額を上回ったことにより増加している。</a:t>
          </a:r>
        </a:p>
        <a:p>
          <a:r>
            <a:rPr kumimoji="1" lang="ja-JP" altLang="en-US" sz="1400">
              <a:latin typeface="ＭＳ ゴシック" pitchFamily="49" charset="-128"/>
              <a:ea typeface="ＭＳ ゴシック" pitchFamily="49" charset="-128"/>
            </a:rPr>
            <a:t>○公営企業債等繰入見込額</a:t>
          </a:r>
        </a:p>
        <a:p>
          <a:r>
            <a:rPr kumimoji="1" lang="ja-JP" altLang="en-US" sz="1400">
              <a:latin typeface="ＭＳ ゴシック" pitchFamily="49" charset="-128"/>
              <a:ea typeface="ＭＳ ゴシック" pitchFamily="49" charset="-128"/>
            </a:rPr>
            <a:t>　公営企業債発行を伴う事業費が減少傾向にあることにより、繰入見込額も減少している。</a:t>
          </a:r>
        </a:p>
        <a:p>
          <a:r>
            <a:rPr kumimoji="1" lang="ja-JP" altLang="en-US" sz="1400">
              <a:latin typeface="ＭＳ ゴシック" pitchFamily="49" charset="-128"/>
              <a:ea typeface="ＭＳ ゴシック" pitchFamily="49" charset="-128"/>
            </a:rPr>
            <a:t>○充当可能基金</a:t>
          </a:r>
        </a:p>
        <a:p>
          <a:r>
            <a:rPr kumimoji="1" lang="ja-JP" altLang="en-US" sz="1400">
              <a:latin typeface="ＭＳ ゴシック" pitchFamily="49" charset="-128"/>
              <a:ea typeface="ＭＳ ゴシック" pitchFamily="49" charset="-128"/>
            </a:rPr>
            <a:t>　財政調整基金、減債基金の取り崩しにより、残高が</a:t>
          </a:r>
          <a:r>
            <a:rPr kumimoji="1" lang="ja-JP" altLang="en-US" sz="1400">
              <a:solidFill>
                <a:schemeClr val="tx1"/>
              </a:solidFill>
              <a:latin typeface="ＭＳ ゴシック" pitchFamily="49" charset="-128"/>
              <a:ea typeface="ＭＳ ゴシック" pitchFamily="49" charset="-128"/>
            </a:rPr>
            <a:t>減少した。</a:t>
          </a:r>
        </a:p>
        <a:p>
          <a:r>
            <a:rPr kumimoji="1" lang="ja-JP" altLang="en-US" sz="1400">
              <a:solidFill>
                <a:schemeClr val="tx1"/>
              </a:solidFill>
              <a:latin typeface="ＭＳ ゴシック" pitchFamily="49" charset="-128"/>
              <a:ea typeface="ＭＳ ゴシック" pitchFamily="49" charset="-128"/>
            </a:rPr>
            <a:t>○基準財政需要額算入見込額</a:t>
          </a:r>
        </a:p>
        <a:p>
          <a:r>
            <a:rPr kumimoji="1" lang="ja-JP" altLang="en-US" sz="1400">
              <a:solidFill>
                <a:schemeClr val="tx1"/>
              </a:solidFill>
              <a:latin typeface="ＭＳ ゴシック" pitchFamily="49" charset="-128"/>
              <a:ea typeface="ＭＳ ゴシック" pitchFamily="49" charset="-128"/>
            </a:rPr>
            <a:t>　主に一般会計において大規模建設事業の実施により地方債残高が増加し、普通交付税の基準財政需要額に算入される公債費が増加したことにより増となっている。</a:t>
          </a:r>
          <a:endParaRPr kumimoji="1" lang="en-US" altLang="ja-JP" sz="1400">
            <a:solidFill>
              <a:schemeClr val="tx1"/>
            </a:solidFill>
            <a:latin typeface="ＭＳ ゴシック" pitchFamily="49" charset="-128"/>
            <a:ea typeface="ＭＳ ゴシック" pitchFamily="49" charset="-128"/>
          </a:endParaRPr>
        </a:p>
        <a:p>
          <a:endParaRPr kumimoji="1" lang="ja-JP" altLang="en-US" sz="1400">
            <a:solidFill>
              <a:schemeClr val="tx1"/>
            </a:solidFill>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今後も充当可能基金残高の確保に努めるほか、地方債残高の減少に引き続き努め、将来負担の軽減を図っていく。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秋田県男鹿市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財政調整基金へ決算剰余金等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千円、減債基金へ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千円を積み立てた一方、教育施設整備基金を船越小学校整備事業などの財源として取り崩したほか、過疎地域持続的発展基金を各施設の維持補修や解体の財源として取り崩したことなどにより、基金全体では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基金残高は減少しており、令和７年度からは令和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かけて行った大規模建設事業にかかる地方債の償還も開始することから、その財源の一部として減債基金の取り崩しを予定しており、引き続き減少が見込まれる。今後も特定目的基金や減債基金を計画的に積立てるとともに、財政調整基金においては、不測の事態に備え適正な額を確保す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・地域振興基金：市民の連帯の強化及び地域振興に資する施策の推進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持続的発展基金：住民の日常的な移動のための交通手段の確保、地域医療の確保、集落の維持及び活性化その他の住民が将来にわたり安全に安心して暮らすことのできる地域社会の実現など過疎地域の持続的発展に関する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・教育施設整備基金：市の学校施設及び社会教育施設の整備の推進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・森林環境譲与税基金：森林の整備、森林の整備を担うべき人材の育成及び確保、森林の有する公益的機能に関する普及啓発、木材の利用促進その他の森林の整備の促進に関する施策の推進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・企業版ふるさと納税地方創生基金：地域における就業の機会の創出、経済基盤の強化又は生活環境の整備に資する事業など、まち・ひと・しごと創生寄附活用事業に関する施策の推進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・過疎地域持続的発展基金：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千円を積み立てた一方、各施設の維持補修や解体の財源として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・教育施設整備基金：船越小学校整備事業などの財源として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・森林環境譲与税基金：森林環境譲与税相当額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千円を積み立てた一方、森林環境譲与税活用事業や船越こども園用備品購入の財源として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千円を取り崩したことによる減。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・企業版ふるさと納税地方創生基金：、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千円を積み立てた一方、船越こども園用バス及びスクールバス等の財源として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・過疎地域自立促進基金：過疎対策事業債を原資として積み立て、過疎地域持続的発展計画に基づく事業の財源として取崩しを予定。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・教育施設整備基金：将来的な統廃合に伴う小中学校の改修や教育施設の改修等に要する経費の一部に充てるため、計画的な積立を検討する。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・その他：将来的に想定される庁舎新築に要する経費の一部に充てるための基金の設置を検討する。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主に、歳出において人件費、物件費における一般財源が増となったこと、歳入において、市税、寄附金が減となったことから残高が減少したものである。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不測の事態や大規模災害に備え、標準財政規模の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％程度を維持することに努める。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臨時財政対策債の償還などの財源として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千円を積み立てたことにより増加した。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大規模な建設事業に係る公債費の負担軽減のため計画的に積み立てる。今後も大規模建設事業にかかる地方債や臨時財政対策債の償還の財源として取り崩す予定であり、減少する見込み。</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秋田県男鹿市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23,355
23,252
241.09
19,859,251
19,380,306
372,864
10,343,179
14,090,929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年度から</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年度にかけて庁舎大規模改修を実施したものの、昭和</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年代に建設した公共施設の多くが耐用年数を超過し、老朽化が進んでいる。</a:t>
          </a:r>
        </a:p>
        <a:p>
          <a:r>
            <a:rPr kumimoji="1" lang="ja-JP" altLang="en-US" sz="1100">
              <a:latin typeface="ＭＳ Ｐゴシック" panose="020B0600070205080204" pitchFamily="50" charset="-128"/>
              <a:ea typeface="ＭＳ Ｐゴシック" panose="020B0600070205080204" pitchFamily="50" charset="-128"/>
            </a:rPr>
            <a:t>　男鹿市公共施設等総合管理計画及び個別施設計画に基づき、予防保全型の維持管理による公共施設の長寿命化を図るとともに、統廃合を含めた再配置による質・量の最適化に取り組んでいく。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0" name="有形固定資産減価償却率平均値テキスト"/>
        <xdr:cNvSpPr txBox="1"/>
      </xdr:nvSpPr>
      <xdr:spPr>
        <a:xfrm>
          <a:off x="4813300" y="6062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138642</xdr:rowOff>
    </xdr:from>
    <xdr:to>
      <xdr:col>23</xdr:col>
      <xdr:colOff>136525</xdr:colOff>
      <xdr:row>31</xdr:row>
      <xdr:rowOff>68792</xdr:rowOff>
    </xdr:to>
    <xdr:sp macro="" textlink="">
      <xdr:nvSpPr>
        <xdr:cNvPr id="81" name="楕円 80"/>
        <xdr:cNvSpPr/>
      </xdr:nvSpPr>
      <xdr:spPr>
        <a:xfrm>
          <a:off x="4711700" y="605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161519</xdr:rowOff>
    </xdr:from>
    <xdr:ext cx="405111" cy="259045"/>
    <xdr:sp macro="" textlink="">
      <xdr:nvSpPr>
        <xdr:cNvPr id="82" name="有形固定資産減価償却率該当値テキスト"/>
        <xdr:cNvSpPr txBox="1"/>
      </xdr:nvSpPr>
      <xdr:spPr>
        <a:xfrm>
          <a:off x="4813300" y="5905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133244</xdr:rowOff>
    </xdr:from>
    <xdr:to>
      <xdr:col>19</xdr:col>
      <xdr:colOff>187325</xdr:colOff>
      <xdr:row>31</xdr:row>
      <xdr:rowOff>63394</xdr:rowOff>
    </xdr:to>
    <xdr:sp macro="" textlink="">
      <xdr:nvSpPr>
        <xdr:cNvPr id="83" name="楕円 82"/>
        <xdr:cNvSpPr/>
      </xdr:nvSpPr>
      <xdr:spPr>
        <a:xfrm>
          <a:off x="4000500" y="604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12594</xdr:rowOff>
    </xdr:from>
    <xdr:to>
      <xdr:col>23</xdr:col>
      <xdr:colOff>85725</xdr:colOff>
      <xdr:row>31</xdr:row>
      <xdr:rowOff>17992</xdr:rowOff>
    </xdr:to>
    <xdr:cxnSp macro="">
      <xdr:nvCxnSpPr>
        <xdr:cNvPr id="84" name="直線コネクタ 83"/>
        <xdr:cNvCxnSpPr/>
      </xdr:nvCxnSpPr>
      <xdr:spPr>
        <a:xfrm>
          <a:off x="4051300" y="6099069"/>
          <a:ext cx="711200" cy="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104458</xdr:rowOff>
    </xdr:from>
    <xdr:to>
      <xdr:col>15</xdr:col>
      <xdr:colOff>187325</xdr:colOff>
      <xdr:row>31</xdr:row>
      <xdr:rowOff>34608</xdr:rowOff>
    </xdr:to>
    <xdr:sp macro="" textlink="">
      <xdr:nvSpPr>
        <xdr:cNvPr id="85" name="楕円 84"/>
        <xdr:cNvSpPr/>
      </xdr:nvSpPr>
      <xdr:spPr>
        <a:xfrm>
          <a:off x="3238500" y="601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155258</xdr:rowOff>
    </xdr:from>
    <xdr:to>
      <xdr:col>19</xdr:col>
      <xdr:colOff>136525</xdr:colOff>
      <xdr:row>31</xdr:row>
      <xdr:rowOff>12594</xdr:rowOff>
    </xdr:to>
    <xdr:cxnSp macro="">
      <xdr:nvCxnSpPr>
        <xdr:cNvPr id="86" name="直線コネクタ 85"/>
        <xdr:cNvCxnSpPr/>
      </xdr:nvCxnSpPr>
      <xdr:spPr>
        <a:xfrm>
          <a:off x="3289300" y="6070283"/>
          <a:ext cx="7620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75671</xdr:rowOff>
    </xdr:from>
    <xdr:to>
      <xdr:col>11</xdr:col>
      <xdr:colOff>187325</xdr:colOff>
      <xdr:row>31</xdr:row>
      <xdr:rowOff>5821</xdr:rowOff>
    </xdr:to>
    <xdr:sp macro="" textlink="">
      <xdr:nvSpPr>
        <xdr:cNvPr id="87" name="楕円 86"/>
        <xdr:cNvSpPr/>
      </xdr:nvSpPr>
      <xdr:spPr>
        <a:xfrm>
          <a:off x="2476500" y="599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126471</xdr:rowOff>
    </xdr:from>
    <xdr:to>
      <xdr:col>15</xdr:col>
      <xdr:colOff>136525</xdr:colOff>
      <xdr:row>30</xdr:row>
      <xdr:rowOff>155258</xdr:rowOff>
    </xdr:to>
    <xdr:cxnSp macro="">
      <xdr:nvCxnSpPr>
        <xdr:cNvPr id="88" name="直線コネクタ 87"/>
        <xdr:cNvCxnSpPr/>
      </xdr:nvCxnSpPr>
      <xdr:spPr>
        <a:xfrm>
          <a:off x="2527300" y="6041496"/>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54081</xdr:rowOff>
    </xdr:from>
    <xdr:to>
      <xdr:col>7</xdr:col>
      <xdr:colOff>187325</xdr:colOff>
      <xdr:row>30</xdr:row>
      <xdr:rowOff>155681</xdr:rowOff>
    </xdr:to>
    <xdr:sp macro="" textlink="">
      <xdr:nvSpPr>
        <xdr:cNvPr id="89" name="楕円 88"/>
        <xdr:cNvSpPr/>
      </xdr:nvSpPr>
      <xdr:spPr>
        <a:xfrm>
          <a:off x="1714500" y="5969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104881</xdr:rowOff>
    </xdr:from>
    <xdr:to>
      <xdr:col>11</xdr:col>
      <xdr:colOff>136525</xdr:colOff>
      <xdr:row>30</xdr:row>
      <xdr:rowOff>126471</xdr:rowOff>
    </xdr:to>
    <xdr:cxnSp macro="">
      <xdr:nvCxnSpPr>
        <xdr:cNvPr id="90" name="直線コネクタ 89"/>
        <xdr:cNvCxnSpPr/>
      </xdr:nvCxnSpPr>
      <xdr:spPr>
        <a:xfrm>
          <a:off x="1765300" y="6019906"/>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1" name="n_1aveValue有形固定資産減価償却率"/>
        <xdr:cNvSpPr txBox="1"/>
      </xdr:nvSpPr>
      <xdr:spPr>
        <a:xfrm>
          <a:off x="3836044" y="6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xdr:cNvSpPr txBox="1"/>
      </xdr:nvSpPr>
      <xdr:spPr>
        <a:xfrm>
          <a:off x="30867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xdr:cNvSpPr txBox="1"/>
      </xdr:nvSpPr>
      <xdr:spPr>
        <a:xfrm>
          <a:off x="2324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xdr:cNvSpPr txBox="1"/>
      </xdr:nvSpPr>
      <xdr:spPr>
        <a:xfrm>
          <a:off x="1562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79921</xdr:rowOff>
    </xdr:from>
    <xdr:ext cx="405111" cy="259045"/>
    <xdr:sp macro="" textlink="">
      <xdr:nvSpPr>
        <xdr:cNvPr id="95" name="n_1mainValue有形固定資産減価償却率"/>
        <xdr:cNvSpPr txBox="1"/>
      </xdr:nvSpPr>
      <xdr:spPr>
        <a:xfrm>
          <a:off x="3836044" y="58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51135</xdr:rowOff>
    </xdr:from>
    <xdr:ext cx="405111" cy="259045"/>
    <xdr:sp macro="" textlink="">
      <xdr:nvSpPr>
        <xdr:cNvPr id="96" name="n_2mainValue有形固定資産減価償却率"/>
        <xdr:cNvSpPr txBox="1"/>
      </xdr:nvSpPr>
      <xdr:spPr>
        <a:xfrm>
          <a:off x="3086744" y="5794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22348</xdr:rowOff>
    </xdr:from>
    <xdr:ext cx="405111" cy="259045"/>
    <xdr:sp macro="" textlink="">
      <xdr:nvSpPr>
        <xdr:cNvPr id="97" name="n_3mainValue有形固定資産減価償却率"/>
        <xdr:cNvSpPr txBox="1"/>
      </xdr:nvSpPr>
      <xdr:spPr>
        <a:xfrm>
          <a:off x="2324744" y="5765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758</xdr:rowOff>
    </xdr:from>
    <xdr:ext cx="405111" cy="259045"/>
    <xdr:sp macro="" textlink="">
      <xdr:nvSpPr>
        <xdr:cNvPr id="98" name="n_4mainValue有形固定資産減価償却率"/>
        <xdr:cNvSpPr txBox="1"/>
      </xdr:nvSpPr>
      <xdr:spPr>
        <a:xfrm>
          <a:off x="1562744" y="5744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年度まで年々改善傾向にあったが、令和４年度以降比率が上昇し、類似団体平均を上回っている。</a:t>
          </a:r>
          <a:r>
            <a:rPr kumimoji="1" lang="ja-JP" altLang="en-US" sz="1100" baseline="0">
              <a:latin typeface="ＭＳ Ｐゴシック" panose="020B0600070205080204" pitchFamily="50" charset="-128"/>
              <a:ea typeface="ＭＳ Ｐゴシック" panose="020B0600070205080204" pitchFamily="50" charset="-128"/>
            </a:rPr>
            <a:t> 比率が上昇した要因としては、令和</a:t>
          </a:r>
          <a:r>
            <a:rPr kumimoji="1" lang="en-US" altLang="ja-JP" sz="1100" baseline="0">
              <a:latin typeface="ＭＳ Ｐゴシック" panose="020B0600070205080204" pitchFamily="50" charset="-128"/>
              <a:ea typeface="ＭＳ Ｐゴシック" panose="020B0600070205080204" pitchFamily="50" charset="-128"/>
            </a:rPr>
            <a:t>5</a:t>
          </a:r>
          <a:r>
            <a:rPr kumimoji="1" lang="ja-JP" altLang="en-US" sz="1100" baseline="0">
              <a:latin typeface="ＭＳ Ｐゴシック" panose="020B0600070205080204" pitchFamily="50" charset="-128"/>
              <a:ea typeface="ＭＳ Ｐゴシック" panose="020B0600070205080204" pitchFamily="50" charset="-128"/>
            </a:rPr>
            <a:t>年度から令和</a:t>
          </a:r>
          <a:r>
            <a:rPr kumimoji="1" lang="en-US" altLang="ja-JP" sz="1100" baseline="0">
              <a:latin typeface="ＭＳ Ｐゴシック" panose="020B0600070205080204" pitchFamily="50" charset="-128"/>
              <a:ea typeface="ＭＳ Ｐゴシック" panose="020B0600070205080204" pitchFamily="50" charset="-128"/>
            </a:rPr>
            <a:t>6</a:t>
          </a:r>
          <a:r>
            <a:rPr kumimoji="1" lang="ja-JP" altLang="en-US" sz="1100" baseline="0">
              <a:latin typeface="ＭＳ Ｐゴシック" panose="020B0600070205080204" pitchFamily="50" charset="-128"/>
              <a:ea typeface="ＭＳ Ｐゴシック" panose="020B0600070205080204" pitchFamily="50" charset="-128"/>
            </a:rPr>
            <a:t>年度にかけて実施した大規模建設事業に係る地方債の発行により地方債現在高が大幅に増となり、将来負担額が増となったこと、経常経費充当財源等において、人件費の増などにより経常経費充当一般財源が増となったことなどによる。</a:t>
          </a:r>
          <a:r>
            <a:rPr kumimoji="1" lang="ja-JP" altLang="en-US" sz="1100">
              <a:latin typeface="ＭＳ Ｐゴシック" panose="020B0600070205080204" pitchFamily="50" charset="-128"/>
              <a:ea typeface="ＭＳ Ｐゴシック" panose="020B0600070205080204" pitchFamily="50" charset="-128"/>
            </a:rPr>
            <a:t>今後はより一層歳入の確保や事業の見直しなどに取り組み、基金残高の増加を図り、債務償還比率の改善につなげていく。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xdr:cNvSpPr txBox="1"/>
      </xdr:nvSpPr>
      <xdr:spPr>
        <a:xfrm>
          <a:off x="14846300" y="5661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51907</xdr:rowOff>
    </xdr:from>
    <xdr:to>
      <xdr:col>76</xdr:col>
      <xdr:colOff>73025</xdr:colOff>
      <xdr:row>30</xdr:row>
      <xdr:rowOff>153507</xdr:rowOff>
    </xdr:to>
    <xdr:sp macro="" textlink="">
      <xdr:nvSpPr>
        <xdr:cNvPr id="141" name="楕円 140"/>
        <xdr:cNvSpPr/>
      </xdr:nvSpPr>
      <xdr:spPr>
        <a:xfrm>
          <a:off x="14744700" y="596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30334</xdr:rowOff>
    </xdr:from>
    <xdr:ext cx="469744" cy="259045"/>
    <xdr:sp macro="" textlink="">
      <xdr:nvSpPr>
        <xdr:cNvPr id="142" name="債務償還比率該当値テキスト"/>
        <xdr:cNvSpPr txBox="1"/>
      </xdr:nvSpPr>
      <xdr:spPr>
        <a:xfrm>
          <a:off x="14846300" y="5945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93472</xdr:rowOff>
    </xdr:from>
    <xdr:to>
      <xdr:col>72</xdr:col>
      <xdr:colOff>123825</xdr:colOff>
      <xdr:row>30</xdr:row>
      <xdr:rowOff>23622</xdr:rowOff>
    </xdr:to>
    <xdr:sp macro="" textlink="">
      <xdr:nvSpPr>
        <xdr:cNvPr id="143" name="楕円 142"/>
        <xdr:cNvSpPr/>
      </xdr:nvSpPr>
      <xdr:spPr>
        <a:xfrm>
          <a:off x="14033500" y="583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144272</xdr:rowOff>
    </xdr:from>
    <xdr:to>
      <xdr:col>76</xdr:col>
      <xdr:colOff>22225</xdr:colOff>
      <xdr:row>30</xdr:row>
      <xdr:rowOff>102707</xdr:rowOff>
    </xdr:to>
    <xdr:cxnSp macro="">
      <xdr:nvCxnSpPr>
        <xdr:cNvPr id="144" name="直線コネクタ 143"/>
        <xdr:cNvCxnSpPr/>
      </xdr:nvCxnSpPr>
      <xdr:spPr>
        <a:xfrm>
          <a:off x="14084300" y="5887847"/>
          <a:ext cx="711200" cy="12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79741</xdr:rowOff>
    </xdr:from>
    <xdr:to>
      <xdr:col>68</xdr:col>
      <xdr:colOff>123825</xdr:colOff>
      <xdr:row>30</xdr:row>
      <xdr:rowOff>9891</xdr:rowOff>
    </xdr:to>
    <xdr:sp macro="" textlink="">
      <xdr:nvSpPr>
        <xdr:cNvPr id="145" name="楕円 144"/>
        <xdr:cNvSpPr/>
      </xdr:nvSpPr>
      <xdr:spPr>
        <a:xfrm>
          <a:off x="13271500" y="582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130541</xdr:rowOff>
    </xdr:from>
    <xdr:to>
      <xdr:col>72</xdr:col>
      <xdr:colOff>73025</xdr:colOff>
      <xdr:row>29</xdr:row>
      <xdr:rowOff>144272</xdr:rowOff>
    </xdr:to>
    <xdr:cxnSp macro="">
      <xdr:nvCxnSpPr>
        <xdr:cNvPr id="146" name="直線コネクタ 145"/>
        <xdr:cNvCxnSpPr/>
      </xdr:nvCxnSpPr>
      <xdr:spPr>
        <a:xfrm>
          <a:off x="13322300" y="5874116"/>
          <a:ext cx="762000" cy="1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23434</xdr:rowOff>
    </xdr:from>
    <xdr:to>
      <xdr:col>64</xdr:col>
      <xdr:colOff>123825</xdr:colOff>
      <xdr:row>29</xdr:row>
      <xdr:rowOff>125034</xdr:rowOff>
    </xdr:to>
    <xdr:sp macro="" textlink="">
      <xdr:nvSpPr>
        <xdr:cNvPr id="147" name="楕円 146"/>
        <xdr:cNvSpPr/>
      </xdr:nvSpPr>
      <xdr:spPr>
        <a:xfrm>
          <a:off x="12509500" y="5767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74234</xdr:rowOff>
    </xdr:from>
    <xdr:to>
      <xdr:col>68</xdr:col>
      <xdr:colOff>73025</xdr:colOff>
      <xdr:row>29</xdr:row>
      <xdr:rowOff>130541</xdr:rowOff>
    </xdr:to>
    <xdr:cxnSp macro="">
      <xdr:nvCxnSpPr>
        <xdr:cNvPr id="148" name="直線コネクタ 147"/>
        <xdr:cNvCxnSpPr/>
      </xdr:nvCxnSpPr>
      <xdr:spPr>
        <a:xfrm>
          <a:off x="12560300" y="5817809"/>
          <a:ext cx="762000" cy="5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165237</xdr:rowOff>
    </xdr:from>
    <xdr:to>
      <xdr:col>60</xdr:col>
      <xdr:colOff>123825</xdr:colOff>
      <xdr:row>30</xdr:row>
      <xdr:rowOff>95387</xdr:rowOff>
    </xdr:to>
    <xdr:sp macro="" textlink="">
      <xdr:nvSpPr>
        <xdr:cNvPr id="149" name="楕円 148"/>
        <xdr:cNvSpPr/>
      </xdr:nvSpPr>
      <xdr:spPr>
        <a:xfrm>
          <a:off x="11747500" y="590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74234</xdr:rowOff>
    </xdr:from>
    <xdr:to>
      <xdr:col>64</xdr:col>
      <xdr:colOff>73025</xdr:colOff>
      <xdr:row>30</xdr:row>
      <xdr:rowOff>44587</xdr:rowOff>
    </xdr:to>
    <xdr:cxnSp macro="">
      <xdr:nvCxnSpPr>
        <xdr:cNvPr id="150" name="直線コネクタ 149"/>
        <xdr:cNvCxnSpPr/>
      </xdr:nvCxnSpPr>
      <xdr:spPr>
        <a:xfrm flipV="1">
          <a:off x="11798300" y="5817809"/>
          <a:ext cx="762000" cy="141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xdr:cNvSpPr txBox="1"/>
      </xdr:nvSpPr>
      <xdr:spPr>
        <a:xfrm>
          <a:off x="13836727" y="558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xdr:cNvSpPr txBox="1"/>
      </xdr:nvSpPr>
      <xdr:spPr>
        <a:xfrm>
          <a:off x="13087427" y="558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53" name="n_3aveValue債務償還比率"/>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54" name="n_4aveValue債務償還比率"/>
        <xdr:cNvSpPr txBox="1"/>
      </xdr:nvSpPr>
      <xdr:spPr>
        <a:xfrm>
          <a:off x="11563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14749</xdr:rowOff>
    </xdr:from>
    <xdr:ext cx="469744" cy="259045"/>
    <xdr:sp macro="" textlink="">
      <xdr:nvSpPr>
        <xdr:cNvPr id="155" name="n_1mainValue債務償還比率"/>
        <xdr:cNvSpPr txBox="1"/>
      </xdr:nvSpPr>
      <xdr:spPr>
        <a:xfrm>
          <a:off x="13836727" y="5929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1018</xdr:rowOff>
    </xdr:from>
    <xdr:ext cx="469744" cy="259045"/>
    <xdr:sp macro="" textlink="">
      <xdr:nvSpPr>
        <xdr:cNvPr id="156" name="n_2mainValue債務償還比率"/>
        <xdr:cNvSpPr txBox="1"/>
      </xdr:nvSpPr>
      <xdr:spPr>
        <a:xfrm>
          <a:off x="13087427" y="5916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141561</xdr:rowOff>
    </xdr:from>
    <xdr:ext cx="469744" cy="259045"/>
    <xdr:sp macro="" textlink="">
      <xdr:nvSpPr>
        <xdr:cNvPr id="157" name="n_3mainValue債務償還比率"/>
        <xdr:cNvSpPr txBox="1"/>
      </xdr:nvSpPr>
      <xdr:spPr>
        <a:xfrm>
          <a:off x="12325427" y="5542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111914</xdr:rowOff>
    </xdr:from>
    <xdr:ext cx="469744" cy="259045"/>
    <xdr:sp macro="" textlink="">
      <xdr:nvSpPr>
        <xdr:cNvPr id="158" name="n_4mainValue債務償還比率"/>
        <xdr:cNvSpPr txBox="1"/>
      </xdr:nvSpPr>
      <xdr:spPr>
        <a:xfrm>
          <a:off x="11563427" y="5684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秋田県男鹿市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23,355
23,252
241.09
19,859,251
19,380,306
372,864
10,343,179
14,090,929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99695</xdr:rowOff>
    </xdr:from>
    <xdr:to>
      <xdr:col>24</xdr:col>
      <xdr:colOff>114300</xdr:colOff>
      <xdr:row>38</xdr:row>
      <xdr:rowOff>29845</xdr:rowOff>
    </xdr:to>
    <xdr:sp macro="" textlink="">
      <xdr:nvSpPr>
        <xdr:cNvPr id="73" name="楕円 72"/>
        <xdr:cNvSpPr/>
      </xdr:nvSpPr>
      <xdr:spPr>
        <a:xfrm>
          <a:off x="45847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122572</xdr:rowOff>
    </xdr:from>
    <xdr:ext cx="405111" cy="259045"/>
    <xdr:sp macro="" textlink="">
      <xdr:nvSpPr>
        <xdr:cNvPr id="74" name="【道路】&#10;有形固定資産減価償却率該当値テキスト"/>
        <xdr:cNvSpPr txBox="1"/>
      </xdr:nvSpPr>
      <xdr:spPr>
        <a:xfrm>
          <a:off x="4673600"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71120</xdr:rowOff>
    </xdr:from>
    <xdr:to>
      <xdr:col>20</xdr:col>
      <xdr:colOff>38100</xdr:colOff>
      <xdr:row>38</xdr:row>
      <xdr:rowOff>1270</xdr:rowOff>
    </xdr:to>
    <xdr:sp macro="" textlink="">
      <xdr:nvSpPr>
        <xdr:cNvPr id="75" name="楕円 74"/>
        <xdr:cNvSpPr/>
      </xdr:nvSpPr>
      <xdr:spPr>
        <a:xfrm>
          <a:off x="3746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121920</xdr:rowOff>
    </xdr:from>
    <xdr:to>
      <xdr:col>24</xdr:col>
      <xdr:colOff>63500</xdr:colOff>
      <xdr:row>37</xdr:row>
      <xdr:rowOff>150495</xdr:rowOff>
    </xdr:to>
    <xdr:cxnSp macro="">
      <xdr:nvCxnSpPr>
        <xdr:cNvPr id="76" name="直線コネクタ 75"/>
        <xdr:cNvCxnSpPr/>
      </xdr:nvCxnSpPr>
      <xdr:spPr>
        <a:xfrm>
          <a:off x="3797300" y="646557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38735</xdr:rowOff>
    </xdr:from>
    <xdr:to>
      <xdr:col>15</xdr:col>
      <xdr:colOff>101600</xdr:colOff>
      <xdr:row>37</xdr:row>
      <xdr:rowOff>140335</xdr:rowOff>
    </xdr:to>
    <xdr:sp macro="" textlink="">
      <xdr:nvSpPr>
        <xdr:cNvPr id="77" name="楕円 76"/>
        <xdr:cNvSpPr/>
      </xdr:nvSpPr>
      <xdr:spPr>
        <a:xfrm>
          <a:off x="2857500" y="63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89535</xdr:rowOff>
    </xdr:from>
    <xdr:to>
      <xdr:col>19</xdr:col>
      <xdr:colOff>177800</xdr:colOff>
      <xdr:row>37</xdr:row>
      <xdr:rowOff>121920</xdr:rowOff>
    </xdr:to>
    <xdr:cxnSp macro="">
      <xdr:nvCxnSpPr>
        <xdr:cNvPr id="78" name="直線コネクタ 77"/>
        <xdr:cNvCxnSpPr/>
      </xdr:nvCxnSpPr>
      <xdr:spPr>
        <a:xfrm>
          <a:off x="2908300" y="643318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6350</xdr:rowOff>
    </xdr:from>
    <xdr:to>
      <xdr:col>10</xdr:col>
      <xdr:colOff>165100</xdr:colOff>
      <xdr:row>37</xdr:row>
      <xdr:rowOff>107950</xdr:rowOff>
    </xdr:to>
    <xdr:sp macro="" textlink="">
      <xdr:nvSpPr>
        <xdr:cNvPr id="79" name="楕円 78"/>
        <xdr:cNvSpPr/>
      </xdr:nvSpPr>
      <xdr:spPr>
        <a:xfrm>
          <a:off x="1968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57150</xdr:rowOff>
    </xdr:from>
    <xdr:to>
      <xdr:col>15</xdr:col>
      <xdr:colOff>50800</xdr:colOff>
      <xdr:row>37</xdr:row>
      <xdr:rowOff>89535</xdr:rowOff>
    </xdr:to>
    <xdr:cxnSp macro="">
      <xdr:nvCxnSpPr>
        <xdr:cNvPr id="80" name="直線コネクタ 79"/>
        <xdr:cNvCxnSpPr/>
      </xdr:nvCxnSpPr>
      <xdr:spPr>
        <a:xfrm>
          <a:off x="2019300" y="640080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145415</xdr:rowOff>
    </xdr:from>
    <xdr:to>
      <xdr:col>6</xdr:col>
      <xdr:colOff>38100</xdr:colOff>
      <xdr:row>37</xdr:row>
      <xdr:rowOff>75565</xdr:rowOff>
    </xdr:to>
    <xdr:sp macro="" textlink="">
      <xdr:nvSpPr>
        <xdr:cNvPr id="81" name="楕円 80"/>
        <xdr:cNvSpPr/>
      </xdr:nvSpPr>
      <xdr:spPr>
        <a:xfrm>
          <a:off x="1079500" y="63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24765</xdr:rowOff>
    </xdr:from>
    <xdr:to>
      <xdr:col>10</xdr:col>
      <xdr:colOff>114300</xdr:colOff>
      <xdr:row>37</xdr:row>
      <xdr:rowOff>57150</xdr:rowOff>
    </xdr:to>
    <xdr:cxnSp macro="">
      <xdr:nvCxnSpPr>
        <xdr:cNvPr id="82" name="直線コネクタ 81"/>
        <xdr:cNvCxnSpPr/>
      </xdr:nvCxnSpPr>
      <xdr:spPr>
        <a:xfrm>
          <a:off x="1130300" y="636841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17797</xdr:rowOff>
    </xdr:from>
    <xdr:ext cx="405111" cy="259045"/>
    <xdr:sp macro="" textlink="">
      <xdr:nvSpPr>
        <xdr:cNvPr id="87" name="n_1mainValue【道路】&#10;有形固定資産減価償却率"/>
        <xdr:cNvSpPr txBox="1"/>
      </xdr:nvSpPr>
      <xdr:spPr>
        <a:xfrm>
          <a:off x="35820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156862</xdr:rowOff>
    </xdr:from>
    <xdr:ext cx="405111" cy="259045"/>
    <xdr:sp macro="" textlink="">
      <xdr:nvSpPr>
        <xdr:cNvPr id="88" name="n_2mainValue【道路】&#10;有形固定資産減価償却率"/>
        <xdr:cNvSpPr txBox="1"/>
      </xdr:nvSpPr>
      <xdr:spPr>
        <a:xfrm>
          <a:off x="2705744" y="615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124477</xdr:rowOff>
    </xdr:from>
    <xdr:ext cx="405111" cy="259045"/>
    <xdr:sp macro="" textlink="">
      <xdr:nvSpPr>
        <xdr:cNvPr id="89" name="n_3mainValue【道路】&#10;有形固定資産減価償却率"/>
        <xdr:cNvSpPr txBox="1"/>
      </xdr:nvSpPr>
      <xdr:spPr>
        <a:xfrm>
          <a:off x="18167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92092</xdr:rowOff>
    </xdr:from>
    <xdr:ext cx="405111" cy="259045"/>
    <xdr:sp macro="" textlink="">
      <xdr:nvSpPr>
        <xdr:cNvPr id="90" name="n_4mainValue【道路】&#10;有形固定資産減価償却率"/>
        <xdr:cNvSpPr txBox="1"/>
      </xdr:nvSpPr>
      <xdr:spPr>
        <a:xfrm>
          <a:off x="927744" y="609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2063</xdr:rowOff>
    </xdr:from>
    <xdr:to>
      <xdr:col>55</xdr:col>
      <xdr:colOff>50800</xdr:colOff>
      <xdr:row>38</xdr:row>
      <xdr:rowOff>103663</xdr:rowOff>
    </xdr:to>
    <xdr:sp macro="" textlink="">
      <xdr:nvSpPr>
        <xdr:cNvPr id="130" name="楕円 129"/>
        <xdr:cNvSpPr/>
      </xdr:nvSpPr>
      <xdr:spPr>
        <a:xfrm>
          <a:off x="10426700" y="651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24941</xdr:rowOff>
    </xdr:from>
    <xdr:ext cx="534377" cy="259045"/>
    <xdr:sp macro="" textlink="">
      <xdr:nvSpPr>
        <xdr:cNvPr id="131" name="【道路】&#10;一人当たり延長該当値テキスト"/>
        <xdr:cNvSpPr txBox="1"/>
      </xdr:nvSpPr>
      <xdr:spPr>
        <a:xfrm>
          <a:off x="10515600" y="63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18847</xdr:rowOff>
    </xdr:from>
    <xdr:to>
      <xdr:col>50</xdr:col>
      <xdr:colOff>165100</xdr:colOff>
      <xdr:row>38</xdr:row>
      <xdr:rowOff>120447</xdr:rowOff>
    </xdr:to>
    <xdr:sp macro="" textlink="">
      <xdr:nvSpPr>
        <xdr:cNvPr id="132" name="楕円 131"/>
        <xdr:cNvSpPr/>
      </xdr:nvSpPr>
      <xdr:spPr>
        <a:xfrm>
          <a:off x="9588500" y="6533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52863</xdr:rowOff>
    </xdr:from>
    <xdr:to>
      <xdr:col>55</xdr:col>
      <xdr:colOff>0</xdr:colOff>
      <xdr:row>38</xdr:row>
      <xdr:rowOff>69647</xdr:rowOff>
    </xdr:to>
    <xdr:cxnSp macro="">
      <xdr:nvCxnSpPr>
        <xdr:cNvPr id="133" name="直線コネクタ 132"/>
        <xdr:cNvCxnSpPr/>
      </xdr:nvCxnSpPr>
      <xdr:spPr>
        <a:xfrm flipV="1">
          <a:off x="9639300" y="6567963"/>
          <a:ext cx="838200" cy="16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39250</xdr:rowOff>
    </xdr:from>
    <xdr:to>
      <xdr:col>46</xdr:col>
      <xdr:colOff>38100</xdr:colOff>
      <xdr:row>38</xdr:row>
      <xdr:rowOff>140850</xdr:rowOff>
    </xdr:to>
    <xdr:sp macro="" textlink="">
      <xdr:nvSpPr>
        <xdr:cNvPr id="134" name="楕円 133"/>
        <xdr:cNvSpPr/>
      </xdr:nvSpPr>
      <xdr:spPr>
        <a:xfrm>
          <a:off x="8699500" y="655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69647</xdr:rowOff>
    </xdr:from>
    <xdr:to>
      <xdr:col>50</xdr:col>
      <xdr:colOff>114300</xdr:colOff>
      <xdr:row>38</xdr:row>
      <xdr:rowOff>90050</xdr:rowOff>
    </xdr:to>
    <xdr:cxnSp macro="">
      <xdr:nvCxnSpPr>
        <xdr:cNvPr id="135" name="直線コネクタ 134"/>
        <xdr:cNvCxnSpPr/>
      </xdr:nvCxnSpPr>
      <xdr:spPr>
        <a:xfrm flipV="1">
          <a:off x="8750300" y="6584747"/>
          <a:ext cx="889000" cy="20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57785</xdr:rowOff>
    </xdr:from>
    <xdr:to>
      <xdr:col>41</xdr:col>
      <xdr:colOff>101600</xdr:colOff>
      <xdr:row>38</xdr:row>
      <xdr:rowOff>159385</xdr:rowOff>
    </xdr:to>
    <xdr:sp macro="" textlink="">
      <xdr:nvSpPr>
        <xdr:cNvPr id="136" name="楕円 135"/>
        <xdr:cNvSpPr/>
      </xdr:nvSpPr>
      <xdr:spPr>
        <a:xfrm>
          <a:off x="7810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90050</xdr:rowOff>
    </xdr:from>
    <xdr:to>
      <xdr:col>45</xdr:col>
      <xdr:colOff>177800</xdr:colOff>
      <xdr:row>38</xdr:row>
      <xdr:rowOff>108585</xdr:rowOff>
    </xdr:to>
    <xdr:cxnSp macro="">
      <xdr:nvCxnSpPr>
        <xdr:cNvPr id="137" name="直線コネクタ 136"/>
        <xdr:cNvCxnSpPr/>
      </xdr:nvCxnSpPr>
      <xdr:spPr>
        <a:xfrm flipV="1">
          <a:off x="7861300" y="6605150"/>
          <a:ext cx="889000" cy="1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74454</xdr:rowOff>
    </xdr:from>
    <xdr:to>
      <xdr:col>36</xdr:col>
      <xdr:colOff>165100</xdr:colOff>
      <xdr:row>39</xdr:row>
      <xdr:rowOff>4604</xdr:rowOff>
    </xdr:to>
    <xdr:sp macro="" textlink="">
      <xdr:nvSpPr>
        <xdr:cNvPr id="138" name="楕円 137"/>
        <xdr:cNvSpPr/>
      </xdr:nvSpPr>
      <xdr:spPr>
        <a:xfrm>
          <a:off x="6921500" y="6589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108585</xdr:rowOff>
    </xdr:from>
    <xdr:to>
      <xdr:col>41</xdr:col>
      <xdr:colOff>50800</xdr:colOff>
      <xdr:row>38</xdr:row>
      <xdr:rowOff>125254</xdr:rowOff>
    </xdr:to>
    <xdr:cxnSp macro="">
      <xdr:nvCxnSpPr>
        <xdr:cNvPr id="139" name="直線コネクタ 138"/>
        <xdr:cNvCxnSpPr/>
      </xdr:nvCxnSpPr>
      <xdr:spPr>
        <a:xfrm flipV="1">
          <a:off x="6972300" y="6623685"/>
          <a:ext cx="889000" cy="1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136974</xdr:rowOff>
    </xdr:from>
    <xdr:ext cx="534377" cy="259045"/>
    <xdr:sp macro="" textlink="">
      <xdr:nvSpPr>
        <xdr:cNvPr id="144" name="n_1mainValue【道路】&#10;一人当たり延長"/>
        <xdr:cNvSpPr txBox="1"/>
      </xdr:nvSpPr>
      <xdr:spPr>
        <a:xfrm>
          <a:off x="9359411" y="63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157377</xdr:rowOff>
    </xdr:from>
    <xdr:ext cx="534377" cy="259045"/>
    <xdr:sp macro="" textlink="">
      <xdr:nvSpPr>
        <xdr:cNvPr id="145" name="n_2mainValue【道路】&#10;一人当たり延長"/>
        <xdr:cNvSpPr txBox="1"/>
      </xdr:nvSpPr>
      <xdr:spPr>
        <a:xfrm>
          <a:off x="8483111" y="6329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4462</xdr:rowOff>
    </xdr:from>
    <xdr:ext cx="534377" cy="259045"/>
    <xdr:sp macro="" textlink="">
      <xdr:nvSpPr>
        <xdr:cNvPr id="146" name="n_3mainValue【道路】&#10;一人当たり延長"/>
        <xdr:cNvSpPr txBox="1"/>
      </xdr:nvSpPr>
      <xdr:spPr>
        <a:xfrm>
          <a:off x="7594111" y="6348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21131</xdr:rowOff>
    </xdr:from>
    <xdr:ext cx="534377" cy="259045"/>
    <xdr:sp macro="" textlink="">
      <xdr:nvSpPr>
        <xdr:cNvPr id="147" name="n_4mainValue【道路】&#10;一人当たり延長"/>
        <xdr:cNvSpPr txBox="1"/>
      </xdr:nvSpPr>
      <xdr:spPr>
        <a:xfrm>
          <a:off x="6705111" y="636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32476</xdr:rowOff>
    </xdr:from>
    <xdr:to>
      <xdr:col>24</xdr:col>
      <xdr:colOff>114300</xdr:colOff>
      <xdr:row>60</xdr:row>
      <xdr:rowOff>134076</xdr:rowOff>
    </xdr:to>
    <xdr:sp macro="" textlink="">
      <xdr:nvSpPr>
        <xdr:cNvPr id="189" name="楕円 188"/>
        <xdr:cNvSpPr/>
      </xdr:nvSpPr>
      <xdr:spPr>
        <a:xfrm>
          <a:off x="4584700" y="1031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55353</xdr:rowOff>
    </xdr:from>
    <xdr:ext cx="405111" cy="259045"/>
    <xdr:sp macro="" textlink="">
      <xdr:nvSpPr>
        <xdr:cNvPr id="190" name="【橋りょう・トンネル】&#10;有形固定資産減価償却率該当値テキスト"/>
        <xdr:cNvSpPr txBox="1"/>
      </xdr:nvSpPr>
      <xdr:spPr>
        <a:xfrm>
          <a:off x="4673600" y="10170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11249</xdr:rowOff>
    </xdr:from>
    <xdr:to>
      <xdr:col>20</xdr:col>
      <xdr:colOff>38100</xdr:colOff>
      <xdr:row>60</xdr:row>
      <xdr:rowOff>112849</xdr:rowOff>
    </xdr:to>
    <xdr:sp macro="" textlink="">
      <xdr:nvSpPr>
        <xdr:cNvPr id="191" name="楕円 190"/>
        <xdr:cNvSpPr/>
      </xdr:nvSpPr>
      <xdr:spPr>
        <a:xfrm>
          <a:off x="37465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62049</xdr:rowOff>
    </xdr:from>
    <xdr:to>
      <xdr:col>24</xdr:col>
      <xdr:colOff>63500</xdr:colOff>
      <xdr:row>60</xdr:row>
      <xdr:rowOff>83276</xdr:rowOff>
    </xdr:to>
    <xdr:cxnSp macro="">
      <xdr:nvCxnSpPr>
        <xdr:cNvPr id="192" name="直線コネクタ 191"/>
        <xdr:cNvCxnSpPr/>
      </xdr:nvCxnSpPr>
      <xdr:spPr>
        <a:xfrm>
          <a:off x="3797300" y="10349049"/>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158206</xdr:rowOff>
    </xdr:from>
    <xdr:to>
      <xdr:col>15</xdr:col>
      <xdr:colOff>101600</xdr:colOff>
      <xdr:row>60</xdr:row>
      <xdr:rowOff>88356</xdr:rowOff>
    </xdr:to>
    <xdr:sp macro="" textlink="">
      <xdr:nvSpPr>
        <xdr:cNvPr id="193" name="楕円 192"/>
        <xdr:cNvSpPr/>
      </xdr:nvSpPr>
      <xdr:spPr>
        <a:xfrm>
          <a:off x="2857500" y="1027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37556</xdr:rowOff>
    </xdr:from>
    <xdr:to>
      <xdr:col>19</xdr:col>
      <xdr:colOff>177800</xdr:colOff>
      <xdr:row>60</xdr:row>
      <xdr:rowOff>62049</xdr:rowOff>
    </xdr:to>
    <xdr:cxnSp macro="">
      <xdr:nvCxnSpPr>
        <xdr:cNvPr id="194" name="直線コネクタ 193"/>
        <xdr:cNvCxnSpPr/>
      </xdr:nvCxnSpPr>
      <xdr:spPr>
        <a:xfrm>
          <a:off x="2908300" y="1032455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135346</xdr:rowOff>
    </xdr:from>
    <xdr:to>
      <xdr:col>10</xdr:col>
      <xdr:colOff>165100</xdr:colOff>
      <xdr:row>60</xdr:row>
      <xdr:rowOff>65496</xdr:rowOff>
    </xdr:to>
    <xdr:sp macro="" textlink="">
      <xdr:nvSpPr>
        <xdr:cNvPr id="195" name="楕円 194"/>
        <xdr:cNvSpPr/>
      </xdr:nvSpPr>
      <xdr:spPr>
        <a:xfrm>
          <a:off x="1968500" y="1025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14696</xdr:rowOff>
    </xdr:from>
    <xdr:to>
      <xdr:col>15</xdr:col>
      <xdr:colOff>50800</xdr:colOff>
      <xdr:row>60</xdr:row>
      <xdr:rowOff>37556</xdr:rowOff>
    </xdr:to>
    <xdr:cxnSp macro="">
      <xdr:nvCxnSpPr>
        <xdr:cNvPr id="196" name="直線コネクタ 195"/>
        <xdr:cNvCxnSpPr/>
      </xdr:nvCxnSpPr>
      <xdr:spPr>
        <a:xfrm>
          <a:off x="2019300" y="1030169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123916</xdr:rowOff>
    </xdr:from>
    <xdr:to>
      <xdr:col>6</xdr:col>
      <xdr:colOff>38100</xdr:colOff>
      <xdr:row>60</xdr:row>
      <xdr:rowOff>54066</xdr:rowOff>
    </xdr:to>
    <xdr:sp macro="" textlink="">
      <xdr:nvSpPr>
        <xdr:cNvPr id="197" name="楕円 196"/>
        <xdr:cNvSpPr/>
      </xdr:nvSpPr>
      <xdr:spPr>
        <a:xfrm>
          <a:off x="1079500" y="1023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3266</xdr:rowOff>
    </xdr:from>
    <xdr:to>
      <xdr:col>10</xdr:col>
      <xdr:colOff>114300</xdr:colOff>
      <xdr:row>60</xdr:row>
      <xdr:rowOff>14696</xdr:rowOff>
    </xdr:to>
    <xdr:cxnSp macro="">
      <xdr:nvCxnSpPr>
        <xdr:cNvPr id="198" name="直線コネクタ 197"/>
        <xdr:cNvCxnSpPr/>
      </xdr:nvCxnSpPr>
      <xdr:spPr>
        <a:xfrm>
          <a:off x="1130300" y="1029026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129376</xdr:rowOff>
    </xdr:from>
    <xdr:ext cx="405111" cy="259045"/>
    <xdr:sp macro="" textlink="">
      <xdr:nvSpPr>
        <xdr:cNvPr id="203" name="n_1mainValue【橋りょう・トンネル】&#10;有形固定資産減価償却率"/>
        <xdr:cNvSpPr txBox="1"/>
      </xdr:nvSpPr>
      <xdr:spPr>
        <a:xfrm>
          <a:off x="35820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104883</xdr:rowOff>
    </xdr:from>
    <xdr:ext cx="405111" cy="259045"/>
    <xdr:sp macro="" textlink="">
      <xdr:nvSpPr>
        <xdr:cNvPr id="204" name="n_2mainValue【橋りょう・トンネル】&#10;有形固定資産減価償却率"/>
        <xdr:cNvSpPr txBox="1"/>
      </xdr:nvSpPr>
      <xdr:spPr>
        <a:xfrm>
          <a:off x="2705744" y="1004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82023</xdr:rowOff>
    </xdr:from>
    <xdr:ext cx="405111" cy="259045"/>
    <xdr:sp macro="" textlink="">
      <xdr:nvSpPr>
        <xdr:cNvPr id="205" name="n_3mainValue【橋りょう・トンネル】&#10;有形固定資産減価償却率"/>
        <xdr:cNvSpPr txBox="1"/>
      </xdr:nvSpPr>
      <xdr:spPr>
        <a:xfrm>
          <a:off x="1816744" y="10026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70593</xdr:rowOff>
    </xdr:from>
    <xdr:ext cx="405111" cy="259045"/>
    <xdr:sp macro="" textlink="">
      <xdr:nvSpPr>
        <xdr:cNvPr id="206" name="n_4mainValue【橋りょう・トンネル】&#10;有形固定資産減価償却率"/>
        <xdr:cNvSpPr txBox="1"/>
      </xdr:nvSpPr>
      <xdr:spPr>
        <a:xfrm>
          <a:off x="9277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117629</xdr:rowOff>
    </xdr:from>
    <xdr:to>
      <xdr:col>55</xdr:col>
      <xdr:colOff>50800</xdr:colOff>
      <xdr:row>63</xdr:row>
      <xdr:rowOff>47779</xdr:rowOff>
    </xdr:to>
    <xdr:sp macro="" textlink="">
      <xdr:nvSpPr>
        <xdr:cNvPr id="246" name="楕円 245"/>
        <xdr:cNvSpPr/>
      </xdr:nvSpPr>
      <xdr:spPr>
        <a:xfrm>
          <a:off x="10426700" y="1074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96056</xdr:rowOff>
    </xdr:from>
    <xdr:ext cx="599010" cy="259045"/>
    <xdr:sp macro="" textlink="">
      <xdr:nvSpPr>
        <xdr:cNvPr id="247" name="【橋りょう・トンネル】&#10;一人当たり有形固定資産（償却資産）額該当値テキスト"/>
        <xdr:cNvSpPr txBox="1"/>
      </xdr:nvSpPr>
      <xdr:spPr>
        <a:xfrm>
          <a:off x="10515600" y="10725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126062</xdr:rowOff>
    </xdr:from>
    <xdr:to>
      <xdr:col>50</xdr:col>
      <xdr:colOff>165100</xdr:colOff>
      <xdr:row>63</xdr:row>
      <xdr:rowOff>56212</xdr:rowOff>
    </xdr:to>
    <xdr:sp macro="" textlink="">
      <xdr:nvSpPr>
        <xdr:cNvPr id="248" name="楕円 247"/>
        <xdr:cNvSpPr/>
      </xdr:nvSpPr>
      <xdr:spPr>
        <a:xfrm>
          <a:off x="9588500" y="10755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168429</xdr:rowOff>
    </xdr:from>
    <xdr:to>
      <xdr:col>55</xdr:col>
      <xdr:colOff>0</xdr:colOff>
      <xdr:row>63</xdr:row>
      <xdr:rowOff>5412</xdr:rowOff>
    </xdr:to>
    <xdr:cxnSp macro="">
      <xdr:nvCxnSpPr>
        <xdr:cNvPr id="249" name="直線コネクタ 248"/>
        <xdr:cNvCxnSpPr/>
      </xdr:nvCxnSpPr>
      <xdr:spPr>
        <a:xfrm flipV="1">
          <a:off x="9639300" y="10798329"/>
          <a:ext cx="838200" cy="8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133996</xdr:rowOff>
    </xdr:from>
    <xdr:to>
      <xdr:col>46</xdr:col>
      <xdr:colOff>38100</xdr:colOff>
      <xdr:row>63</xdr:row>
      <xdr:rowOff>64146</xdr:rowOff>
    </xdr:to>
    <xdr:sp macro="" textlink="">
      <xdr:nvSpPr>
        <xdr:cNvPr id="250" name="楕円 249"/>
        <xdr:cNvSpPr/>
      </xdr:nvSpPr>
      <xdr:spPr>
        <a:xfrm>
          <a:off x="8699500" y="1076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5412</xdr:rowOff>
    </xdr:from>
    <xdr:to>
      <xdr:col>50</xdr:col>
      <xdr:colOff>114300</xdr:colOff>
      <xdr:row>63</xdr:row>
      <xdr:rowOff>13346</xdr:rowOff>
    </xdr:to>
    <xdr:cxnSp macro="">
      <xdr:nvCxnSpPr>
        <xdr:cNvPr id="251" name="直線コネクタ 250"/>
        <xdr:cNvCxnSpPr/>
      </xdr:nvCxnSpPr>
      <xdr:spPr>
        <a:xfrm flipV="1">
          <a:off x="8750300" y="10806762"/>
          <a:ext cx="889000" cy="7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142020</xdr:rowOff>
    </xdr:from>
    <xdr:to>
      <xdr:col>41</xdr:col>
      <xdr:colOff>101600</xdr:colOff>
      <xdr:row>63</xdr:row>
      <xdr:rowOff>72170</xdr:rowOff>
    </xdr:to>
    <xdr:sp macro="" textlink="">
      <xdr:nvSpPr>
        <xdr:cNvPr id="252" name="楕円 251"/>
        <xdr:cNvSpPr/>
      </xdr:nvSpPr>
      <xdr:spPr>
        <a:xfrm>
          <a:off x="7810500" y="107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13346</xdr:rowOff>
    </xdr:from>
    <xdr:to>
      <xdr:col>45</xdr:col>
      <xdr:colOff>177800</xdr:colOff>
      <xdr:row>63</xdr:row>
      <xdr:rowOff>21370</xdr:rowOff>
    </xdr:to>
    <xdr:cxnSp macro="">
      <xdr:nvCxnSpPr>
        <xdr:cNvPr id="253" name="直線コネクタ 252"/>
        <xdr:cNvCxnSpPr/>
      </xdr:nvCxnSpPr>
      <xdr:spPr>
        <a:xfrm flipV="1">
          <a:off x="7861300" y="10814696"/>
          <a:ext cx="889000" cy="8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152721</xdr:rowOff>
    </xdr:from>
    <xdr:to>
      <xdr:col>36</xdr:col>
      <xdr:colOff>165100</xdr:colOff>
      <xdr:row>63</xdr:row>
      <xdr:rowOff>82871</xdr:rowOff>
    </xdr:to>
    <xdr:sp macro="" textlink="">
      <xdr:nvSpPr>
        <xdr:cNvPr id="254" name="楕円 253"/>
        <xdr:cNvSpPr/>
      </xdr:nvSpPr>
      <xdr:spPr>
        <a:xfrm>
          <a:off x="6921500" y="1078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21370</xdr:rowOff>
    </xdr:from>
    <xdr:to>
      <xdr:col>41</xdr:col>
      <xdr:colOff>50800</xdr:colOff>
      <xdr:row>63</xdr:row>
      <xdr:rowOff>32071</xdr:rowOff>
    </xdr:to>
    <xdr:cxnSp macro="">
      <xdr:nvCxnSpPr>
        <xdr:cNvPr id="255" name="直線コネクタ 254"/>
        <xdr:cNvCxnSpPr/>
      </xdr:nvCxnSpPr>
      <xdr:spPr>
        <a:xfrm flipV="1">
          <a:off x="6972300" y="10822720"/>
          <a:ext cx="889000" cy="10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47339</xdr:rowOff>
    </xdr:from>
    <xdr:ext cx="599010" cy="259045"/>
    <xdr:sp macro="" textlink="">
      <xdr:nvSpPr>
        <xdr:cNvPr id="260" name="n_1mainValue【橋りょう・トンネル】&#10;一人当たり有形固定資産（償却資産）額"/>
        <xdr:cNvSpPr txBox="1"/>
      </xdr:nvSpPr>
      <xdr:spPr>
        <a:xfrm>
          <a:off x="9327095" y="10848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55273</xdr:rowOff>
    </xdr:from>
    <xdr:ext cx="599010" cy="259045"/>
    <xdr:sp macro="" textlink="">
      <xdr:nvSpPr>
        <xdr:cNvPr id="261" name="n_2mainValue【橋りょう・トンネル】&#10;一人当たり有形固定資産（償却資産）額"/>
        <xdr:cNvSpPr txBox="1"/>
      </xdr:nvSpPr>
      <xdr:spPr>
        <a:xfrm>
          <a:off x="8450795" y="10856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63297</xdr:rowOff>
    </xdr:from>
    <xdr:ext cx="599010" cy="259045"/>
    <xdr:sp macro="" textlink="">
      <xdr:nvSpPr>
        <xdr:cNvPr id="262" name="n_3mainValue【橋りょう・トンネル】&#10;一人当たり有形固定資産（償却資産）額"/>
        <xdr:cNvSpPr txBox="1"/>
      </xdr:nvSpPr>
      <xdr:spPr>
        <a:xfrm>
          <a:off x="7561795" y="10864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73998</xdr:rowOff>
    </xdr:from>
    <xdr:ext cx="599010" cy="259045"/>
    <xdr:sp macro="" textlink="">
      <xdr:nvSpPr>
        <xdr:cNvPr id="263" name="n_4mainValue【橋りょう・トンネル】&#10;一人当たり有形固定資産（償却資産）額"/>
        <xdr:cNvSpPr txBox="1"/>
      </xdr:nvSpPr>
      <xdr:spPr>
        <a:xfrm>
          <a:off x="6672795" y="10875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83820</xdr:rowOff>
    </xdr:from>
    <xdr:to>
      <xdr:col>24</xdr:col>
      <xdr:colOff>114300</xdr:colOff>
      <xdr:row>85</xdr:row>
      <xdr:rowOff>13970</xdr:rowOff>
    </xdr:to>
    <xdr:sp macro="" textlink="">
      <xdr:nvSpPr>
        <xdr:cNvPr id="303" name="楕円 302"/>
        <xdr:cNvSpPr/>
      </xdr:nvSpPr>
      <xdr:spPr>
        <a:xfrm>
          <a:off x="4584700" y="1448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170197</xdr:rowOff>
    </xdr:from>
    <xdr:ext cx="405111" cy="259045"/>
    <xdr:sp macro="" textlink="">
      <xdr:nvSpPr>
        <xdr:cNvPr id="304" name="【公営住宅】&#10;有形固定資産減価償却率該当値テキスト"/>
        <xdr:cNvSpPr txBox="1"/>
      </xdr:nvSpPr>
      <xdr:spPr>
        <a:xfrm>
          <a:off x="4673600" y="14400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77470</xdr:rowOff>
    </xdr:from>
    <xdr:to>
      <xdr:col>20</xdr:col>
      <xdr:colOff>38100</xdr:colOff>
      <xdr:row>85</xdr:row>
      <xdr:rowOff>7620</xdr:rowOff>
    </xdr:to>
    <xdr:sp macro="" textlink="">
      <xdr:nvSpPr>
        <xdr:cNvPr id="305" name="楕円 304"/>
        <xdr:cNvSpPr/>
      </xdr:nvSpPr>
      <xdr:spPr>
        <a:xfrm>
          <a:off x="3746500" y="1447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128270</xdr:rowOff>
    </xdr:from>
    <xdr:to>
      <xdr:col>24</xdr:col>
      <xdr:colOff>63500</xdr:colOff>
      <xdr:row>84</xdr:row>
      <xdr:rowOff>134620</xdr:rowOff>
    </xdr:to>
    <xdr:cxnSp macro="">
      <xdr:nvCxnSpPr>
        <xdr:cNvPr id="306" name="直線コネクタ 305"/>
        <xdr:cNvCxnSpPr/>
      </xdr:nvCxnSpPr>
      <xdr:spPr>
        <a:xfrm>
          <a:off x="3797300" y="1453007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64770</xdr:rowOff>
    </xdr:from>
    <xdr:to>
      <xdr:col>15</xdr:col>
      <xdr:colOff>101600</xdr:colOff>
      <xdr:row>84</xdr:row>
      <xdr:rowOff>166370</xdr:rowOff>
    </xdr:to>
    <xdr:sp macro="" textlink="">
      <xdr:nvSpPr>
        <xdr:cNvPr id="307" name="楕円 306"/>
        <xdr:cNvSpPr/>
      </xdr:nvSpPr>
      <xdr:spPr>
        <a:xfrm>
          <a:off x="2857500" y="1446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115570</xdr:rowOff>
    </xdr:from>
    <xdr:to>
      <xdr:col>19</xdr:col>
      <xdr:colOff>177800</xdr:colOff>
      <xdr:row>84</xdr:row>
      <xdr:rowOff>128270</xdr:rowOff>
    </xdr:to>
    <xdr:cxnSp macro="">
      <xdr:nvCxnSpPr>
        <xdr:cNvPr id="308" name="直線コネクタ 307"/>
        <xdr:cNvCxnSpPr/>
      </xdr:nvCxnSpPr>
      <xdr:spPr>
        <a:xfrm>
          <a:off x="2908300" y="1451737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53339</xdr:rowOff>
    </xdr:from>
    <xdr:to>
      <xdr:col>10</xdr:col>
      <xdr:colOff>165100</xdr:colOff>
      <xdr:row>84</xdr:row>
      <xdr:rowOff>154939</xdr:rowOff>
    </xdr:to>
    <xdr:sp macro="" textlink="">
      <xdr:nvSpPr>
        <xdr:cNvPr id="309" name="楕円 308"/>
        <xdr:cNvSpPr/>
      </xdr:nvSpPr>
      <xdr:spPr>
        <a:xfrm>
          <a:off x="1968500" y="1445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104139</xdr:rowOff>
    </xdr:from>
    <xdr:to>
      <xdr:col>15</xdr:col>
      <xdr:colOff>50800</xdr:colOff>
      <xdr:row>84</xdr:row>
      <xdr:rowOff>115570</xdr:rowOff>
    </xdr:to>
    <xdr:cxnSp macro="">
      <xdr:nvCxnSpPr>
        <xdr:cNvPr id="310" name="直線コネクタ 309"/>
        <xdr:cNvCxnSpPr/>
      </xdr:nvCxnSpPr>
      <xdr:spPr>
        <a:xfrm>
          <a:off x="2019300" y="145059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43180</xdr:rowOff>
    </xdr:from>
    <xdr:to>
      <xdr:col>6</xdr:col>
      <xdr:colOff>38100</xdr:colOff>
      <xdr:row>84</xdr:row>
      <xdr:rowOff>144780</xdr:rowOff>
    </xdr:to>
    <xdr:sp macro="" textlink="">
      <xdr:nvSpPr>
        <xdr:cNvPr id="311" name="楕円 310"/>
        <xdr:cNvSpPr/>
      </xdr:nvSpPr>
      <xdr:spPr>
        <a:xfrm>
          <a:off x="1079500" y="1444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93980</xdr:rowOff>
    </xdr:from>
    <xdr:to>
      <xdr:col>10</xdr:col>
      <xdr:colOff>114300</xdr:colOff>
      <xdr:row>84</xdr:row>
      <xdr:rowOff>104139</xdr:rowOff>
    </xdr:to>
    <xdr:cxnSp macro="">
      <xdr:nvCxnSpPr>
        <xdr:cNvPr id="312" name="直線コネクタ 311"/>
        <xdr:cNvCxnSpPr/>
      </xdr:nvCxnSpPr>
      <xdr:spPr>
        <a:xfrm>
          <a:off x="1130300" y="14495780"/>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170197</xdr:rowOff>
    </xdr:from>
    <xdr:ext cx="405111" cy="259045"/>
    <xdr:sp macro="" textlink="">
      <xdr:nvSpPr>
        <xdr:cNvPr id="317" name="n_1mainValue【公営住宅】&#10;有形固定資産減価償却率"/>
        <xdr:cNvSpPr txBox="1"/>
      </xdr:nvSpPr>
      <xdr:spPr>
        <a:xfrm>
          <a:off x="3582044" y="14571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157497</xdr:rowOff>
    </xdr:from>
    <xdr:ext cx="405111" cy="259045"/>
    <xdr:sp macro="" textlink="">
      <xdr:nvSpPr>
        <xdr:cNvPr id="318" name="n_2mainValue【公営住宅】&#10;有形固定資産減価償却率"/>
        <xdr:cNvSpPr txBox="1"/>
      </xdr:nvSpPr>
      <xdr:spPr>
        <a:xfrm>
          <a:off x="2705744" y="14559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146066</xdr:rowOff>
    </xdr:from>
    <xdr:ext cx="405111" cy="259045"/>
    <xdr:sp macro="" textlink="">
      <xdr:nvSpPr>
        <xdr:cNvPr id="319" name="n_3mainValue【公営住宅】&#10;有形固定資産減価償却率"/>
        <xdr:cNvSpPr txBox="1"/>
      </xdr:nvSpPr>
      <xdr:spPr>
        <a:xfrm>
          <a:off x="1816744" y="1454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135907</xdr:rowOff>
    </xdr:from>
    <xdr:ext cx="405111" cy="259045"/>
    <xdr:sp macro="" textlink="">
      <xdr:nvSpPr>
        <xdr:cNvPr id="320" name="n_4mainValue【公営住宅】&#10;有形固定資産減価償却率"/>
        <xdr:cNvSpPr txBox="1"/>
      </xdr:nvSpPr>
      <xdr:spPr>
        <a:xfrm>
          <a:off x="927744" y="14537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101326</xdr:rowOff>
    </xdr:from>
    <xdr:to>
      <xdr:col>55</xdr:col>
      <xdr:colOff>50800</xdr:colOff>
      <xdr:row>86</xdr:row>
      <xdr:rowOff>31476</xdr:rowOff>
    </xdr:to>
    <xdr:sp macro="" textlink="">
      <xdr:nvSpPr>
        <xdr:cNvPr id="358" name="楕円 357"/>
        <xdr:cNvSpPr/>
      </xdr:nvSpPr>
      <xdr:spPr>
        <a:xfrm>
          <a:off x="10426700" y="1467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xdr:cNvSpPr txBox="1"/>
      </xdr:nvSpPr>
      <xdr:spPr>
        <a:xfrm>
          <a:off x="10515600" y="1465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102926</xdr:rowOff>
    </xdr:from>
    <xdr:to>
      <xdr:col>50</xdr:col>
      <xdr:colOff>165100</xdr:colOff>
      <xdr:row>86</xdr:row>
      <xdr:rowOff>33076</xdr:rowOff>
    </xdr:to>
    <xdr:sp macro="" textlink="">
      <xdr:nvSpPr>
        <xdr:cNvPr id="360" name="楕円 359"/>
        <xdr:cNvSpPr/>
      </xdr:nvSpPr>
      <xdr:spPr>
        <a:xfrm>
          <a:off x="9588500" y="1467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152126</xdr:rowOff>
    </xdr:from>
    <xdr:to>
      <xdr:col>55</xdr:col>
      <xdr:colOff>0</xdr:colOff>
      <xdr:row>85</xdr:row>
      <xdr:rowOff>153726</xdr:rowOff>
    </xdr:to>
    <xdr:cxnSp macro="">
      <xdr:nvCxnSpPr>
        <xdr:cNvPr id="361" name="直線コネクタ 360"/>
        <xdr:cNvCxnSpPr/>
      </xdr:nvCxnSpPr>
      <xdr:spPr>
        <a:xfrm flipV="1">
          <a:off x="9639300" y="14725376"/>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104663</xdr:rowOff>
    </xdr:from>
    <xdr:to>
      <xdr:col>46</xdr:col>
      <xdr:colOff>38100</xdr:colOff>
      <xdr:row>86</xdr:row>
      <xdr:rowOff>34813</xdr:rowOff>
    </xdr:to>
    <xdr:sp macro="" textlink="">
      <xdr:nvSpPr>
        <xdr:cNvPr id="362" name="楕円 361"/>
        <xdr:cNvSpPr/>
      </xdr:nvSpPr>
      <xdr:spPr>
        <a:xfrm>
          <a:off x="8699500" y="1467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153726</xdr:rowOff>
    </xdr:from>
    <xdr:to>
      <xdr:col>50</xdr:col>
      <xdr:colOff>114300</xdr:colOff>
      <xdr:row>85</xdr:row>
      <xdr:rowOff>155463</xdr:rowOff>
    </xdr:to>
    <xdr:cxnSp macro="">
      <xdr:nvCxnSpPr>
        <xdr:cNvPr id="363" name="直線コネクタ 362"/>
        <xdr:cNvCxnSpPr/>
      </xdr:nvCxnSpPr>
      <xdr:spPr>
        <a:xfrm flipV="1">
          <a:off x="8750300" y="14726976"/>
          <a:ext cx="8890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106218</xdr:rowOff>
    </xdr:from>
    <xdr:to>
      <xdr:col>41</xdr:col>
      <xdr:colOff>101600</xdr:colOff>
      <xdr:row>86</xdr:row>
      <xdr:rowOff>36368</xdr:rowOff>
    </xdr:to>
    <xdr:sp macro="" textlink="">
      <xdr:nvSpPr>
        <xdr:cNvPr id="364" name="楕円 363"/>
        <xdr:cNvSpPr/>
      </xdr:nvSpPr>
      <xdr:spPr>
        <a:xfrm>
          <a:off x="7810500" y="1467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155463</xdr:rowOff>
    </xdr:from>
    <xdr:to>
      <xdr:col>45</xdr:col>
      <xdr:colOff>177800</xdr:colOff>
      <xdr:row>85</xdr:row>
      <xdr:rowOff>157018</xdr:rowOff>
    </xdr:to>
    <xdr:cxnSp macro="">
      <xdr:nvCxnSpPr>
        <xdr:cNvPr id="365" name="直線コネクタ 364"/>
        <xdr:cNvCxnSpPr/>
      </xdr:nvCxnSpPr>
      <xdr:spPr>
        <a:xfrm flipV="1">
          <a:off x="7861300" y="14728713"/>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107680</xdr:rowOff>
    </xdr:from>
    <xdr:to>
      <xdr:col>36</xdr:col>
      <xdr:colOff>165100</xdr:colOff>
      <xdr:row>86</xdr:row>
      <xdr:rowOff>37830</xdr:rowOff>
    </xdr:to>
    <xdr:sp macro="" textlink="">
      <xdr:nvSpPr>
        <xdr:cNvPr id="366" name="楕円 365"/>
        <xdr:cNvSpPr/>
      </xdr:nvSpPr>
      <xdr:spPr>
        <a:xfrm>
          <a:off x="6921500" y="1468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157018</xdr:rowOff>
    </xdr:from>
    <xdr:to>
      <xdr:col>41</xdr:col>
      <xdr:colOff>50800</xdr:colOff>
      <xdr:row>85</xdr:row>
      <xdr:rowOff>158480</xdr:rowOff>
    </xdr:to>
    <xdr:cxnSp macro="">
      <xdr:nvCxnSpPr>
        <xdr:cNvPr id="367" name="直線コネクタ 366"/>
        <xdr:cNvCxnSpPr/>
      </xdr:nvCxnSpPr>
      <xdr:spPr>
        <a:xfrm flipV="1">
          <a:off x="6972300" y="14730268"/>
          <a:ext cx="889000" cy="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24203</xdr:rowOff>
    </xdr:from>
    <xdr:ext cx="469744" cy="259045"/>
    <xdr:sp macro="" textlink="">
      <xdr:nvSpPr>
        <xdr:cNvPr id="372" name="n_1mainValue【公営住宅】&#10;一人当たり面積"/>
        <xdr:cNvSpPr txBox="1"/>
      </xdr:nvSpPr>
      <xdr:spPr>
        <a:xfrm>
          <a:off x="9391727" y="1476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25940</xdr:rowOff>
    </xdr:from>
    <xdr:ext cx="469744" cy="259045"/>
    <xdr:sp macro="" textlink="">
      <xdr:nvSpPr>
        <xdr:cNvPr id="373" name="n_2mainValue【公営住宅】&#10;一人当たり面積"/>
        <xdr:cNvSpPr txBox="1"/>
      </xdr:nvSpPr>
      <xdr:spPr>
        <a:xfrm>
          <a:off x="8515427" y="1477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27495</xdr:rowOff>
    </xdr:from>
    <xdr:ext cx="469744" cy="259045"/>
    <xdr:sp macro="" textlink="">
      <xdr:nvSpPr>
        <xdr:cNvPr id="374" name="n_3mainValue【公営住宅】&#10;一人当たり面積"/>
        <xdr:cNvSpPr txBox="1"/>
      </xdr:nvSpPr>
      <xdr:spPr>
        <a:xfrm>
          <a:off x="7626427" y="1477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28957</xdr:rowOff>
    </xdr:from>
    <xdr:ext cx="469744" cy="259045"/>
    <xdr:sp macro="" textlink="">
      <xdr:nvSpPr>
        <xdr:cNvPr id="375" name="n_4mainValue【公営住宅】&#10;一人当たり面積"/>
        <xdr:cNvSpPr txBox="1"/>
      </xdr:nvSpPr>
      <xdr:spPr>
        <a:xfrm>
          <a:off x="6737427" y="1477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xdr:cNvCxnSpPr/>
      </xdr:nvCxnSpPr>
      <xdr:spPr>
        <a:xfrm flipV="1">
          <a:off x="4634865" y="17190176"/>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xdr:cNvSpPr txBox="1"/>
      </xdr:nvSpPr>
      <xdr:spPr>
        <a:xfrm>
          <a:off x="4673600" y="1870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xdr:cNvCxnSpPr/>
      </xdr:nvCxnSpPr>
      <xdr:spPr>
        <a:xfrm>
          <a:off x="4546600" y="1869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xdr:cNvSpPr txBox="1"/>
      </xdr:nvSpPr>
      <xdr:spPr>
        <a:xfrm>
          <a:off x="4673600" y="169654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xdr:cNvCxnSpPr/>
      </xdr:nvCxnSpPr>
      <xdr:spPr>
        <a:xfrm>
          <a:off x="4546600" y="17190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111596</xdr:rowOff>
    </xdr:from>
    <xdr:ext cx="405111" cy="259045"/>
    <xdr:sp macro="" textlink="">
      <xdr:nvSpPr>
        <xdr:cNvPr id="406" name="【港湾・漁港】&#10;有形固定資産減価償却率平均値テキスト"/>
        <xdr:cNvSpPr txBox="1"/>
      </xdr:nvSpPr>
      <xdr:spPr>
        <a:xfrm>
          <a:off x="4673600" y="18113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xdr:cNvSpPr/>
      </xdr:nvSpPr>
      <xdr:spPr>
        <a:xfrm>
          <a:off x="45847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xdr:cNvSpPr/>
      </xdr:nvSpPr>
      <xdr:spPr>
        <a:xfrm>
          <a:off x="3746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xdr:cNvSpPr/>
      </xdr:nvSpPr>
      <xdr:spPr>
        <a:xfrm>
          <a:off x="28575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xdr:cNvSpPr/>
      </xdr:nvSpPr>
      <xdr:spPr>
        <a:xfrm>
          <a:off x="196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11" name="フローチャート: 判断 410"/>
        <xdr:cNvSpPr/>
      </xdr:nvSpPr>
      <xdr:spPr>
        <a:xfrm>
          <a:off x="1079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69487</xdr:rowOff>
    </xdr:from>
    <xdr:to>
      <xdr:col>24</xdr:col>
      <xdr:colOff>114300</xdr:colOff>
      <xdr:row>100</xdr:row>
      <xdr:rowOff>171087</xdr:rowOff>
    </xdr:to>
    <xdr:sp macro="" textlink="">
      <xdr:nvSpPr>
        <xdr:cNvPr id="417" name="楕円 416"/>
        <xdr:cNvSpPr/>
      </xdr:nvSpPr>
      <xdr:spPr>
        <a:xfrm>
          <a:off x="4584700" y="1721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155864</xdr:rowOff>
    </xdr:from>
    <xdr:ext cx="405111" cy="259045"/>
    <xdr:sp macro="" textlink="">
      <xdr:nvSpPr>
        <xdr:cNvPr id="418" name="【港湾・漁港】&#10;有形固定資産減価償却率該当値テキスト"/>
        <xdr:cNvSpPr txBox="1"/>
      </xdr:nvSpPr>
      <xdr:spPr>
        <a:xfrm>
          <a:off x="4673600" y="17129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53158</xdr:rowOff>
    </xdr:from>
    <xdr:to>
      <xdr:col>20</xdr:col>
      <xdr:colOff>38100</xdr:colOff>
      <xdr:row>100</xdr:row>
      <xdr:rowOff>154758</xdr:rowOff>
    </xdr:to>
    <xdr:sp macro="" textlink="">
      <xdr:nvSpPr>
        <xdr:cNvPr id="419" name="楕円 418"/>
        <xdr:cNvSpPr/>
      </xdr:nvSpPr>
      <xdr:spPr>
        <a:xfrm>
          <a:off x="3746500" y="17198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103958</xdr:rowOff>
    </xdr:from>
    <xdr:to>
      <xdr:col>24</xdr:col>
      <xdr:colOff>63500</xdr:colOff>
      <xdr:row>100</xdr:row>
      <xdr:rowOff>120287</xdr:rowOff>
    </xdr:to>
    <xdr:cxnSp macro="">
      <xdr:nvCxnSpPr>
        <xdr:cNvPr id="420" name="直線コネクタ 419"/>
        <xdr:cNvCxnSpPr/>
      </xdr:nvCxnSpPr>
      <xdr:spPr>
        <a:xfrm>
          <a:off x="3797300" y="17248958"/>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20501</xdr:rowOff>
    </xdr:from>
    <xdr:to>
      <xdr:col>15</xdr:col>
      <xdr:colOff>101600</xdr:colOff>
      <xdr:row>100</xdr:row>
      <xdr:rowOff>122101</xdr:rowOff>
    </xdr:to>
    <xdr:sp macro="" textlink="">
      <xdr:nvSpPr>
        <xdr:cNvPr id="421" name="楕円 420"/>
        <xdr:cNvSpPr/>
      </xdr:nvSpPr>
      <xdr:spPr>
        <a:xfrm>
          <a:off x="2857500" y="1716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71301</xdr:rowOff>
    </xdr:from>
    <xdr:to>
      <xdr:col>19</xdr:col>
      <xdr:colOff>177800</xdr:colOff>
      <xdr:row>100</xdr:row>
      <xdr:rowOff>103958</xdr:rowOff>
    </xdr:to>
    <xdr:cxnSp macro="">
      <xdr:nvCxnSpPr>
        <xdr:cNvPr id="422" name="直線コネクタ 421"/>
        <xdr:cNvCxnSpPr/>
      </xdr:nvCxnSpPr>
      <xdr:spPr>
        <a:xfrm>
          <a:off x="2908300" y="1721630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159294</xdr:rowOff>
    </xdr:from>
    <xdr:to>
      <xdr:col>10</xdr:col>
      <xdr:colOff>165100</xdr:colOff>
      <xdr:row>100</xdr:row>
      <xdr:rowOff>89444</xdr:rowOff>
    </xdr:to>
    <xdr:sp macro="" textlink="">
      <xdr:nvSpPr>
        <xdr:cNvPr id="423" name="楕円 422"/>
        <xdr:cNvSpPr/>
      </xdr:nvSpPr>
      <xdr:spPr>
        <a:xfrm>
          <a:off x="1968500" y="1713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38644</xdr:rowOff>
    </xdr:from>
    <xdr:to>
      <xdr:col>15</xdr:col>
      <xdr:colOff>50800</xdr:colOff>
      <xdr:row>100</xdr:row>
      <xdr:rowOff>71301</xdr:rowOff>
    </xdr:to>
    <xdr:cxnSp macro="">
      <xdr:nvCxnSpPr>
        <xdr:cNvPr id="424" name="直線コネクタ 423"/>
        <xdr:cNvCxnSpPr/>
      </xdr:nvCxnSpPr>
      <xdr:spPr>
        <a:xfrm>
          <a:off x="2019300" y="1718364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141332</xdr:rowOff>
    </xdr:from>
    <xdr:to>
      <xdr:col>6</xdr:col>
      <xdr:colOff>38100</xdr:colOff>
      <xdr:row>100</xdr:row>
      <xdr:rowOff>71482</xdr:rowOff>
    </xdr:to>
    <xdr:sp macro="" textlink="">
      <xdr:nvSpPr>
        <xdr:cNvPr id="425" name="楕円 424"/>
        <xdr:cNvSpPr/>
      </xdr:nvSpPr>
      <xdr:spPr>
        <a:xfrm>
          <a:off x="1079500" y="1711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20682</xdr:rowOff>
    </xdr:from>
    <xdr:to>
      <xdr:col>10</xdr:col>
      <xdr:colOff>114300</xdr:colOff>
      <xdr:row>100</xdr:row>
      <xdr:rowOff>38644</xdr:rowOff>
    </xdr:to>
    <xdr:cxnSp macro="">
      <xdr:nvCxnSpPr>
        <xdr:cNvPr id="426" name="直線コネクタ 425"/>
        <xdr:cNvCxnSpPr/>
      </xdr:nvCxnSpPr>
      <xdr:spPr>
        <a:xfrm>
          <a:off x="1130300" y="17165682"/>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41383</xdr:rowOff>
    </xdr:from>
    <xdr:ext cx="405111" cy="259045"/>
    <xdr:sp macro="" textlink="">
      <xdr:nvSpPr>
        <xdr:cNvPr id="427" name="n_1aveValue【港湾・漁港】&#10;有形固定資産減価償却率"/>
        <xdr:cNvSpPr txBox="1"/>
      </xdr:nvSpPr>
      <xdr:spPr>
        <a:xfrm>
          <a:off x="3582044"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7093</xdr:rowOff>
    </xdr:from>
    <xdr:ext cx="405111" cy="259045"/>
    <xdr:sp macro="" textlink="">
      <xdr:nvSpPr>
        <xdr:cNvPr id="428" name="n_2aveValue【港湾・漁港】&#10;有形固定資産減価償却率"/>
        <xdr:cNvSpPr txBox="1"/>
      </xdr:nvSpPr>
      <xdr:spPr>
        <a:xfrm>
          <a:off x="2705744" y="1818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129557</xdr:rowOff>
    </xdr:from>
    <xdr:ext cx="405111" cy="259045"/>
    <xdr:sp macro="" textlink="">
      <xdr:nvSpPr>
        <xdr:cNvPr id="429" name="n_3aveValue【港湾・漁港】&#10;有形固定資産減価償却率"/>
        <xdr:cNvSpPr txBox="1"/>
      </xdr:nvSpPr>
      <xdr:spPr>
        <a:xfrm>
          <a:off x="1816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74040</xdr:rowOff>
    </xdr:from>
    <xdr:ext cx="405111" cy="259045"/>
    <xdr:sp macro="" textlink="">
      <xdr:nvSpPr>
        <xdr:cNvPr id="430" name="n_4aveValue【港湾・漁港】&#10;有形固定資産減価償却率"/>
        <xdr:cNvSpPr txBox="1"/>
      </xdr:nvSpPr>
      <xdr:spPr>
        <a:xfrm>
          <a:off x="927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98</xdr:row>
      <xdr:rowOff>171285</xdr:rowOff>
    </xdr:from>
    <xdr:ext cx="340478" cy="259045"/>
    <xdr:sp macro="" textlink="">
      <xdr:nvSpPr>
        <xdr:cNvPr id="431" name="n_1mainValue【港湾・漁港】&#10;有形固定資産減価償却率"/>
        <xdr:cNvSpPr txBox="1"/>
      </xdr:nvSpPr>
      <xdr:spPr>
        <a:xfrm>
          <a:off x="3614361" y="16973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98</xdr:row>
      <xdr:rowOff>138628</xdr:rowOff>
    </xdr:from>
    <xdr:ext cx="340478" cy="259045"/>
    <xdr:sp macro="" textlink="">
      <xdr:nvSpPr>
        <xdr:cNvPr id="432" name="n_2mainValue【港湾・漁港】&#10;有形固定資産減価償却率"/>
        <xdr:cNvSpPr txBox="1"/>
      </xdr:nvSpPr>
      <xdr:spPr>
        <a:xfrm>
          <a:off x="2738061" y="169407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98</xdr:row>
      <xdr:rowOff>105971</xdr:rowOff>
    </xdr:from>
    <xdr:ext cx="340478" cy="259045"/>
    <xdr:sp macro="" textlink="">
      <xdr:nvSpPr>
        <xdr:cNvPr id="433" name="n_3mainValue【港湾・漁港】&#10;有形固定資産減価償却率"/>
        <xdr:cNvSpPr txBox="1"/>
      </xdr:nvSpPr>
      <xdr:spPr>
        <a:xfrm>
          <a:off x="1849061" y="169080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88009</xdr:rowOff>
    </xdr:from>
    <xdr:ext cx="340478" cy="259045"/>
    <xdr:sp macro="" textlink="">
      <xdr:nvSpPr>
        <xdr:cNvPr id="434" name="n_4mainValue【港湾・漁港】&#10;有形固定資産減価償却率"/>
        <xdr:cNvSpPr txBox="1"/>
      </xdr:nvSpPr>
      <xdr:spPr>
        <a:xfrm>
          <a:off x="960061" y="168901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xdr:cNvCxnSpPr/>
      </xdr:nvCxnSpPr>
      <xdr:spPr>
        <a:xfrm flipV="1">
          <a:off x="10476865" y="17093887"/>
          <a:ext cx="0" cy="1498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xdr:cNvSpPr txBox="1"/>
      </xdr:nvSpPr>
      <xdr:spPr>
        <a:xfrm>
          <a:off x="1051560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xdr:cNvCxnSpPr/>
      </xdr:nvCxnSpPr>
      <xdr:spPr>
        <a:xfrm>
          <a:off x="10388600" y="18592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xdr:cNvSpPr txBox="1"/>
      </xdr:nvSpPr>
      <xdr:spPr>
        <a:xfrm>
          <a:off x="10515600" y="168691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xdr:cNvCxnSpPr/>
      </xdr:nvCxnSpPr>
      <xdr:spPr>
        <a:xfrm>
          <a:off x="10388600" y="170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5298</xdr:rowOff>
    </xdr:from>
    <xdr:ext cx="599010" cy="259045"/>
    <xdr:sp macro="" textlink="">
      <xdr:nvSpPr>
        <xdr:cNvPr id="461" name="【港湾・漁港】&#10;一人当たり有形固定資産（償却資産）額平均値テキスト"/>
        <xdr:cNvSpPr txBox="1"/>
      </xdr:nvSpPr>
      <xdr:spPr>
        <a:xfrm>
          <a:off x="10515600" y="181789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xdr:cNvSpPr/>
      </xdr:nvSpPr>
      <xdr:spPr>
        <a:xfrm>
          <a:off x="10426700" y="1832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xdr:cNvSpPr/>
      </xdr:nvSpPr>
      <xdr:spPr>
        <a:xfrm>
          <a:off x="9588500" y="1833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xdr:cNvSpPr/>
      </xdr:nvSpPr>
      <xdr:spPr>
        <a:xfrm>
          <a:off x="8699500" y="1835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xdr:cNvSpPr/>
      </xdr:nvSpPr>
      <xdr:spPr>
        <a:xfrm>
          <a:off x="7810500" y="1835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43836</xdr:rowOff>
    </xdr:from>
    <xdr:to>
      <xdr:col>36</xdr:col>
      <xdr:colOff>165100</xdr:colOff>
      <xdr:row>107</xdr:row>
      <xdr:rowOff>145436</xdr:rowOff>
    </xdr:to>
    <xdr:sp macro="" textlink="">
      <xdr:nvSpPr>
        <xdr:cNvPr id="466" name="フローチャート: 判断 465"/>
        <xdr:cNvSpPr/>
      </xdr:nvSpPr>
      <xdr:spPr>
        <a:xfrm>
          <a:off x="6921500" y="1838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21952</xdr:rowOff>
    </xdr:from>
    <xdr:to>
      <xdr:col>55</xdr:col>
      <xdr:colOff>50800</xdr:colOff>
      <xdr:row>108</xdr:row>
      <xdr:rowOff>123552</xdr:rowOff>
    </xdr:to>
    <xdr:sp macro="" textlink="">
      <xdr:nvSpPr>
        <xdr:cNvPr id="472" name="楕円 471"/>
        <xdr:cNvSpPr/>
      </xdr:nvSpPr>
      <xdr:spPr>
        <a:xfrm>
          <a:off x="10426700" y="1853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108329</xdr:rowOff>
    </xdr:from>
    <xdr:ext cx="469744" cy="259045"/>
    <xdr:sp macro="" textlink="">
      <xdr:nvSpPr>
        <xdr:cNvPr id="473" name="【港湾・漁港】&#10;一人当たり有形固定資産（償却資産）額該当値テキスト"/>
        <xdr:cNvSpPr txBox="1"/>
      </xdr:nvSpPr>
      <xdr:spPr>
        <a:xfrm>
          <a:off x="10515600" y="18453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22338</xdr:rowOff>
    </xdr:from>
    <xdr:to>
      <xdr:col>50</xdr:col>
      <xdr:colOff>165100</xdr:colOff>
      <xdr:row>108</xdr:row>
      <xdr:rowOff>123938</xdr:rowOff>
    </xdr:to>
    <xdr:sp macro="" textlink="">
      <xdr:nvSpPr>
        <xdr:cNvPr id="474" name="楕円 473"/>
        <xdr:cNvSpPr/>
      </xdr:nvSpPr>
      <xdr:spPr>
        <a:xfrm>
          <a:off x="9588500" y="1853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72752</xdr:rowOff>
    </xdr:from>
    <xdr:to>
      <xdr:col>55</xdr:col>
      <xdr:colOff>0</xdr:colOff>
      <xdr:row>108</xdr:row>
      <xdr:rowOff>73138</xdr:rowOff>
    </xdr:to>
    <xdr:cxnSp macro="">
      <xdr:nvCxnSpPr>
        <xdr:cNvPr id="475" name="直線コネクタ 474"/>
        <xdr:cNvCxnSpPr/>
      </xdr:nvCxnSpPr>
      <xdr:spPr>
        <a:xfrm flipV="1">
          <a:off x="9639300" y="18589352"/>
          <a:ext cx="838200" cy="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22433</xdr:rowOff>
    </xdr:from>
    <xdr:to>
      <xdr:col>46</xdr:col>
      <xdr:colOff>38100</xdr:colOff>
      <xdr:row>108</xdr:row>
      <xdr:rowOff>124033</xdr:rowOff>
    </xdr:to>
    <xdr:sp macro="" textlink="">
      <xdr:nvSpPr>
        <xdr:cNvPr id="476" name="楕円 475"/>
        <xdr:cNvSpPr/>
      </xdr:nvSpPr>
      <xdr:spPr>
        <a:xfrm>
          <a:off x="8699500" y="1853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73138</xdr:rowOff>
    </xdr:from>
    <xdr:to>
      <xdr:col>50</xdr:col>
      <xdr:colOff>114300</xdr:colOff>
      <xdr:row>108</xdr:row>
      <xdr:rowOff>73233</xdr:rowOff>
    </xdr:to>
    <xdr:cxnSp macro="">
      <xdr:nvCxnSpPr>
        <xdr:cNvPr id="477" name="直線コネクタ 476"/>
        <xdr:cNvCxnSpPr/>
      </xdr:nvCxnSpPr>
      <xdr:spPr>
        <a:xfrm flipV="1">
          <a:off x="8750300" y="18589738"/>
          <a:ext cx="889000" cy="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22520</xdr:rowOff>
    </xdr:from>
    <xdr:to>
      <xdr:col>41</xdr:col>
      <xdr:colOff>101600</xdr:colOff>
      <xdr:row>108</xdr:row>
      <xdr:rowOff>124120</xdr:rowOff>
    </xdr:to>
    <xdr:sp macro="" textlink="">
      <xdr:nvSpPr>
        <xdr:cNvPr id="478" name="楕円 477"/>
        <xdr:cNvSpPr/>
      </xdr:nvSpPr>
      <xdr:spPr>
        <a:xfrm>
          <a:off x="7810500" y="185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73233</xdr:rowOff>
    </xdr:from>
    <xdr:to>
      <xdr:col>45</xdr:col>
      <xdr:colOff>177800</xdr:colOff>
      <xdr:row>108</xdr:row>
      <xdr:rowOff>73320</xdr:rowOff>
    </xdr:to>
    <xdr:cxnSp macro="">
      <xdr:nvCxnSpPr>
        <xdr:cNvPr id="479" name="直線コネクタ 478"/>
        <xdr:cNvCxnSpPr/>
      </xdr:nvCxnSpPr>
      <xdr:spPr>
        <a:xfrm flipV="1">
          <a:off x="7861300" y="18589833"/>
          <a:ext cx="88900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23040</xdr:rowOff>
    </xdr:from>
    <xdr:to>
      <xdr:col>36</xdr:col>
      <xdr:colOff>165100</xdr:colOff>
      <xdr:row>108</xdr:row>
      <xdr:rowOff>124640</xdr:rowOff>
    </xdr:to>
    <xdr:sp macro="" textlink="">
      <xdr:nvSpPr>
        <xdr:cNvPr id="480" name="楕円 479"/>
        <xdr:cNvSpPr/>
      </xdr:nvSpPr>
      <xdr:spPr>
        <a:xfrm>
          <a:off x="6921500" y="1853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73320</xdr:rowOff>
    </xdr:from>
    <xdr:to>
      <xdr:col>41</xdr:col>
      <xdr:colOff>50800</xdr:colOff>
      <xdr:row>108</xdr:row>
      <xdr:rowOff>73840</xdr:rowOff>
    </xdr:to>
    <xdr:cxnSp macro="">
      <xdr:nvCxnSpPr>
        <xdr:cNvPr id="481" name="直線コネクタ 480"/>
        <xdr:cNvCxnSpPr/>
      </xdr:nvCxnSpPr>
      <xdr:spPr>
        <a:xfrm flipV="1">
          <a:off x="6972300" y="18589920"/>
          <a:ext cx="889000" cy="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110427</xdr:rowOff>
    </xdr:from>
    <xdr:ext cx="599010" cy="259045"/>
    <xdr:sp macro="" textlink="">
      <xdr:nvSpPr>
        <xdr:cNvPr id="482" name="n_1aveValue【港湾・漁港】&#10;一人当たり有形固定資産（償却資産）額"/>
        <xdr:cNvSpPr txBox="1"/>
      </xdr:nvSpPr>
      <xdr:spPr>
        <a:xfrm>
          <a:off x="9327095" y="1811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123223</xdr:rowOff>
    </xdr:from>
    <xdr:ext cx="599010" cy="259045"/>
    <xdr:sp macro="" textlink="">
      <xdr:nvSpPr>
        <xdr:cNvPr id="483" name="n_2aveValue【港湾・漁港】&#10;一人当たり有形固定資産（償却資産）額"/>
        <xdr:cNvSpPr txBox="1"/>
      </xdr:nvSpPr>
      <xdr:spPr>
        <a:xfrm>
          <a:off x="8450795" y="18125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124550</xdr:rowOff>
    </xdr:from>
    <xdr:ext cx="599010" cy="259045"/>
    <xdr:sp macro="" textlink="">
      <xdr:nvSpPr>
        <xdr:cNvPr id="484" name="n_3aveValue【港湾・漁港】&#10;一人当たり有形固定資産（償却資産）額"/>
        <xdr:cNvSpPr txBox="1"/>
      </xdr:nvSpPr>
      <xdr:spPr>
        <a:xfrm>
          <a:off x="7561795" y="1812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161963</xdr:rowOff>
    </xdr:from>
    <xdr:ext cx="599010" cy="259045"/>
    <xdr:sp macro="" textlink="">
      <xdr:nvSpPr>
        <xdr:cNvPr id="485" name="n_4aveValue【港湾・漁港】&#10;一人当たり有形固定資産（償却資産）額"/>
        <xdr:cNvSpPr txBox="1"/>
      </xdr:nvSpPr>
      <xdr:spPr>
        <a:xfrm>
          <a:off x="6672795" y="1816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108</xdr:row>
      <xdr:rowOff>115065</xdr:rowOff>
    </xdr:from>
    <xdr:ext cx="469744" cy="259045"/>
    <xdr:sp macro="" textlink="">
      <xdr:nvSpPr>
        <xdr:cNvPr id="486" name="n_1mainValue【港湾・漁港】&#10;一人当たり有形固定資産（償却資産）額"/>
        <xdr:cNvSpPr txBox="1"/>
      </xdr:nvSpPr>
      <xdr:spPr>
        <a:xfrm>
          <a:off x="9391728" y="18631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108</xdr:row>
      <xdr:rowOff>115160</xdr:rowOff>
    </xdr:from>
    <xdr:ext cx="469744" cy="259045"/>
    <xdr:sp macro="" textlink="">
      <xdr:nvSpPr>
        <xdr:cNvPr id="487" name="n_2mainValue【港湾・漁港】&#10;一人当たり有形固定資産（償却資産）額"/>
        <xdr:cNvSpPr txBox="1"/>
      </xdr:nvSpPr>
      <xdr:spPr>
        <a:xfrm>
          <a:off x="8515428" y="18631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108</xdr:row>
      <xdr:rowOff>115247</xdr:rowOff>
    </xdr:from>
    <xdr:ext cx="469744" cy="259045"/>
    <xdr:sp macro="" textlink="">
      <xdr:nvSpPr>
        <xdr:cNvPr id="488" name="n_3mainValue【港湾・漁港】&#10;一人当たり有形固定資産（償却資産）額"/>
        <xdr:cNvSpPr txBox="1"/>
      </xdr:nvSpPr>
      <xdr:spPr>
        <a:xfrm>
          <a:off x="7626428" y="186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108</xdr:row>
      <xdr:rowOff>115767</xdr:rowOff>
    </xdr:from>
    <xdr:ext cx="469744" cy="259045"/>
    <xdr:sp macro="" textlink="">
      <xdr:nvSpPr>
        <xdr:cNvPr id="489" name="n_4mainValue【港湾・漁港】&#10;一人当たり有形固定資産（償却資産）額"/>
        <xdr:cNvSpPr txBox="1"/>
      </xdr:nvSpPr>
      <xdr:spPr>
        <a:xfrm>
          <a:off x="6737428" y="1863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8" name="【認定こども園・幼稚園・保育所】&#10;有形固定資産減価償却率最大値テキスト"/>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520" name="【認定こども園・幼稚園・保育所】&#10;有形固定資産減価償却率平均値テキスト"/>
        <xdr:cNvSpPr txBox="1"/>
      </xdr:nvSpPr>
      <xdr:spPr>
        <a:xfrm>
          <a:off x="16357600" y="65368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21" name="フローチャート: 判断 520"/>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2" name="フローチャート: 判断 521"/>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23" name="フローチャート: 判断 522"/>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24" name="フローチャート: 判断 523"/>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25" name="フローチャート: 判断 524"/>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2540</xdr:rowOff>
    </xdr:from>
    <xdr:to>
      <xdr:col>85</xdr:col>
      <xdr:colOff>177800</xdr:colOff>
      <xdr:row>36</xdr:row>
      <xdr:rowOff>104140</xdr:rowOff>
    </xdr:to>
    <xdr:sp macro="" textlink="">
      <xdr:nvSpPr>
        <xdr:cNvPr id="531" name="楕円 530"/>
        <xdr:cNvSpPr/>
      </xdr:nvSpPr>
      <xdr:spPr>
        <a:xfrm>
          <a:off x="162687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25417</xdr:rowOff>
    </xdr:from>
    <xdr:ext cx="405111" cy="259045"/>
    <xdr:sp macro="" textlink="">
      <xdr:nvSpPr>
        <xdr:cNvPr id="532" name="【認定こども園・幼稚園・保育所】&#10;有形固定資産減価償却率該当値テキスト"/>
        <xdr:cNvSpPr txBox="1"/>
      </xdr:nvSpPr>
      <xdr:spPr>
        <a:xfrm>
          <a:off x="16357600"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40096</xdr:rowOff>
    </xdr:from>
    <xdr:to>
      <xdr:col>81</xdr:col>
      <xdr:colOff>101600</xdr:colOff>
      <xdr:row>40</xdr:row>
      <xdr:rowOff>141696</xdr:rowOff>
    </xdr:to>
    <xdr:sp macro="" textlink="">
      <xdr:nvSpPr>
        <xdr:cNvPr id="533" name="楕円 532"/>
        <xdr:cNvSpPr/>
      </xdr:nvSpPr>
      <xdr:spPr>
        <a:xfrm>
          <a:off x="15430500" y="689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53340</xdr:rowOff>
    </xdr:from>
    <xdr:to>
      <xdr:col>85</xdr:col>
      <xdr:colOff>127000</xdr:colOff>
      <xdr:row>40</xdr:row>
      <xdr:rowOff>90896</xdr:rowOff>
    </xdr:to>
    <xdr:cxnSp macro="">
      <xdr:nvCxnSpPr>
        <xdr:cNvPr id="534" name="直線コネクタ 533"/>
        <xdr:cNvCxnSpPr/>
      </xdr:nvCxnSpPr>
      <xdr:spPr>
        <a:xfrm flipV="1">
          <a:off x="15481300" y="6225540"/>
          <a:ext cx="838200" cy="723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2540</xdr:rowOff>
    </xdr:from>
    <xdr:to>
      <xdr:col>76</xdr:col>
      <xdr:colOff>165100</xdr:colOff>
      <xdr:row>40</xdr:row>
      <xdr:rowOff>104140</xdr:rowOff>
    </xdr:to>
    <xdr:sp macro="" textlink="">
      <xdr:nvSpPr>
        <xdr:cNvPr id="535" name="楕円 534"/>
        <xdr:cNvSpPr/>
      </xdr:nvSpPr>
      <xdr:spPr>
        <a:xfrm>
          <a:off x="14541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53340</xdr:rowOff>
    </xdr:from>
    <xdr:to>
      <xdr:col>81</xdr:col>
      <xdr:colOff>50800</xdr:colOff>
      <xdr:row>40</xdr:row>
      <xdr:rowOff>90896</xdr:rowOff>
    </xdr:to>
    <xdr:cxnSp macro="">
      <xdr:nvCxnSpPr>
        <xdr:cNvPr id="536" name="直線コネクタ 535"/>
        <xdr:cNvCxnSpPr/>
      </xdr:nvCxnSpPr>
      <xdr:spPr>
        <a:xfrm>
          <a:off x="14592300" y="691134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134801</xdr:rowOff>
    </xdr:from>
    <xdr:to>
      <xdr:col>72</xdr:col>
      <xdr:colOff>38100</xdr:colOff>
      <xdr:row>40</xdr:row>
      <xdr:rowOff>64951</xdr:rowOff>
    </xdr:to>
    <xdr:sp macro="" textlink="">
      <xdr:nvSpPr>
        <xdr:cNvPr id="537" name="楕円 536"/>
        <xdr:cNvSpPr/>
      </xdr:nvSpPr>
      <xdr:spPr>
        <a:xfrm>
          <a:off x="13652500" y="682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14151</xdr:rowOff>
    </xdr:from>
    <xdr:to>
      <xdr:col>76</xdr:col>
      <xdr:colOff>114300</xdr:colOff>
      <xdr:row>40</xdr:row>
      <xdr:rowOff>53340</xdr:rowOff>
    </xdr:to>
    <xdr:cxnSp macro="">
      <xdr:nvCxnSpPr>
        <xdr:cNvPr id="538" name="直線コネクタ 537"/>
        <xdr:cNvCxnSpPr/>
      </xdr:nvCxnSpPr>
      <xdr:spPr>
        <a:xfrm>
          <a:off x="13703300" y="687215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97246</xdr:rowOff>
    </xdr:from>
    <xdr:to>
      <xdr:col>67</xdr:col>
      <xdr:colOff>101600</xdr:colOff>
      <xdr:row>40</xdr:row>
      <xdr:rowOff>27396</xdr:rowOff>
    </xdr:to>
    <xdr:sp macro="" textlink="">
      <xdr:nvSpPr>
        <xdr:cNvPr id="539" name="楕円 538"/>
        <xdr:cNvSpPr/>
      </xdr:nvSpPr>
      <xdr:spPr>
        <a:xfrm>
          <a:off x="12763500" y="678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148046</xdr:rowOff>
    </xdr:from>
    <xdr:to>
      <xdr:col>71</xdr:col>
      <xdr:colOff>177800</xdr:colOff>
      <xdr:row>40</xdr:row>
      <xdr:rowOff>14151</xdr:rowOff>
    </xdr:to>
    <xdr:cxnSp macro="">
      <xdr:nvCxnSpPr>
        <xdr:cNvPr id="540" name="直線コネクタ 539"/>
        <xdr:cNvCxnSpPr/>
      </xdr:nvCxnSpPr>
      <xdr:spPr>
        <a:xfrm>
          <a:off x="12814300" y="683459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541" name="n_1aveValue【認定こども園・幼稚園・保育所】&#10;有形固定資産減価償却率"/>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542" name="n_2aveValue【認定こども園・幼稚園・保育所】&#10;有形固定資産減価償却率"/>
        <xdr:cNvSpPr txBox="1"/>
      </xdr:nvSpPr>
      <xdr:spPr>
        <a:xfrm>
          <a:off x="14389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543" name="n_3aveValue【認定こども園・幼稚園・保育所】&#10;有形固定資産減価償却率"/>
        <xdr:cNvSpPr txBox="1"/>
      </xdr:nvSpPr>
      <xdr:spPr>
        <a:xfrm>
          <a:off x="13500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544" name="n_4aveValue【認定こども園・幼稚園・保育所】&#10;有形固定資産減価償却率"/>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132823</xdr:rowOff>
    </xdr:from>
    <xdr:ext cx="405111" cy="259045"/>
    <xdr:sp macro="" textlink="">
      <xdr:nvSpPr>
        <xdr:cNvPr id="545" name="n_1mainValue【認定こども園・幼稚園・保育所】&#10;有形固定資産減価償却率"/>
        <xdr:cNvSpPr txBox="1"/>
      </xdr:nvSpPr>
      <xdr:spPr>
        <a:xfrm>
          <a:off x="15266044" y="699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95267</xdr:rowOff>
    </xdr:from>
    <xdr:ext cx="405111" cy="259045"/>
    <xdr:sp macro="" textlink="">
      <xdr:nvSpPr>
        <xdr:cNvPr id="546" name="n_2mainValue【認定こども園・幼稚園・保育所】&#10;有形固定資産減価償却率"/>
        <xdr:cNvSpPr txBox="1"/>
      </xdr:nvSpPr>
      <xdr:spPr>
        <a:xfrm>
          <a:off x="14389744" y="695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56078</xdr:rowOff>
    </xdr:from>
    <xdr:ext cx="405111" cy="259045"/>
    <xdr:sp macro="" textlink="">
      <xdr:nvSpPr>
        <xdr:cNvPr id="547" name="n_3mainValue【認定こども園・幼稚園・保育所】&#10;有形固定資産減価償却率"/>
        <xdr:cNvSpPr txBox="1"/>
      </xdr:nvSpPr>
      <xdr:spPr>
        <a:xfrm>
          <a:off x="13500744" y="691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18523</xdr:rowOff>
    </xdr:from>
    <xdr:ext cx="405111" cy="259045"/>
    <xdr:sp macro="" textlink="">
      <xdr:nvSpPr>
        <xdr:cNvPr id="548" name="n_4mainValue【認定こども園・幼稚園・保育所】&#10;有形固定資産減価償却率"/>
        <xdr:cNvSpPr txBox="1"/>
      </xdr:nvSpPr>
      <xdr:spPr>
        <a:xfrm>
          <a:off x="12611744" y="687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1" name="【認定こども園・幼稚園・保育所】&#10;一人当たり面積最小値テキスト"/>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73" name="【認定こども園・幼稚園・保育所】&#10;一人当たり面積最大値テキスト"/>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575" name="【認定こども園・幼稚園・保育所】&#10;一人当たり面積平均値テキスト"/>
        <xdr:cNvSpPr txBox="1"/>
      </xdr:nvSpPr>
      <xdr:spPr>
        <a:xfrm>
          <a:off x="22199600" y="664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6" name="フローチャート: 判断 575"/>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7" name="フローチャート: 判断 576"/>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8" name="フローチャート: 判断 577"/>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9" name="フローチャート: 判断 578"/>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80" name="フローチャート: 判断 579"/>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41402</xdr:rowOff>
    </xdr:from>
    <xdr:to>
      <xdr:col>116</xdr:col>
      <xdr:colOff>114300</xdr:colOff>
      <xdr:row>36</xdr:row>
      <xdr:rowOff>143002</xdr:rowOff>
    </xdr:to>
    <xdr:sp macro="" textlink="">
      <xdr:nvSpPr>
        <xdr:cNvPr id="586" name="楕円 585"/>
        <xdr:cNvSpPr/>
      </xdr:nvSpPr>
      <xdr:spPr>
        <a:xfrm>
          <a:off x="22110700" y="621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64279</xdr:rowOff>
    </xdr:from>
    <xdr:ext cx="469744" cy="259045"/>
    <xdr:sp macro="" textlink="">
      <xdr:nvSpPr>
        <xdr:cNvPr id="587" name="【認定こども園・幼稚園・保育所】&#10;一人当たり面積該当値テキスト"/>
        <xdr:cNvSpPr txBox="1"/>
      </xdr:nvSpPr>
      <xdr:spPr>
        <a:xfrm>
          <a:off x="22199600" y="6065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18542</xdr:rowOff>
    </xdr:from>
    <xdr:to>
      <xdr:col>112</xdr:col>
      <xdr:colOff>38100</xdr:colOff>
      <xdr:row>37</xdr:row>
      <xdr:rowOff>120142</xdr:rowOff>
    </xdr:to>
    <xdr:sp macro="" textlink="">
      <xdr:nvSpPr>
        <xdr:cNvPr id="588" name="楕円 587"/>
        <xdr:cNvSpPr/>
      </xdr:nvSpPr>
      <xdr:spPr>
        <a:xfrm>
          <a:off x="21272500" y="636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92202</xdr:rowOff>
    </xdr:from>
    <xdr:to>
      <xdr:col>116</xdr:col>
      <xdr:colOff>63500</xdr:colOff>
      <xdr:row>37</xdr:row>
      <xdr:rowOff>69342</xdr:rowOff>
    </xdr:to>
    <xdr:cxnSp macro="">
      <xdr:nvCxnSpPr>
        <xdr:cNvPr id="589" name="直線コネクタ 588"/>
        <xdr:cNvCxnSpPr/>
      </xdr:nvCxnSpPr>
      <xdr:spPr>
        <a:xfrm flipV="1">
          <a:off x="21323300" y="6264402"/>
          <a:ext cx="8382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41402</xdr:rowOff>
    </xdr:from>
    <xdr:to>
      <xdr:col>107</xdr:col>
      <xdr:colOff>101600</xdr:colOff>
      <xdr:row>37</xdr:row>
      <xdr:rowOff>143002</xdr:rowOff>
    </xdr:to>
    <xdr:sp macro="" textlink="">
      <xdr:nvSpPr>
        <xdr:cNvPr id="590" name="楕円 589"/>
        <xdr:cNvSpPr/>
      </xdr:nvSpPr>
      <xdr:spPr>
        <a:xfrm>
          <a:off x="20383500" y="638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69342</xdr:rowOff>
    </xdr:from>
    <xdr:to>
      <xdr:col>111</xdr:col>
      <xdr:colOff>177800</xdr:colOff>
      <xdr:row>37</xdr:row>
      <xdr:rowOff>92202</xdr:rowOff>
    </xdr:to>
    <xdr:cxnSp macro="">
      <xdr:nvCxnSpPr>
        <xdr:cNvPr id="591" name="直線コネクタ 590"/>
        <xdr:cNvCxnSpPr/>
      </xdr:nvCxnSpPr>
      <xdr:spPr>
        <a:xfrm flipV="1">
          <a:off x="20434300" y="64129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61976</xdr:rowOff>
    </xdr:from>
    <xdr:to>
      <xdr:col>102</xdr:col>
      <xdr:colOff>165100</xdr:colOff>
      <xdr:row>37</xdr:row>
      <xdr:rowOff>163576</xdr:rowOff>
    </xdr:to>
    <xdr:sp macro="" textlink="">
      <xdr:nvSpPr>
        <xdr:cNvPr id="592" name="楕円 591"/>
        <xdr:cNvSpPr/>
      </xdr:nvSpPr>
      <xdr:spPr>
        <a:xfrm>
          <a:off x="19494500" y="640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92202</xdr:rowOff>
    </xdr:from>
    <xdr:to>
      <xdr:col>107</xdr:col>
      <xdr:colOff>50800</xdr:colOff>
      <xdr:row>37</xdr:row>
      <xdr:rowOff>112776</xdr:rowOff>
    </xdr:to>
    <xdr:cxnSp macro="">
      <xdr:nvCxnSpPr>
        <xdr:cNvPr id="593" name="直線コネクタ 592"/>
        <xdr:cNvCxnSpPr/>
      </xdr:nvCxnSpPr>
      <xdr:spPr>
        <a:xfrm flipV="1">
          <a:off x="19545300" y="6435852"/>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68834</xdr:rowOff>
    </xdr:from>
    <xdr:to>
      <xdr:col>98</xdr:col>
      <xdr:colOff>38100</xdr:colOff>
      <xdr:row>37</xdr:row>
      <xdr:rowOff>170435</xdr:rowOff>
    </xdr:to>
    <xdr:sp macro="" textlink="">
      <xdr:nvSpPr>
        <xdr:cNvPr id="594" name="楕円 593"/>
        <xdr:cNvSpPr/>
      </xdr:nvSpPr>
      <xdr:spPr>
        <a:xfrm>
          <a:off x="18605500" y="64124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112776</xdr:rowOff>
    </xdr:from>
    <xdr:to>
      <xdr:col>102</xdr:col>
      <xdr:colOff>114300</xdr:colOff>
      <xdr:row>37</xdr:row>
      <xdr:rowOff>119634</xdr:rowOff>
    </xdr:to>
    <xdr:cxnSp macro="">
      <xdr:nvCxnSpPr>
        <xdr:cNvPr id="595" name="直線コネクタ 594"/>
        <xdr:cNvCxnSpPr/>
      </xdr:nvCxnSpPr>
      <xdr:spPr>
        <a:xfrm flipV="1">
          <a:off x="18656300" y="645642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596" name="n_1aveValue【認定こども園・幼稚園・保育所】&#10;一人当たり面積"/>
        <xdr:cNvSpPr txBox="1"/>
      </xdr:nvSpPr>
      <xdr:spPr>
        <a:xfrm>
          <a:off x="21075727" y="675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597" name="n_2aveValue【認定こども園・幼稚園・保育所】&#10;一人当たり面積"/>
        <xdr:cNvSpPr txBox="1"/>
      </xdr:nvSpPr>
      <xdr:spPr>
        <a:xfrm>
          <a:off x="20199427" y="676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98" name="n_3aveValue【認定こども園・幼稚園・保育所】&#10;一人当たり面積"/>
        <xdr:cNvSpPr txBox="1"/>
      </xdr:nvSpPr>
      <xdr:spPr>
        <a:xfrm>
          <a:off x="19310427"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99" name="n_4aveValue【認定こども園・幼稚園・保育所】&#10;一人当たり面積"/>
        <xdr:cNvSpPr txBox="1"/>
      </xdr:nvSpPr>
      <xdr:spPr>
        <a:xfrm>
          <a:off x="18421427" y="67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136669</xdr:rowOff>
    </xdr:from>
    <xdr:ext cx="469744" cy="259045"/>
    <xdr:sp macro="" textlink="">
      <xdr:nvSpPr>
        <xdr:cNvPr id="600" name="n_1mainValue【認定こども園・幼稚園・保育所】&#10;一人当たり面積"/>
        <xdr:cNvSpPr txBox="1"/>
      </xdr:nvSpPr>
      <xdr:spPr>
        <a:xfrm>
          <a:off x="21075727" y="613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159529</xdr:rowOff>
    </xdr:from>
    <xdr:ext cx="469744" cy="259045"/>
    <xdr:sp macro="" textlink="">
      <xdr:nvSpPr>
        <xdr:cNvPr id="601" name="n_2mainValue【認定こども園・幼稚園・保育所】&#10;一人当たり面積"/>
        <xdr:cNvSpPr txBox="1"/>
      </xdr:nvSpPr>
      <xdr:spPr>
        <a:xfrm>
          <a:off x="20199427" y="616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8653</xdr:rowOff>
    </xdr:from>
    <xdr:ext cx="469744" cy="259045"/>
    <xdr:sp macro="" textlink="">
      <xdr:nvSpPr>
        <xdr:cNvPr id="602" name="n_3mainValue【認定こども園・幼稚園・保育所】&#10;一人当たり面積"/>
        <xdr:cNvSpPr txBox="1"/>
      </xdr:nvSpPr>
      <xdr:spPr>
        <a:xfrm>
          <a:off x="19310427" y="61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15511</xdr:rowOff>
    </xdr:from>
    <xdr:ext cx="469744" cy="259045"/>
    <xdr:sp macro="" textlink="">
      <xdr:nvSpPr>
        <xdr:cNvPr id="603" name="n_4mainValue【認定こども園・幼稚園・保育所】&#10;一人当たり面積"/>
        <xdr:cNvSpPr txBox="1"/>
      </xdr:nvSpPr>
      <xdr:spPr>
        <a:xfrm>
          <a:off x="18421427" y="618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6" name="テキスト ボックス 615"/>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6" name="テキスト ボックス 625"/>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630" name="直線コネクタ 629"/>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631" name="【学校施設】&#10;有形固定資産減価償却率最小値テキスト"/>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632" name="直線コネクタ 631"/>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633" name="【学校施設】&#10;有形固定資産減価償却率最大値テキスト"/>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634" name="直線コネクタ 633"/>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635" name="【学校施設】&#10;有形固定資産減価償却率平均値テキスト"/>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36" name="フローチャート: 判断 635"/>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37" name="フローチャート: 判断 636"/>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638" name="フローチャート: 判断 637"/>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39" name="フローチャート: 判断 638"/>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640" name="フローチャート: 判断 639"/>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138612</xdr:rowOff>
    </xdr:from>
    <xdr:to>
      <xdr:col>85</xdr:col>
      <xdr:colOff>177800</xdr:colOff>
      <xdr:row>61</xdr:row>
      <xdr:rowOff>68762</xdr:rowOff>
    </xdr:to>
    <xdr:sp macro="" textlink="">
      <xdr:nvSpPr>
        <xdr:cNvPr id="646" name="楕円 645"/>
        <xdr:cNvSpPr/>
      </xdr:nvSpPr>
      <xdr:spPr>
        <a:xfrm>
          <a:off x="16268700" y="1042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117039</xdr:rowOff>
    </xdr:from>
    <xdr:ext cx="405111" cy="259045"/>
    <xdr:sp macro="" textlink="">
      <xdr:nvSpPr>
        <xdr:cNvPr id="647" name="【学校施設】&#10;有形固定資産減価償却率該当値テキスト"/>
        <xdr:cNvSpPr txBox="1"/>
      </xdr:nvSpPr>
      <xdr:spPr>
        <a:xfrm>
          <a:off x="16357600" y="1040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163104</xdr:rowOff>
    </xdr:from>
    <xdr:to>
      <xdr:col>81</xdr:col>
      <xdr:colOff>101600</xdr:colOff>
      <xdr:row>62</xdr:row>
      <xdr:rowOff>93254</xdr:rowOff>
    </xdr:to>
    <xdr:sp macro="" textlink="">
      <xdr:nvSpPr>
        <xdr:cNvPr id="648" name="楕円 647"/>
        <xdr:cNvSpPr/>
      </xdr:nvSpPr>
      <xdr:spPr>
        <a:xfrm>
          <a:off x="15430500" y="1062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17962</xdr:rowOff>
    </xdr:from>
    <xdr:to>
      <xdr:col>85</xdr:col>
      <xdr:colOff>127000</xdr:colOff>
      <xdr:row>62</xdr:row>
      <xdr:rowOff>42454</xdr:rowOff>
    </xdr:to>
    <xdr:cxnSp macro="">
      <xdr:nvCxnSpPr>
        <xdr:cNvPr id="649" name="直線コネクタ 648"/>
        <xdr:cNvCxnSpPr/>
      </xdr:nvCxnSpPr>
      <xdr:spPr>
        <a:xfrm flipV="1">
          <a:off x="15481300" y="10476412"/>
          <a:ext cx="8382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123916</xdr:rowOff>
    </xdr:from>
    <xdr:to>
      <xdr:col>76</xdr:col>
      <xdr:colOff>165100</xdr:colOff>
      <xdr:row>62</xdr:row>
      <xdr:rowOff>54066</xdr:rowOff>
    </xdr:to>
    <xdr:sp macro="" textlink="">
      <xdr:nvSpPr>
        <xdr:cNvPr id="650" name="楕円 649"/>
        <xdr:cNvSpPr/>
      </xdr:nvSpPr>
      <xdr:spPr>
        <a:xfrm>
          <a:off x="14541500" y="1058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3266</xdr:rowOff>
    </xdr:from>
    <xdr:to>
      <xdr:col>81</xdr:col>
      <xdr:colOff>50800</xdr:colOff>
      <xdr:row>62</xdr:row>
      <xdr:rowOff>42454</xdr:rowOff>
    </xdr:to>
    <xdr:cxnSp macro="">
      <xdr:nvCxnSpPr>
        <xdr:cNvPr id="651" name="直線コネクタ 650"/>
        <xdr:cNvCxnSpPr/>
      </xdr:nvCxnSpPr>
      <xdr:spPr>
        <a:xfrm>
          <a:off x="14592300" y="1063316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140244</xdr:rowOff>
    </xdr:from>
    <xdr:to>
      <xdr:col>72</xdr:col>
      <xdr:colOff>38100</xdr:colOff>
      <xdr:row>62</xdr:row>
      <xdr:rowOff>70394</xdr:rowOff>
    </xdr:to>
    <xdr:sp macro="" textlink="">
      <xdr:nvSpPr>
        <xdr:cNvPr id="652" name="楕円 651"/>
        <xdr:cNvSpPr/>
      </xdr:nvSpPr>
      <xdr:spPr>
        <a:xfrm>
          <a:off x="13652500" y="1059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3266</xdr:rowOff>
    </xdr:from>
    <xdr:to>
      <xdr:col>76</xdr:col>
      <xdr:colOff>114300</xdr:colOff>
      <xdr:row>62</xdr:row>
      <xdr:rowOff>19594</xdr:rowOff>
    </xdr:to>
    <xdr:cxnSp macro="">
      <xdr:nvCxnSpPr>
        <xdr:cNvPr id="653" name="直線コネクタ 652"/>
        <xdr:cNvCxnSpPr/>
      </xdr:nvCxnSpPr>
      <xdr:spPr>
        <a:xfrm flipV="1">
          <a:off x="13703300" y="1063316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45538</xdr:rowOff>
    </xdr:from>
    <xdr:to>
      <xdr:col>67</xdr:col>
      <xdr:colOff>101600</xdr:colOff>
      <xdr:row>61</xdr:row>
      <xdr:rowOff>147138</xdr:rowOff>
    </xdr:to>
    <xdr:sp macro="" textlink="">
      <xdr:nvSpPr>
        <xdr:cNvPr id="654" name="楕円 653"/>
        <xdr:cNvSpPr/>
      </xdr:nvSpPr>
      <xdr:spPr>
        <a:xfrm>
          <a:off x="12763500" y="1050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96338</xdr:rowOff>
    </xdr:from>
    <xdr:to>
      <xdr:col>71</xdr:col>
      <xdr:colOff>177800</xdr:colOff>
      <xdr:row>62</xdr:row>
      <xdr:rowOff>19594</xdr:rowOff>
    </xdr:to>
    <xdr:cxnSp macro="">
      <xdr:nvCxnSpPr>
        <xdr:cNvPr id="655" name="直線コネクタ 654"/>
        <xdr:cNvCxnSpPr/>
      </xdr:nvCxnSpPr>
      <xdr:spPr>
        <a:xfrm>
          <a:off x="12814300" y="10554788"/>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656" name="n_1aveValue【学校施設】&#10;有形固定資産減価償却率"/>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657" name="n_2aveValue【学校施設】&#10;有形固定資産減価償却率"/>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658" name="n_3aveValue【学校施設】&#10;有形固定資産減価償却率"/>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659" name="n_4aveValue【学校施設】&#10;有形固定資産減価償却率"/>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84381</xdr:rowOff>
    </xdr:from>
    <xdr:ext cx="405111" cy="259045"/>
    <xdr:sp macro="" textlink="">
      <xdr:nvSpPr>
        <xdr:cNvPr id="660" name="n_1mainValue【学校施設】&#10;有形固定資産減価償却率"/>
        <xdr:cNvSpPr txBox="1"/>
      </xdr:nvSpPr>
      <xdr:spPr>
        <a:xfrm>
          <a:off x="15266044" y="1071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45193</xdr:rowOff>
    </xdr:from>
    <xdr:ext cx="405111" cy="259045"/>
    <xdr:sp macro="" textlink="">
      <xdr:nvSpPr>
        <xdr:cNvPr id="661" name="n_2mainValue【学校施設】&#10;有形固定資産減価償却率"/>
        <xdr:cNvSpPr txBox="1"/>
      </xdr:nvSpPr>
      <xdr:spPr>
        <a:xfrm>
          <a:off x="14389744" y="1067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61521</xdr:rowOff>
    </xdr:from>
    <xdr:ext cx="405111" cy="259045"/>
    <xdr:sp macro="" textlink="">
      <xdr:nvSpPr>
        <xdr:cNvPr id="662" name="n_3mainValue【学校施設】&#10;有形固定資産減価償却率"/>
        <xdr:cNvSpPr txBox="1"/>
      </xdr:nvSpPr>
      <xdr:spPr>
        <a:xfrm>
          <a:off x="13500744" y="1069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138265</xdr:rowOff>
    </xdr:from>
    <xdr:ext cx="405111" cy="259045"/>
    <xdr:sp macro="" textlink="">
      <xdr:nvSpPr>
        <xdr:cNvPr id="663" name="n_4mainValue【学校施設】&#10;有形固定資産減価償却率"/>
        <xdr:cNvSpPr txBox="1"/>
      </xdr:nvSpPr>
      <xdr:spPr>
        <a:xfrm>
          <a:off x="12611744" y="1059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7" name="直線コネクタ 686"/>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8" name="【学校施設】&#10;一人当たり面積最小値テキスト"/>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9" name="直線コネクタ 688"/>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90" name="【学校施設】&#10;一人当たり面積最大値テキスト"/>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91" name="直線コネクタ 690"/>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692" name="【学校施設】&#10;一人当たり面積平均値テキスト"/>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93" name="フローチャート: 判断 692"/>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94" name="フローチャート: 判断 693"/>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5" name="フローチャート: 判断 694"/>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6" name="フローチャート: 判断 695"/>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697" name="フローチャート: 判断 696"/>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137985</xdr:rowOff>
    </xdr:from>
    <xdr:to>
      <xdr:col>116</xdr:col>
      <xdr:colOff>114300</xdr:colOff>
      <xdr:row>61</xdr:row>
      <xdr:rowOff>68135</xdr:rowOff>
    </xdr:to>
    <xdr:sp macro="" textlink="">
      <xdr:nvSpPr>
        <xdr:cNvPr id="703" name="楕円 702"/>
        <xdr:cNvSpPr/>
      </xdr:nvSpPr>
      <xdr:spPr>
        <a:xfrm>
          <a:off x="22110700" y="1042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160862</xdr:rowOff>
    </xdr:from>
    <xdr:ext cx="469744" cy="259045"/>
    <xdr:sp macro="" textlink="">
      <xdr:nvSpPr>
        <xdr:cNvPr id="704" name="【学校施設】&#10;一人当たり面積該当値テキスト"/>
        <xdr:cNvSpPr txBox="1"/>
      </xdr:nvSpPr>
      <xdr:spPr>
        <a:xfrm>
          <a:off x="22199600" y="10276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153606</xdr:rowOff>
    </xdr:from>
    <xdr:to>
      <xdr:col>112</xdr:col>
      <xdr:colOff>38100</xdr:colOff>
      <xdr:row>61</xdr:row>
      <xdr:rowOff>83756</xdr:rowOff>
    </xdr:to>
    <xdr:sp macro="" textlink="">
      <xdr:nvSpPr>
        <xdr:cNvPr id="705" name="楕円 704"/>
        <xdr:cNvSpPr/>
      </xdr:nvSpPr>
      <xdr:spPr>
        <a:xfrm>
          <a:off x="21272500" y="10440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17335</xdr:rowOff>
    </xdr:from>
    <xdr:to>
      <xdr:col>116</xdr:col>
      <xdr:colOff>63500</xdr:colOff>
      <xdr:row>61</xdr:row>
      <xdr:rowOff>32956</xdr:rowOff>
    </xdr:to>
    <xdr:cxnSp macro="">
      <xdr:nvCxnSpPr>
        <xdr:cNvPr id="706" name="直線コネクタ 705"/>
        <xdr:cNvCxnSpPr/>
      </xdr:nvCxnSpPr>
      <xdr:spPr>
        <a:xfrm flipV="1">
          <a:off x="21323300" y="10475785"/>
          <a:ext cx="8382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170942</xdr:rowOff>
    </xdr:from>
    <xdr:to>
      <xdr:col>107</xdr:col>
      <xdr:colOff>101600</xdr:colOff>
      <xdr:row>61</xdr:row>
      <xdr:rowOff>101092</xdr:rowOff>
    </xdr:to>
    <xdr:sp macro="" textlink="">
      <xdr:nvSpPr>
        <xdr:cNvPr id="707" name="楕円 706"/>
        <xdr:cNvSpPr/>
      </xdr:nvSpPr>
      <xdr:spPr>
        <a:xfrm>
          <a:off x="20383500" y="1045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32956</xdr:rowOff>
    </xdr:from>
    <xdr:to>
      <xdr:col>111</xdr:col>
      <xdr:colOff>177800</xdr:colOff>
      <xdr:row>61</xdr:row>
      <xdr:rowOff>50292</xdr:rowOff>
    </xdr:to>
    <xdr:cxnSp macro="">
      <xdr:nvCxnSpPr>
        <xdr:cNvPr id="708" name="直線コネクタ 707"/>
        <xdr:cNvCxnSpPr/>
      </xdr:nvCxnSpPr>
      <xdr:spPr>
        <a:xfrm flipV="1">
          <a:off x="20434300" y="10491406"/>
          <a:ext cx="889000" cy="1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15304</xdr:rowOff>
    </xdr:from>
    <xdr:to>
      <xdr:col>102</xdr:col>
      <xdr:colOff>165100</xdr:colOff>
      <xdr:row>61</xdr:row>
      <xdr:rowOff>116904</xdr:rowOff>
    </xdr:to>
    <xdr:sp macro="" textlink="">
      <xdr:nvSpPr>
        <xdr:cNvPr id="709" name="楕円 708"/>
        <xdr:cNvSpPr/>
      </xdr:nvSpPr>
      <xdr:spPr>
        <a:xfrm>
          <a:off x="19494500" y="1047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50292</xdr:rowOff>
    </xdr:from>
    <xdr:to>
      <xdr:col>107</xdr:col>
      <xdr:colOff>50800</xdr:colOff>
      <xdr:row>61</xdr:row>
      <xdr:rowOff>66104</xdr:rowOff>
    </xdr:to>
    <xdr:cxnSp macro="">
      <xdr:nvCxnSpPr>
        <xdr:cNvPr id="710" name="直線コネクタ 709"/>
        <xdr:cNvCxnSpPr/>
      </xdr:nvCxnSpPr>
      <xdr:spPr>
        <a:xfrm flipV="1">
          <a:off x="19545300" y="10508742"/>
          <a:ext cx="889000" cy="1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36258</xdr:rowOff>
    </xdr:from>
    <xdr:to>
      <xdr:col>98</xdr:col>
      <xdr:colOff>38100</xdr:colOff>
      <xdr:row>61</xdr:row>
      <xdr:rowOff>137858</xdr:rowOff>
    </xdr:to>
    <xdr:sp macro="" textlink="">
      <xdr:nvSpPr>
        <xdr:cNvPr id="711" name="楕円 710"/>
        <xdr:cNvSpPr/>
      </xdr:nvSpPr>
      <xdr:spPr>
        <a:xfrm>
          <a:off x="18605500" y="1049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66104</xdr:rowOff>
    </xdr:from>
    <xdr:to>
      <xdr:col>102</xdr:col>
      <xdr:colOff>114300</xdr:colOff>
      <xdr:row>61</xdr:row>
      <xdr:rowOff>87058</xdr:rowOff>
    </xdr:to>
    <xdr:cxnSp macro="">
      <xdr:nvCxnSpPr>
        <xdr:cNvPr id="712" name="直線コネクタ 711"/>
        <xdr:cNvCxnSpPr/>
      </xdr:nvCxnSpPr>
      <xdr:spPr>
        <a:xfrm flipV="1">
          <a:off x="18656300" y="10524554"/>
          <a:ext cx="889000" cy="20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713" name="n_1aveValue【学校施設】&#10;一人当たり面積"/>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714" name="n_2aveValue【学校施設】&#10;一人当たり面積"/>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715" name="n_3aveValue【学校施設】&#10;一人当たり面積"/>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716" name="n_4aveValue【学校施設】&#10;一人当たり面積"/>
        <xdr:cNvSpPr txBox="1"/>
      </xdr:nvSpPr>
      <xdr:spPr>
        <a:xfrm>
          <a:off x="18421427" y="106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100283</xdr:rowOff>
    </xdr:from>
    <xdr:ext cx="469744" cy="259045"/>
    <xdr:sp macro="" textlink="">
      <xdr:nvSpPr>
        <xdr:cNvPr id="717" name="n_1mainValue【学校施設】&#10;一人当たり面積"/>
        <xdr:cNvSpPr txBox="1"/>
      </xdr:nvSpPr>
      <xdr:spPr>
        <a:xfrm>
          <a:off x="21075727" y="10215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117619</xdr:rowOff>
    </xdr:from>
    <xdr:ext cx="469744" cy="259045"/>
    <xdr:sp macro="" textlink="">
      <xdr:nvSpPr>
        <xdr:cNvPr id="718" name="n_2mainValue【学校施設】&#10;一人当たり面積"/>
        <xdr:cNvSpPr txBox="1"/>
      </xdr:nvSpPr>
      <xdr:spPr>
        <a:xfrm>
          <a:off x="20199427" y="1023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133431</xdr:rowOff>
    </xdr:from>
    <xdr:ext cx="469744" cy="259045"/>
    <xdr:sp macro="" textlink="">
      <xdr:nvSpPr>
        <xdr:cNvPr id="719" name="n_3mainValue【学校施設】&#10;一人当たり面積"/>
        <xdr:cNvSpPr txBox="1"/>
      </xdr:nvSpPr>
      <xdr:spPr>
        <a:xfrm>
          <a:off x="19310427" y="1024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154385</xdr:rowOff>
    </xdr:from>
    <xdr:ext cx="469744" cy="259045"/>
    <xdr:sp macro="" textlink="">
      <xdr:nvSpPr>
        <xdr:cNvPr id="720" name="n_4mainValue【学校施設】&#10;一人当たり面積"/>
        <xdr:cNvSpPr txBox="1"/>
      </xdr:nvSpPr>
      <xdr:spPr>
        <a:xfrm>
          <a:off x="18421427" y="10269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9" name="正方形/長方形 72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0" name="正方形/長方形 72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1" name="正方形/長方形 73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2" name="正方形/長方形 73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3" name="正方形/長方形 73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4" name="正方形/長方形 73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5" name="正方形/長方形 73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6" name="正方形/長方形 735"/>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8" name="直線コネクタ 747"/>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9" name="テキスト ボックス 748"/>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0" name="直線コネクタ 749"/>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1" name="テキスト ボックス 750"/>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2" name="直線コネクタ 751"/>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3" name="テキスト ボックス 752"/>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4" name="直線コネクタ 753"/>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5" name="テキスト ボックス 754"/>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6" name="直線コネクタ 755"/>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7" name="テキスト ボックス 756"/>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9" name="テキスト ボックス 758"/>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1" name="直線コネクタ 760"/>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2"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3" name="直線コネクタ 762"/>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4" name="【公民館】&#10;有形固定資産減価償却率最大値テキスト"/>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5" name="直線コネクタ 764"/>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6" name="【公民館】&#10;有形固定資産減価償却率平均値テキスト"/>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7" name="フローチャート: 判断 766"/>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68" name="フローチャート: 判断 767"/>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69" name="フローチャート: 判断 768"/>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0" name="フローチャート: 判断 769"/>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1" name="フローチャート: 判断 770"/>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50164</xdr:rowOff>
    </xdr:from>
    <xdr:to>
      <xdr:col>85</xdr:col>
      <xdr:colOff>177800</xdr:colOff>
      <xdr:row>107</xdr:row>
      <xdr:rowOff>151764</xdr:rowOff>
    </xdr:to>
    <xdr:sp macro="" textlink="">
      <xdr:nvSpPr>
        <xdr:cNvPr id="777" name="楕円 776"/>
        <xdr:cNvSpPr/>
      </xdr:nvSpPr>
      <xdr:spPr>
        <a:xfrm>
          <a:off x="16268700" y="1839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28591</xdr:rowOff>
    </xdr:from>
    <xdr:ext cx="405111" cy="259045"/>
    <xdr:sp macro="" textlink="">
      <xdr:nvSpPr>
        <xdr:cNvPr id="778" name="【公民館】&#10;有形固定資産減価償却率該当値テキスト"/>
        <xdr:cNvSpPr txBox="1"/>
      </xdr:nvSpPr>
      <xdr:spPr>
        <a:xfrm>
          <a:off x="16357600" y="1837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27305</xdr:rowOff>
    </xdr:from>
    <xdr:to>
      <xdr:col>81</xdr:col>
      <xdr:colOff>101600</xdr:colOff>
      <xdr:row>107</xdr:row>
      <xdr:rowOff>128905</xdr:rowOff>
    </xdr:to>
    <xdr:sp macro="" textlink="">
      <xdr:nvSpPr>
        <xdr:cNvPr id="779" name="楕円 778"/>
        <xdr:cNvSpPr/>
      </xdr:nvSpPr>
      <xdr:spPr>
        <a:xfrm>
          <a:off x="15430500" y="1837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78105</xdr:rowOff>
    </xdr:from>
    <xdr:to>
      <xdr:col>85</xdr:col>
      <xdr:colOff>127000</xdr:colOff>
      <xdr:row>107</xdr:row>
      <xdr:rowOff>100964</xdr:rowOff>
    </xdr:to>
    <xdr:cxnSp macro="">
      <xdr:nvCxnSpPr>
        <xdr:cNvPr id="780" name="直線コネクタ 779"/>
        <xdr:cNvCxnSpPr/>
      </xdr:nvCxnSpPr>
      <xdr:spPr>
        <a:xfrm>
          <a:off x="15481300" y="18423255"/>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168275</xdr:rowOff>
    </xdr:from>
    <xdr:to>
      <xdr:col>76</xdr:col>
      <xdr:colOff>165100</xdr:colOff>
      <xdr:row>107</xdr:row>
      <xdr:rowOff>98425</xdr:rowOff>
    </xdr:to>
    <xdr:sp macro="" textlink="">
      <xdr:nvSpPr>
        <xdr:cNvPr id="781" name="楕円 780"/>
        <xdr:cNvSpPr/>
      </xdr:nvSpPr>
      <xdr:spPr>
        <a:xfrm>
          <a:off x="14541500" y="1834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47625</xdr:rowOff>
    </xdr:from>
    <xdr:to>
      <xdr:col>81</xdr:col>
      <xdr:colOff>50800</xdr:colOff>
      <xdr:row>107</xdr:row>
      <xdr:rowOff>78105</xdr:rowOff>
    </xdr:to>
    <xdr:cxnSp macro="">
      <xdr:nvCxnSpPr>
        <xdr:cNvPr id="782" name="直線コネクタ 781"/>
        <xdr:cNvCxnSpPr/>
      </xdr:nvCxnSpPr>
      <xdr:spPr>
        <a:xfrm>
          <a:off x="14592300" y="183927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147320</xdr:rowOff>
    </xdr:from>
    <xdr:to>
      <xdr:col>72</xdr:col>
      <xdr:colOff>38100</xdr:colOff>
      <xdr:row>107</xdr:row>
      <xdr:rowOff>77470</xdr:rowOff>
    </xdr:to>
    <xdr:sp macro="" textlink="">
      <xdr:nvSpPr>
        <xdr:cNvPr id="783" name="楕円 782"/>
        <xdr:cNvSpPr/>
      </xdr:nvSpPr>
      <xdr:spPr>
        <a:xfrm>
          <a:off x="13652500" y="1832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26670</xdr:rowOff>
    </xdr:from>
    <xdr:to>
      <xdr:col>76</xdr:col>
      <xdr:colOff>114300</xdr:colOff>
      <xdr:row>107</xdr:row>
      <xdr:rowOff>47625</xdr:rowOff>
    </xdr:to>
    <xdr:cxnSp macro="">
      <xdr:nvCxnSpPr>
        <xdr:cNvPr id="784" name="直線コネクタ 783"/>
        <xdr:cNvCxnSpPr/>
      </xdr:nvCxnSpPr>
      <xdr:spPr>
        <a:xfrm>
          <a:off x="13703300" y="1837182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120650</xdr:rowOff>
    </xdr:from>
    <xdr:to>
      <xdr:col>67</xdr:col>
      <xdr:colOff>101600</xdr:colOff>
      <xdr:row>107</xdr:row>
      <xdr:rowOff>50800</xdr:rowOff>
    </xdr:to>
    <xdr:sp macro="" textlink="">
      <xdr:nvSpPr>
        <xdr:cNvPr id="785" name="楕円 784"/>
        <xdr:cNvSpPr/>
      </xdr:nvSpPr>
      <xdr:spPr>
        <a:xfrm>
          <a:off x="12763500" y="1829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0</xdr:rowOff>
    </xdr:from>
    <xdr:to>
      <xdr:col>71</xdr:col>
      <xdr:colOff>177800</xdr:colOff>
      <xdr:row>107</xdr:row>
      <xdr:rowOff>26670</xdr:rowOff>
    </xdr:to>
    <xdr:cxnSp macro="">
      <xdr:nvCxnSpPr>
        <xdr:cNvPr id="786" name="直線コネクタ 785"/>
        <xdr:cNvCxnSpPr/>
      </xdr:nvCxnSpPr>
      <xdr:spPr>
        <a:xfrm>
          <a:off x="12814300" y="183451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87" name="n_1aveValue【公民館】&#10;有形固定資産減価償却率"/>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88" name="n_2aveValue【公民館】&#10;有形固定資産減価償却率"/>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89" name="n_3aveValue【公民館】&#10;有形固定資産減価償却率"/>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90" name="n_4aveValue【公民館】&#10;有形固定資産減価償却率"/>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120032</xdr:rowOff>
    </xdr:from>
    <xdr:ext cx="405111" cy="259045"/>
    <xdr:sp macro="" textlink="">
      <xdr:nvSpPr>
        <xdr:cNvPr id="791" name="n_1mainValue【公民館】&#10;有形固定資産減価償却率"/>
        <xdr:cNvSpPr txBox="1"/>
      </xdr:nvSpPr>
      <xdr:spPr>
        <a:xfrm>
          <a:off x="15266044" y="1846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89552</xdr:rowOff>
    </xdr:from>
    <xdr:ext cx="405111" cy="259045"/>
    <xdr:sp macro="" textlink="">
      <xdr:nvSpPr>
        <xdr:cNvPr id="792" name="n_2mainValue【公民館】&#10;有形固定資産減価償却率"/>
        <xdr:cNvSpPr txBox="1"/>
      </xdr:nvSpPr>
      <xdr:spPr>
        <a:xfrm>
          <a:off x="14389744" y="1843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68597</xdr:rowOff>
    </xdr:from>
    <xdr:ext cx="405111" cy="259045"/>
    <xdr:sp macro="" textlink="">
      <xdr:nvSpPr>
        <xdr:cNvPr id="793" name="n_3mainValue【公民館】&#10;有形固定資産減価償却率"/>
        <xdr:cNvSpPr txBox="1"/>
      </xdr:nvSpPr>
      <xdr:spPr>
        <a:xfrm>
          <a:off x="13500744" y="184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41927</xdr:rowOff>
    </xdr:from>
    <xdr:ext cx="405111" cy="259045"/>
    <xdr:sp macro="" textlink="">
      <xdr:nvSpPr>
        <xdr:cNvPr id="794" name="n_4mainValue【公民館】&#10;有形固定資産減価償却率"/>
        <xdr:cNvSpPr txBox="1"/>
      </xdr:nvSpPr>
      <xdr:spPr>
        <a:xfrm>
          <a:off x="12611744" y="183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5" name="直線コネクタ 804"/>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6" name="テキスト ボックス 805"/>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7" name="直線コネクタ 806"/>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8" name="テキスト ボックス 807"/>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9" name="直線コネクタ 808"/>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0" name="テキスト ボックス 809"/>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1" name="直線コネクタ 810"/>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2" name="テキスト ボックス 811"/>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3" name="直線コネクタ 812"/>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4" name="テキスト ボックス 813"/>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5" name="直線コネクタ 814"/>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6" name="テキスト ボックス 815"/>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0" name="直線コネクタ 819"/>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1" name="【公民館】&#10;一人当たり面積最小値テキスト"/>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2" name="直線コネクタ 821"/>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3" name="【公民館】&#10;一人当たり面積最大値テキスト"/>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4" name="直線コネクタ 823"/>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825" name="【公民館】&#10;一人当たり面積平均値テキスト"/>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6" name="フローチャート: 判断 825"/>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7" name="フローチャート: 判断 826"/>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28" name="フローチャート: 判断 827"/>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29" name="フローチャート: 判断 828"/>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0" name="フローチャート: 判断 829"/>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10705</xdr:rowOff>
    </xdr:from>
    <xdr:to>
      <xdr:col>116</xdr:col>
      <xdr:colOff>114300</xdr:colOff>
      <xdr:row>103</xdr:row>
      <xdr:rowOff>112305</xdr:rowOff>
    </xdr:to>
    <xdr:sp macro="" textlink="">
      <xdr:nvSpPr>
        <xdr:cNvPr id="836" name="楕円 835"/>
        <xdr:cNvSpPr/>
      </xdr:nvSpPr>
      <xdr:spPr>
        <a:xfrm>
          <a:off x="22110700" y="1767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33582</xdr:rowOff>
    </xdr:from>
    <xdr:ext cx="469744" cy="259045"/>
    <xdr:sp macro="" textlink="">
      <xdr:nvSpPr>
        <xdr:cNvPr id="837" name="【公民館】&#10;一人当たり面積該当値テキスト"/>
        <xdr:cNvSpPr txBox="1"/>
      </xdr:nvSpPr>
      <xdr:spPr>
        <a:xfrm>
          <a:off x="22199600" y="1752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38463</xdr:rowOff>
    </xdr:from>
    <xdr:to>
      <xdr:col>112</xdr:col>
      <xdr:colOff>38100</xdr:colOff>
      <xdr:row>103</xdr:row>
      <xdr:rowOff>140063</xdr:rowOff>
    </xdr:to>
    <xdr:sp macro="" textlink="">
      <xdr:nvSpPr>
        <xdr:cNvPr id="838" name="楕円 837"/>
        <xdr:cNvSpPr/>
      </xdr:nvSpPr>
      <xdr:spPr>
        <a:xfrm>
          <a:off x="21272500" y="1769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61505</xdr:rowOff>
    </xdr:from>
    <xdr:to>
      <xdr:col>116</xdr:col>
      <xdr:colOff>63500</xdr:colOff>
      <xdr:row>103</xdr:row>
      <xdr:rowOff>89263</xdr:rowOff>
    </xdr:to>
    <xdr:cxnSp macro="">
      <xdr:nvCxnSpPr>
        <xdr:cNvPr id="839" name="直線コネクタ 838"/>
        <xdr:cNvCxnSpPr/>
      </xdr:nvCxnSpPr>
      <xdr:spPr>
        <a:xfrm flipV="1">
          <a:off x="21323300" y="17720855"/>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93980</xdr:rowOff>
    </xdr:from>
    <xdr:to>
      <xdr:col>107</xdr:col>
      <xdr:colOff>101600</xdr:colOff>
      <xdr:row>104</xdr:row>
      <xdr:rowOff>24130</xdr:rowOff>
    </xdr:to>
    <xdr:sp macro="" textlink="">
      <xdr:nvSpPr>
        <xdr:cNvPr id="840" name="楕円 839"/>
        <xdr:cNvSpPr/>
      </xdr:nvSpPr>
      <xdr:spPr>
        <a:xfrm>
          <a:off x="20383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89263</xdr:rowOff>
    </xdr:from>
    <xdr:to>
      <xdr:col>111</xdr:col>
      <xdr:colOff>177800</xdr:colOff>
      <xdr:row>103</xdr:row>
      <xdr:rowOff>144780</xdr:rowOff>
    </xdr:to>
    <xdr:cxnSp macro="">
      <xdr:nvCxnSpPr>
        <xdr:cNvPr id="841" name="直線コネクタ 840"/>
        <xdr:cNvCxnSpPr/>
      </xdr:nvCxnSpPr>
      <xdr:spPr>
        <a:xfrm flipV="1">
          <a:off x="20434300" y="17748613"/>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120106</xdr:rowOff>
    </xdr:from>
    <xdr:to>
      <xdr:col>102</xdr:col>
      <xdr:colOff>165100</xdr:colOff>
      <xdr:row>104</xdr:row>
      <xdr:rowOff>50256</xdr:rowOff>
    </xdr:to>
    <xdr:sp macro="" textlink="">
      <xdr:nvSpPr>
        <xdr:cNvPr id="842" name="楕円 841"/>
        <xdr:cNvSpPr/>
      </xdr:nvSpPr>
      <xdr:spPr>
        <a:xfrm>
          <a:off x="19494500" y="1777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144780</xdr:rowOff>
    </xdr:from>
    <xdr:to>
      <xdr:col>107</xdr:col>
      <xdr:colOff>50800</xdr:colOff>
      <xdr:row>103</xdr:row>
      <xdr:rowOff>170906</xdr:rowOff>
    </xdr:to>
    <xdr:cxnSp macro="">
      <xdr:nvCxnSpPr>
        <xdr:cNvPr id="843" name="直線コネクタ 842"/>
        <xdr:cNvCxnSpPr/>
      </xdr:nvCxnSpPr>
      <xdr:spPr>
        <a:xfrm flipV="1">
          <a:off x="19545300" y="1780413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144599</xdr:rowOff>
    </xdr:from>
    <xdr:to>
      <xdr:col>98</xdr:col>
      <xdr:colOff>38100</xdr:colOff>
      <xdr:row>104</xdr:row>
      <xdr:rowOff>74749</xdr:rowOff>
    </xdr:to>
    <xdr:sp macro="" textlink="">
      <xdr:nvSpPr>
        <xdr:cNvPr id="844" name="楕円 843"/>
        <xdr:cNvSpPr/>
      </xdr:nvSpPr>
      <xdr:spPr>
        <a:xfrm>
          <a:off x="186055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170906</xdr:rowOff>
    </xdr:from>
    <xdr:to>
      <xdr:col>102</xdr:col>
      <xdr:colOff>114300</xdr:colOff>
      <xdr:row>104</xdr:row>
      <xdr:rowOff>23949</xdr:rowOff>
    </xdr:to>
    <xdr:cxnSp macro="">
      <xdr:nvCxnSpPr>
        <xdr:cNvPr id="845" name="直線コネクタ 844"/>
        <xdr:cNvCxnSpPr/>
      </xdr:nvCxnSpPr>
      <xdr:spPr>
        <a:xfrm flipV="1">
          <a:off x="18656300" y="1783025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846" name="n_1aveValue【公民館】&#10;一人当たり面積"/>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847" name="n_2aveValue【公民館】&#10;一人当たり面積"/>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848" name="n_3aveValue【公民館】&#10;一人当たり面積"/>
        <xdr:cNvSpPr txBox="1"/>
      </xdr:nvSpPr>
      <xdr:spPr>
        <a:xfrm>
          <a:off x="19310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849" name="n_4aveValue【公民館】&#10;一人当たり面積"/>
        <xdr:cNvSpPr txBox="1"/>
      </xdr:nvSpPr>
      <xdr:spPr>
        <a:xfrm>
          <a:off x="18421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156590</xdr:rowOff>
    </xdr:from>
    <xdr:ext cx="469744" cy="259045"/>
    <xdr:sp macro="" textlink="">
      <xdr:nvSpPr>
        <xdr:cNvPr id="850" name="n_1mainValue【公民館】&#10;一人当たり面積"/>
        <xdr:cNvSpPr txBox="1"/>
      </xdr:nvSpPr>
      <xdr:spPr>
        <a:xfrm>
          <a:off x="21075727" y="17473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40657</xdr:rowOff>
    </xdr:from>
    <xdr:ext cx="469744" cy="259045"/>
    <xdr:sp macro="" textlink="">
      <xdr:nvSpPr>
        <xdr:cNvPr id="851" name="n_2mainValue【公民館】&#10;一人当たり面積"/>
        <xdr:cNvSpPr txBox="1"/>
      </xdr:nvSpPr>
      <xdr:spPr>
        <a:xfrm>
          <a:off x="20199427" y="1752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66783</xdr:rowOff>
    </xdr:from>
    <xdr:ext cx="469744" cy="259045"/>
    <xdr:sp macro="" textlink="">
      <xdr:nvSpPr>
        <xdr:cNvPr id="852" name="n_3mainValue【公民館】&#10;一人当たり面積"/>
        <xdr:cNvSpPr txBox="1"/>
      </xdr:nvSpPr>
      <xdr:spPr>
        <a:xfrm>
          <a:off x="19310427" y="1755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91276</xdr:rowOff>
    </xdr:from>
    <xdr:ext cx="469744" cy="259045"/>
    <xdr:sp macro="" textlink="">
      <xdr:nvSpPr>
        <xdr:cNvPr id="853" name="n_4mainValue【公民館】&#10;一人当たり面積"/>
        <xdr:cNvSpPr txBox="1"/>
      </xdr:nvSpPr>
      <xdr:spPr>
        <a:xfrm>
          <a:off x="18421427" y="17579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有形固定資産減価償却率が低いのは道路、認定こども園・幼稚園・保育所、橋りょう・トンネル及び港湾・漁港であるが、道路については、供用開始年月日が不明なものについて、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年代に供用開始としており、実際の償却率より低く算定されている。 橋りょう・トンネルについては、平成</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年に全線開通したなまはげライン上に建設した</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基の橋りょうが、全体取得価格の約</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を占めていることから低くなっている。また、漁港については、</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以内の改修工事のみ固定資産台帳に計上したことから、道路と同様に実際の償却率より低く算定されている。これらの施設においては、日常管理や定期的な調査による路面状況の把握や、ストックマネジメントの策定などにより長寿命化・ライフサイクルコスト縮減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一方、認定こども園・幼稚園・保育所及び学校施設は、令和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かけて船越こども園の新設事業及び船越小学校の大規模改修事業を行ったことから、減価償却率は大きく減少し、認定こども園・幼稚園・保育所においては、類似団体平均を下回っている。公営住宅は、類似団体平均を大きく上回っているが、これ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建築された住宅が多いことが要因となっている。今後は住宅需要の動向等を見極めながら、男鹿市市営住宅マスタープランに基づく住宅の建替えや用途廃止について検討していく。公民館についても、建設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年以上経過した施設が多いため類似団体平均と比較して高い水準にある。今後は施設の利用状況等を踏まえ、集約化について検討していく。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秋田県男鹿市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23,355
23,252
241.09
19,859,251
19,380,306
372,864
10,343,179
14,090,929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21590</xdr:rowOff>
    </xdr:from>
    <xdr:to>
      <xdr:col>24</xdr:col>
      <xdr:colOff>114300</xdr:colOff>
      <xdr:row>40</xdr:row>
      <xdr:rowOff>123190</xdr:rowOff>
    </xdr:to>
    <xdr:sp macro="" textlink="">
      <xdr:nvSpPr>
        <xdr:cNvPr id="72" name="楕円 71"/>
        <xdr:cNvSpPr/>
      </xdr:nvSpPr>
      <xdr:spPr>
        <a:xfrm>
          <a:off x="45847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107967</xdr:rowOff>
    </xdr:from>
    <xdr:ext cx="405111" cy="259045"/>
    <xdr:sp macro="" textlink="">
      <xdr:nvSpPr>
        <xdr:cNvPr id="73" name="【図書館】&#10;有形固定資産減価償却率該当値テキスト"/>
        <xdr:cNvSpPr txBox="1"/>
      </xdr:nvSpPr>
      <xdr:spPr>
        <a:xfrm>
          <a:off x="4673600" y="6794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166370</xdr:rowOff>
    </xdr:from>
    <xdr:to>
      <xdr:col>20</xdr:col>
      <xdr:colOff>38100</xdr:colOff>
      <xdr:row>40</xdr:row>
      <xdr:rowOff>96520</xdr:rowOff>
    </xdr:to>
    <xdr:sp macro="" textlink="">
      <xdr:nvSpPr>
        <xdr:cNvPr id="74" name="楕円 73"/>
        <xdr:cNvSpPr/>
      </xdr:nvSpPr>
      <xdr:spPr>
        <a:xfrm>
          <a:off x="3746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45720</xdr:rowOff>
    </xdr:from>
    <xdr:to>
      <xdr:col>24</xdr:col>
      <xdr:colOff>63500</xdr:colOff>
      <xdr:row>40</xdr:row>
      <xdr:rowOff>72390</xdr:rowOff>
    </xdr:to>
    <xdr:cxnSp macro="">
      <xdr:nvCxnSpPr>
        <xdr:cNvPr id="75" name="直線コネクタ 74"/>
        <xdr:cNvCxnSpPr/>
      </xdr:nvCxnSpPr>
      <xdr:spPr>
        <a:xfrm>
          <a:off x="3797300" y="690372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140970</xdr:rowOff>
    </xdr:from>
    <xdr:to>
      <xdr:col>15</xdr:col>
      <xdr:colOff>101600</xdr:colOff>
      <xdr:row>40</xdr:row>
      <xdr:rowOff>71120</xdr:rowOff>
    </xdr:to>
    <xdr:sp macro="" textlink="">
      <xdr:nvSpPr>
        <xdr:cNvPr id="76" name="楕円 75"/>
        <xdr:cNvSpPr/>
      </xdr:nvSpPr>
      <xdr:spPr>
        <a:xfrm>
          <a:off x="2857500" y="682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20320</xdr:rowOff>
    </xdr:from>
    <xdr:to>
      <xdr:col>19</xdr:col>
      <xdr:colOff>177800</xdr:colOff>
      <xdr:row>40</xdr:row>
      <xdr:rowOff>45720</xdr:rowOff>
    </xdr:to>
    <xdr:cxnSp macro="">
      <xdr:nvCxnSpPr>
        <xdr:cNvPr id="77" name="直線コネクタ 76"/>
        <xdr:cNvCxnSpPr/>
      </xdr:nvCxnSpPr>
      <xdr:spPr>
        <a:xfrm>
          <a:off x="2908300" y="687832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123190</xdr:rowOff>
    </xdr:from>
    <xdr:to>
      <xdr:col>10</xdr:col>
      <xdr:colOff>165100</xdr:colOff>
      <xdr:row>40</xdr:row>
      <xdr:rowOff>53340</xdr:rowOff>
    </xdr:to>
    <xdr:sp macro="" textlink="">
      <xdr:nvSpPr>
        <xdr:cNvPr id="78" name="楕円 77"/>
        <xdr:cNvSpPr/>
      </xdr:nvSpPr>
      <xdr:spPr>
        <a:xfrm>
          <a:off x="1968500" y="680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2540</xdr:rowOff>
    </xdr:from>
    <xdr:to>
      <xdr:col>15</xdr:col>
      <xdr:colOff>50800</xdr:colOff>
      <xdr:row>40</xdr:row>
      <xdr:rowOff>20320</xdr:rowOff>
    </xdr:to>
    <xdr:cxnSp macro="">
      <xdr:nvCxnSpPr>
        <xdr:cNvPr id="79" name="直線コネクタ 78"/>
        <xdr:cNvCxnSpPr/>
      </xdr:nvCxnSpPr>
      <xdr:spPr>
        <a:xfrm>
          <a:off x="2019300" y="686054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97790</xdr:rowOff>
    </xdr:from>
    <xdr:to>
      <xdr:col>6</xdr:col>
      <xdr:colOff>38100</xdr:colOff>
      <xdr:row>40</xdr:row>
      <xdr:rowOff>27940</xdr:rowOff>
    </xdr:to>
    <xdr:sp macro="" textlink="">
      <xdr:nvSpPr>
        <xdr:cNvPr id="80" name="楕円 79"/>
        <xdr:cNvSpPr/>
      </xdr:nvSpPr>
      <xdr:spPr>
        <a:xfrm>
          <a:off x="10795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148590</xdr:rowOff>
    </xdr:from>
    <xdr:to>
      <xdr:col>10</xdr:col>
      <xdr:colOff>114300</xdr:colOff>
      <xdr:row>40</xdr:row>
      <xdr:rowOff>2540</xdr:rowOff>
    </xdr:to>
    <xdr:cxnSp macro="">
      <xdr:nvCxnSpPr>
        <xdr:cNvPr id="81" name="直線コネクタ 80"/>
        <xdr:cNvCxnSpPr/>
      </xdr:nvCxnSpPr>
      <xdr:spPr>
        <a:xfrm>
          <a:off x="1130300" y="683514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87647</xdr:rowOff>
    </xdr:from>
    <xdr:ext cx="405111" cy="259045"/>
    <xdr:sp macro="" textlink="">
      <xdr:nvSpPr>
        <xdr:cNvPr id="86" name="n_1mainValue【図書館】&#10;有形固定資産減価償却率"/>
        <xdr:cNvSpPr txBox="1"/>
      </xdr:nvSpPr>
      <xdr:spPr>
        <a:xfrm>
          <a:off x="3582044" y="694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62247</xdr:rowOff>
    </xdr:from>
    <xdr:ext cx="405111" cy="259045"/>
    <xdr:sp macro="" textlink="">
      <xdr:nvSpPr>
        <xdr:cNvPr id="87" name="n_2mainValue【図書館】&#10;有形固定資産減価償却率"/>
        <xdr:cNvSpPr txBox="1"/>
      </xdr:nvSpPr>
      <xdr:spPr>
        <a:xfrm>
          <a:off x="2705744" y="692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44467</xdr:rowOff>
    </xdr:from>
    <xdr:ext cx="405111" cy="259045"/>
    <xdr:sp macro="" textlink="">
      <xdr:nvSpPr>
        <xdr:cNvPr id="88" name="n_3mainValue【図書館】&#10;有形固定資産減価償却率"/>
        <xdr:cNvSpPr txBox="1"/>
      </xdr:nvSpPr>
      <xdr:spPr>
        <a:xfrm>
          <a:off x="1816744" y="6902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19067</xdr:rowOff>
    </xdr:from>
    <xdr:ext cx="405111" cy="259045"/>
    <xdr:sp macro="" textlink="">
      <xdr:nvSpPr>
        <xdr:cNvPr id="89" name="n_4mainValue【図書館】&#10;有形固定資産減価償却率"/>
        <xdr:cNvSpPr txBox="1"/>
      </xdr:nvSpPr>
      <xdr:spPr>
        <a:xfrm>
          <a:off x="927744" y="687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63500</xdr:rowOff>
    </xdr:from>
    <xdr:to>
      <xdr:col>55</xdr:col>
      <xdr:colOff>50800</xdr:colOff>
      <xdr:row>41</xdr:row>
      <xdr:rowOff>165100</xdr:rowOff>
    </xdr:to>
    <xdr:sp macro="" textlink="">
      <xdr:nvSpPr>
        <xdr:cNvPr id="129" name="楕円 128"/>
        <xdr:cNvSpPr/>
      </xdr:nvSpPr>
      <xdr:spPr>
        <a:xfrm>
          <a:off x="104267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149877</xdr:rowOff>
    </xdr:from>
    <xdr:ext cx="469744" cy="259045"/>
    <xdr:sp macro="" textlink="">
      <xdr:nvSpPr>
        <xdr:cNvPr id="130" name="【図書館】&#10;一人当たり面積該当値テキスト"/>
        <xdr:cNvSpPr txBox="1"/>
      </xdr:nvSpPr>
      <xdr:spPr>
        <a:xfrm>
          <a:off x="10515600" y="700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63500</xdr:rowOff>
    </xdr:from>
    <xdr:to>
      <xdr:col>50</xdr:col>
      <xdr:colOff>165100</xdr:colOff>
      <xdr:row>41</xdr:row>
      <xdr:rowOff>165100</xdr:rowOff>
    </xdr:to>
    <xdr:sp macro="" textlink="">
      <xdr:nvSpPr>
        <xdr:cNvPr id="131" name="楕円 130"/>
        <xdr:cNvSpPr/>
      </xdr:nvSpPr>
      <xdr:spPr>
        <a:xfrm>
          <a:off x="9588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114300</xdr:rowOff>
    </xdr:from>
    <xdr:to>
      <xdr:col>55</xdr:col>
      <xdr:colOff>0</xdr:colOff>
      <xdr:row>41</xdr:row>
      <xdr:rowOff>114300</xdr:rowOff>
    </xdr:to>
    <xdr:cxnSp macro="">
      <xdr:nvCxnSpPr>
        <xdr:cNvPr id="132" name="直線コネクタ 131"/>
        <xdr:cNvCxnSpPr/>
      </xdr:nvCxnSpPr>
      <xdr:spPr>
        <a:xfrm>
          <a:off x="9639300" y="71437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67310</xdr:rowOff>
    </xdr:from>
    <xdr:to>
      <xdr:col>46</xdr:col>
      <xdr:colOff>38100</xdr:colOff>
      <xdr:row>41</xdr:row>
      <xdr:rowOff>168910</xdr:rowOff>
    </xdr:to>
    <xdr:sp macro="" textlink="">
      <xdr:nvSpPr>
        <xdr:cNvPr id="133" name="楕円 132"/>
        <xdr:cNvSpPr/>
      </xdr:nvSpPr>
      <xdr:spPr>
        <a:xfrm>
          <a:off x="8699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114300</xdr:rowOff>
    </xdr:from>
    <xdr:to>
      <xdr:col>50</xdr:col>
      <xdr:colOff>114300</xdr:colOff>
      <xdr:row>41</xdr:row>
      <xdr:rowOff>118110</xdr:rowOff>
    </xdr:to>
    <xdr:cxnSp macro="">
      <xdr:nvCxnSpPr>
        <xdr:cNvPr id="134" name="直線コネクタ 133"/>
        <xdr:cNvCxnSpPr/>
      </xdr:nvCxnSpPr>
      <xdr:spPr>
        <a:xfrm flipV="1">
          <a:off x="8750300" y="71437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71120</xdr:rowOff>
    </xdr:from>
    <xdr:to>
      <xdr:col>41</xdr:col>
      <xdr:colOff>101600</xdr:colOff>
      <xdr:row>42</xdr:row>
      <xdr:rowOff>1270</xdr:rowOff>
    </xdr:to>
    <xdr:sp macro="" textlink="">
      <xdr:nvSpPr>
        <xdr:cNvPr id="135" name="楕円 134"/>
        <xdr:cNvSpPr/>
      </xdr:nvSpPr>
      <xdr:spPr>
        <a:xfrm>
          <a:off x="7810500" y="710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118110</xdr:rowOff>
    </xdr:from>
    <xdr:to>
      <xdr:col>45</xdr:col>
      <xdr:colOff>177800</xdr:colOff>
      <xdr:row>41</xdr:row>
      <xdr:rowOff>121920</xdr:rowOff>
    </xdr:to>
    <xdr:cxnSp macro="">
      <xdr:nvCxnSpPr>
        <xdr:cNvPr id="136" name="直線コネクタ 135"/>
        <xdr:cNvCxnSpPr/>
      </xdr:nvCxnSpPr>
      <xdr:spPr>
        <a:xfrm flipV="1">
          <a:off x="7861300" y="71475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74930</xdr:rowOff>
    </xdr:from>
    <xdr:to>
      <xdr:col>36</xdr:col>
      <xdr:colOff>165100</xdr:colOff>
      <xdr:row>42</xdr:row>
      <xdr:rowOff>5080</xdr:rowOff>
    </xdr:to>
    <xdr:sp macro="" textlink="">
      <xdr:nvSpPr>
        <xdr:cNvPr id="137" name="楕円 136"/>
        <xdr:cNvSpPr/>
      </xdr:nvSpPr>
      <xdr:spPr>
        <a:xfrm>
          <a:off x="6921500" y="710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121920</xdr:rowOff>
    </xdr:from>
    <xdr:to>
      <xdr:col>41</xdr:col>
      <xdr:colOff>50800</xdr:colOff>
      <xdr:row>41</xdr:row>
      <xdr:rowOff>125730</xdr:rowOff>
    </xdr:to>
    <xdr:cxnSp macro="">
      <xdr:nvCxnSpPr>
        <xdr:cNvPr id="138" name="直線コネクタ 137"/>
        <xdr:cNvCxnSpPr/>
      </xdr:nvCxnSpPr>
      <xdr:spPr>
        <a:xfrm flipV="1">
          <a:off x="6972300" y="71513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156227</xdr:rowOff>
    </xdr:from>
    <xdr:ext cx="469744" cy="259045"/>
    <xdr:sp macro="" textlink="">
      <xdr:nvSpPr>
        <xdr:cNvPr id="143" name="n_1mainValue【図書館】&#10;一人当たり面積"/>
        <xdr:cNvSpPr txBox="1"/>
      </xdr:nvSpPr>
      <xdr:spPr>
        <a:xfrm>
          <a:off x="9391727" y="718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160037</xdr:rowOff>
    </xdr:from>
    <xdr:ext cx="469744" cy="259045"/>
    <xdr:sp macro="" textlink="">
      <xdr:nvSpPr>
        <xdr:cNvPr id="144" name="n_2mainValue【図書館】&#10;一人当たり面積"/>
        <xdr:cNvSpPr txBox="1"/>
      </xdr:nvSpPr>
      <xdr:spPr>
        <a:xfrm>
          <a:off x="8515427" y="718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163847</xdr:rowOff>
    </xdr:from>
    <xdr:ext cx="469744" cy="259045"/>
    <xdr:sp macro="" textlink="">
      <xdr:nvSpPr>
        <xdr:cNvPr id="145" name="n_3mainValue【図書館】&#10;一人当たり面積"/>
        <xdr:cNvSpPr txBox="1"/>
      </xdr:nvSpPr>
      <xdr:spPr>
        <a:xfrm>
          <a:off x="7626427" y="719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167657</xdr:rowOff>
    </xdr:from>
    <xdr:ext cx="469744" cy="259045"/>
    <xdr:sp macro="" textlink="">
      <xdr:nvSpPr>
        <xdr:cNvPr id="146" name="n_4mainValue【図書館】&#10;一人当たり面積"/>
        <xdr:cNvSpPr txBox="1"/>
      </xdr:nvSpPr>
      <xdr:spPr>
        <a:xfrm>
          <a:off x="6737427" y="719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93980</xdr:rowOff>
    </xdr:from>
    <xdr:to>
      <xdr:col>24</xdr:col>
      <xdr:colOff>114300</xdr:colOff>
      <xdr:row>61</xdr:row>
      <xdr:rowOff>24130</xdr:rowOff>
    </xdr:to>
    <xdr:sp macro="" textlink="">
      <xdr:nvSpPr>
        <xdr:cNvPr id="187" name="楕円 186"/>
        <xdr:cNvSpPr/>
      </xdr:nvSpPr>
      <xdr:spPr>
        <a:xfrm>
          <a:off x="45847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72407</xdr:rowOff>
    </xdr:from>
    <xdr:ext cx="405111" cy="259045"/>
    <xdr:sp macro="" textlink="">
      <xdr:nvSpPr>
        <xdr:cNvPr id="188" name="【体育館・プール】&#10;有形固定資産減価償却率該当値テキスト"/>
        <xdr:cNvSpPr txBox="1"/>
      </xdr:nvSpPr>
      <xdr:spPr>
        <a:xfrm>
          <a:off x="4673600"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71120</xdr:rowOff>
    </xdr:from>
    <xdr:to>
      <xdr:col>20</xdr:col>
      <xdr:colOff>38100</xdr:colOff>
      <xdr:row>61</xdr:row>
      <xdr:rowOff>1270</xdr:rowOff>
    </xdr:to>
    <xdr:sp macro="" textlink="">
      <xdr:nvSpPr>
        <xdr:cNvPr id="189" name="楕円 188"/>
        <xdr:cNvSpPr/>
      </xdr:nvSpPr>
      <xdr:spPr>
        <a:xfrm>
          <a:off x="37465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121920</xdr:rowOff>
    </xdr:from>
    <xdr:to>
      <xdr:col>24</xdr:col>
      <xdr:colOff>63500</xdr:colOff>
      <xdr:row>60</xdr:row>
      <xdr:rowOff>144780</xdr:rowOff>
    </xdr:to>
    <xdr:cxnSp macro="">
      <xdr:nvCxnSpPr>
        <xdr:cNvPr id="190" name="直線コネクタ 189"/>
        <xdr:cNvCxnSpPr/>
      </xdr:nvCxnSpPr>
      <xdr:spPr>
        <a:xfrm>
          <a:off x="3797300" y="104089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33020</xdr:rowOff>
    </xdr:from>
    <xdr:to>
      <xdr:col>15</xdr:col>
      <xdr:colOff>101600</xdr:colOff>
      <xdr:row>60</xdr:row>
      <xdr:rowOff>134620</xdr:rowOff>
    </xdr:to>
    <xdr:sp macro="" textlink="">
      <xdr:nvSpPr>
        <xdr:cNvPr id="191" name="楕円 190"/>
        <xdr:cNvSpPr/>
      </xdr:nvSpPr>
      <xdr:spPr>
        <a:xfrm>
          <a:off x="28575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83820</xdr:rowOff>
    </xdr:from>
    <xdr:to>
      <xdr:col>19</xdr:col>
      <xdr:colOff>177800</xdr:colOff>
      <xdr:row>60</xdr:row>
      <xdr:rowOff>121920</xdr:rowOff>
    </xdr:to>
    <xdr:cxnSp macro="">
      <xdr:nvCxnSpPr>
        <xdr:cNvPr id="192" name="直線コネクタ 191"/>
        <xdr:cNvCxnSpPr/>
      </xdr:nvCxnSpPr>
      <xdr:spPr>
        <a:xfrm>
          <a:off x="2908300" y="103708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6350</xdr:rowOff>
    </xdr:from>
    <xdr:to>
      <xdr:col>10</xdr:col>
      <xdr:colOff>165100</xdr:colOff>
      <xdr:row>60</xdr:row>
      <xdr:rowOff>107950</xdr:rowOff>
    </xdr:to>
    <xdr:sp macro="" textlink="">
      <xdr:nvSpPr>
        <xdr:cNvPr id="193" name="楕円 192"/>
        <xdr:cNvSpPr/>
      </xdr:nvSpPr>
      <xdr:spPr>
        <a:xfrm>
          <a:off x="1968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57150</xdr:rowOff>
    </xdr:from>
    <xdr:to>
      <xdr:col>15</xdr:col>
      <xdr:colOff>50800</xdr:colOff>
      <xdr:row>60</xdr:row>
      <xdr:rowOff>83820</xdr:rowOff>
    </xdr:to>
    <xdr:cxnSp macro="">
      <xdr:nvCxnSpPr>
        <xdr:cNvPr id="194" name="直線コネクタ 193"/>
        <xdr:cNvCxnSpPr/>
      </xdr:nvCxnSpPr>
      <xdr:spPr>
        <a:xfrm>
          <a:off x="2019300" y="103441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xdr:rowOff>
    </xdr:from>
    <xdr:to>
      <xdr:col>6</xdr:col>
      <xdr:colOff>38100</xdr:colOff>
      <xdr:row>60</xdr:row>
      <xdr:rowOff>102235</xdr:rowOff>
    </xdr:to>
    <xdr:sp macro="" textlink="">
      <xdr:nvSpPr>
        <xdr:cNvPr id="195" name="楕円 194"/>
        <xdr:cNvSpPr/>
      </xdr:nvSpPr>
      <xdr:spPr>
        <a:xfrm>
          <a:off x="107950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51435</xdr:rowOff>
    </xdr:from>
    <xdr:to>
      <xdr:col>10</xdr:col>
      <xdr:colOff>114300</xdr:colOff>
      <xdr:row>60</xdr:row>
      <xdr:rowOff>57150</xdr:rowOff>
    </xdr:to>
    <xdr:cxnSp macro="">
      <xdr:nvCxnSpPr>
        <xdr:cNvPr id="196" name="直線コネクタ 195"/>
        <xdr:cNvCxnSpPr/>
      </xdr:nvCxnSpPr>
      <xdr:spPr>
        <a:xfrm>
          <a:off x="1130300" y="1033843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xdr:cNvSpPr txBox="1"/>
      </xdr:nvSpPr>
      <xdr:spPr>
        <a:xfrm>
          <a:off x="3582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xdr:cNvSpPr txBox="1"/>
      </xdr:nvSpPr>
      <xdr:spPr>
        <a:xfrm>
          <a:off x="2705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xdr:cNvSpPr txBox="1"/>
      </xdr:nvSpPr>
      <xdr:spPr>
        <a:xfrm>
          <a:off x="1816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xdr:cNvSpPr txBox="1"/>
      </xdr:nvSpPr>
      <xdr:spPr>
        <a:xfrm>
          <a:off x="927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17797</xdr:rowOff>
    </xdr:from>
    <xdr:ext cx="405111" cy="259045"/>
    <xdr:sp macro="" textlink="">
      <xdr:nvSpPr>
        <xdr:cNvPr id="201" name="n_1mainValue【体育館・プール】&#10;有形固定資産減価償却率"/>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151147</xdr:rowOff>
    </xdr:from>
    <xdr:ext cx="405111" cy="259045"/>
    <xdr:sp macro="" textlink="">
      <xdr:nvSpPr>
        <xdr:cNvPr id="202" name="n_2mainValue【体育館・プール】&#10;有形固定資産減価償却率"/>
        <xdr:cNvSpPr txBox="1"/>
      </xdr:nvSpPr>
      <xdr:spPr>
        <a:xfrm>
          <a:off x="2705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124477</xdr:rowOff>
    </xdr:from>
    <xdr:ext cx="405111" cy="259045"/>
    <xdr:sp macro="" textlink="">
      <xdr:nvSpPr>
        <xdr:cNvPr id="203" name="n_3mainValue【体育館・プール】&#10;有形固定資産減価償却率"/>
        <xdr:cNvSpPr txBox="1"/>
      </xdr:nvSpPr>
      <xdr:spPr>
        <a:xfrm>
          <a:off x="1816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118762</xdr:rowOff>
    </xdr:from>
    <xdr:ext cx="405111" cy="259045"/>
    <xdr:sp macro="" textlink="">
      <xdr:nvSpPr>
        <xdr:cNvPr id="204" name="n_4mainValue【体育館・プール】&#10;有形固定資産減価償却率"/>
        <xdr:cNvSpPr txBox="1"/>
      </xdr:nvSpPr>
      <xdr:spPr>
        <a:xfrm>
          <a:off x="927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xdr:cNvSpPr txBox="1"/>
      </xdr:nvSpPr>
      <xdr:spPr>
        <a:xfrm>
          <a:off x="10515600" y="10813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117221</xdr:rowOff>
    </xdr:from>
    <xdr:to>
      <xdr:col>55</xdr:col>
      <xdr:colOff>50800</xdr:colOff>
      <xdr:row>63</xdr:row>
      <xdr:rowOff>47371</xdr:rowOff>
    </xdr:to>
    <xdr:sp macro="" textlink="">
      <xdr:nvSpPr>
        <xdr:cNvPr id="244" name="楕円 243"/>
        <xdr:cNvSpPr/>
      </xdr:nvSpPr>
      <xdr:spPr>
        <a:xfrm>
          <a:off x="10426700" y="10747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140098</xdr:rowOff>
    </xdr:from>
    <xdr:ext cx="469744" cy="259045"/>
    <xdr:sp macro="" textlink="">
      <xdr:nvSpPr>
        <xdr:cNvPr id="245" name="【体育館・プール】&#10;一人当たり面積該当値テキスト"/>
        <xdr:cNvSpPr txBox="1"/>
      </xdr:nvSpPr>
      <xdr:spPr>
        <a:xfrm>
          <a:off x="10515600" y="1059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124079</xdr:rowOff>
    </xdr:from>
    <xdr:to>
      <xdr:col>50</xdr:col>
      <xdr:colOff>165100</xdr:colOff>
      <xdr:row>63</xdr:row>
      <xdr:rowOff>54229</xdr:rowOff>
    </xdr:to>
    <xdr:sp macro="" textlink="">
      <xdr:nvSpPr>
        <xdr:cNvPr id="246" name="楕円 245"/>
        <xdr:cNvSpPr/>
      </xdr:nvSpPr>
      <xdr:spPr>
        <a:xfrm>
          <a:off x="9588500" y="1075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168021</xdr:rowOff>
    </xdr:from>
    <xdr:to>
      <xdr:col>55</xdr:col>
      <xdr:colOff>0</xdr:colOff>
      <xdr:row>63</xdr:row>
      <xdr:rowOff>3429</xdr:rowOff>
    </xdr:to>
    <xdr:cxnSp macro="">
      <xdr:nvCxnSpPr>
        <xdr:cNvPr id="247" name="直線コネクタ 246"/>
        <xdr:cNvCxnSpPr/>
      </xdr:nvCxnSpPr>
      <xdr:spPr>
        <a:xfrm flipV="1">
          <a:off x="9639300" y="10797921"/>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131699</xdr:rowOff>
    </xdr:from>
    <xdr:to>
      <xdr:col>46</xdr:col>
      <xdr:colOff>38100</xdr:colOff>
      <xdr:row>63</xdr:row>
      <xdr:rowOff>61849</xdr:rowOff>
    </xdr:to>
    <xdr:sp macro="" textlink="">
      <xdr:nvSpPr>
        <xdr:cNvPr id="248" name="楕円 247"/>
        <xdr:cNvSpPr/>
      </xdr:nvSpPr>
      <xdr:spPr>
        <a:xfrm>
          <a:off x="8699500" y="1076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3429</xdr:rowOff>
    </xdr:from>
    <xdr:to>
      <xdr:col>50</xdr:col>
      <xdr:colOff>114300</xdr:colOff>
      <xdr:row>63</xdr:row>
      <xdr:rowOff>11049</xdr:rowOff>
    </xdr:to>
    <xdr:cxnSp macro="">
      <xdr:nvCxnSpPr>
        <xdr:cNvPr id="249" name="直線コネクタ 248"/>
        <xdr:cNvCxnSpPr/>
      </xdr:nvCxnSpPr>
      <xdr:spPr>
        <a:xfrm flipV="1">
          <a:off x="8750300" y="10804779"/>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138557</xdr:rowOff>
    </xdr:from>
    <xdr:to>
      <xdr:col>41</xdr:col>
      <xdr:colOff>101600</xdr:colOff>
      <xdr:row>63</xdr:row>
      <xdr:rowOff>68707</xdr:rowOff>
    </xdr:to>
    <xdr:sp macro="" textlink="">
      <xdr:nvSpPr>
        <xdr:cNvPr id="250" name="楕円 249"/>
        <xdr:cNvSpPr/>
      </xdr:nvSpPr>
      <xdr:spPr>
        <a:xfrm>
          <a:off x="7810500" y="1076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11049</xdr:rowOff>
    </xdr:from>
    <xdr:to>
      <xdr:col>45</xdr:col>
      <xdr:colOff>177800</xdr:colOff>
      <xdr:row>63</xdr:row>
      <xdr:rowOff>17907</xdr:rowOff>
    </xdr:to>
    <xdr:cxnSp macro="">
      <xdr:nvCxnSpPr>
        <xdr:cNvPr id="251" name="直線コネクタ 250"/>
        <xdr:cNvCxnSpPr/>
      </xdr:nvCxnSpPr>
      <xdr:spPr>
        <a:xfrm flipV="1">
          <a:off x="7861300" y="10812399"/>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144653</xdr:rowOff>
    </xdr:from>
    <xdr:to>
      <xdr:col>36</xdr:col>
      <xdr:colOff>165100</xdr:colOff>
      <xdr:row>63</xdr:row>
      <xdr:rowOff>74803</xdr:rowOff>
    </xdr:to>
    <xdr:sp macro="" textlink="">
      <xdr:nvSpPr>
        <xdr:cNvPr id="252" name="楕円 251"/>
        <xdr:cNvSpPr/>
      </xdr:nvSpPr>
      <xdr:spPr>
        <a:xfrm>
          <a:off x="6921500" y="1077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17907</xdr:rowOff>
    </xdr:from>
    <xdr:to>
      <xdr:col>41</xdr:col>
      <xdr:colOff>50800</xdr:colOff>
      <xdr:row>63</xdr:row>
      <xdr:rowOff>24003</xdr:rowOff>
    </xdr:to>
    <xdr:cxnSp macro="">
      <xdr:nvCxnSpPr>
        <xdr:cNvPr id="253" name="直線コネクタ 252"/>
        <xdr:cNvCxnSpPr/>
      </xdr:nvCxnSpPr>
      <xdr:spPr>
        <a:xfrm flipV="1">
          <a:off x="6972300" y="10819257"/>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xdr:cNvSpPr txBox="1"/>
      </xdr:nvSpPr>
      <xdr:spPr>
        <a:xfrm>
          <a:off x="9391727" y="1093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xdr:cNvSpPr txBox="1"/>
      </xdr:nvSpPr>
      <xdr:spPr>
        <a:xfrm>
          <a:off x="7626427"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70756</xdr:rowOff>
    </xdr:from>
    <xdr:ext cx="469744" cy="259045"/>
    <xdr:sp macro="" textlink="">
      <xdr:nvSpPr>
        <xdr:cNvPr id="258" name="n_1mainValue【体育館・プール】&#10;一人当たり面積"/>
        <xdr:cNvSpPr txBox="1"/>
      </xdr:nvSpPr>
      <xdr:spPr>
        <a:xfrm>
          <a:off x="9391727" y="10529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78376</xdr:rowOff>
    </xdr:from>
    <xdr:ext cx="469744" cy="259045"/>
    <xdr:sp macro="" textlink="">
      <xdr:nvSpPr>
        <xdr:cNvPr id="259" name="n_2mainValue【体育館・プール】&#10;一人当たり面積"/>
        <xdr:cNvSpPr txBox="1"/>
      </xdr:nvSpPr>
      <xdr:spPr>
        <a:xfrm>
          <a:off x="8515427" y="1053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85234</xdr:rowOff>
    </xdr:from>
    <xdr:ext cx="469744" cy="259045"/>
    <xdr:sp macro="" textlink="">
      <xdr:nvSpPr>
        <xdr:cNvPr id="260" name="n_3mainValue【体育館・プール】&#10;一人当たり面積"/>
        <xdr:cNvSpPr txBox="1"/>
      </xdr:nvSpPr>
      <xdr:spPr>
        <a:xfrm>
          <a:off x="7626427" y="10543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91330</xdr:rowOff>
    </xdr:from>
    <xdr:ext cx="469744" cy="259045"/>
    <xdr:sp macro="" textlink="">
      <xdr:nvSpPr>
        <xdr:cNvPr id="261" name="n_4mainValue【体育館・プール】&#10;一人当たり面積"/>
        <xdr:cNvSpPr txBox="1"/>
      </xdr:nvSpPr>
      <xdr:spPr>
        <a:xfrm>
          <a:off x="6737427" y="10549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xdr:cNvSpPr txBox="1"/>
      </xdr:nvSpPr>
      <xdr:spPr>
        <a:xfrm>
          <a:off x="4673600" y="1406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108131</xdr:rowOff>
    </xdr:from>
    <xdr:to>
      <xdr:col>24</xdr:col>
      <xdr:colOff>114300</xdr:colOff>
      <xdr:row>85</xdr:row>
      <xdr:rowOff>38281</xdr:rowOff>
    </xdr:to>
    <xdr:sp macro="" textlink="">
      <xdr:nvSpPr>
        <xdr:cNvPr id="303" name="楕円 302"/>
        <xdr:cNvSpPr/>
      </xdr:nvSpPr>
      <xdr:spPr>
        <a:xfrm>
          <a:off x="4584700" y="1450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86558</xdr:rowOff>
    </xdr:from>
    <xdr:ext cx="405111" cy="259045"/>
    <xdr:sp macro="" textlink="">
      <xdr:nvSpPr>
        <xdr:cNvPr id="304" name="【福祉施設】&#10;有形固定資産減価償却率該当値テキスト"/>
        <xdr:cNvSpPr txBox="1"/>
      </xdr:nvSpPr>
      <xdr:spPr>
        <a:xfrm>
          <a:off x="4673600" y="1448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64044</xdr:rowOff>
    </xdr:from>
    <xdr:to>
      <xdr:col>20</xdr:col>
      <xdr:colOff>38100</xdr:colOff>
      <xdr:row>84</xdr:row>
      <xdr:rowOff>165644</xdr:rowOff>
    </xdr:to>
    <xdr:sp macro="" textlink="">
      <xdr:nvSpPr>
        <xdr:cNvPr id="305" name="楕円 304"/>
        <xdr:cNvSpPr/>
      </xdr:nvSpPr>
      <xdr:spPr>
        <a:xfrm>
          <a:off x="3746500" y="1446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114844</xdr:rowOff>
    </xdr:from>
    <xdr:to>
      <xdr:col>24</xdr:col>
      <xdr:colOff>63500</xdr:colOff>
      <xdr:row>84</xdr:row>
      <xdr:rowOff>158931</xdr:rowOff>
    </xdr:to>
    <xdr:cxnSp macro="">
      <xdr:nvCxnSpPr>
        <xdr:cNvPr id="306" name="直線コネクタ 305"/>
        <xdr:cNvCxnSpPr/>
      </xdr:nvCxnSpPr>
      <xdr:spPr>
        <a:xfrm>
          <a:off x="3797300" y="14516644"/>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18324</xdr:rowOff>
    </xdr:from>
    <xdr:to>
      <xdr:col>15</xdr:col>
      <xdr:colOff>101600</xdr:colOff>
      <xdr:row>84</xdr:row>
      <xdr:rowOff>119924</xdr:rowOff>
    </xdr:to>
    <xdr:sp macro="" textlink="">
      <xdr:nvSpPr>
        <xdr:cNvPr id="307" name="楕円 306"/>
        <xdr:cNvSpPr/>
      </xdr:nvSpPr>
      <xdr:spPr>
        <a:xfrm>
          <a:off x="2857500" y="1442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69124</xdr:rowOff>
    </xdr:from>
    <xdr:to>
      <xdr:col>19</xdr:col>
      <xdr:colOff>177800</xdr:colOff>
      <xdr:row>84</xdr:row>
      <xdr:rowOff>114844</xdr:rowOff>
    </xdr:to>
    <xdr:cxnSp macro="">
      <xdr:nvCxnSpPr>
        <xdr:cNvPr id="308" name="直線コネクタ 307"/>
        <xdr:cNvCxnSpPr/>
      </xdr:nvCxnSpPr>
      <xdr:spPr>
        <a:xfrm>
          <a:off x="2908300" y="144709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170180</xdr:rowOff>
    </xdr:from>
    <xdr:to>
      <xdr:col>10</xdr:col>
      <xdr:colOff>165100</xdr:colOff>
      <xdr:row>84</xdr:row>
      <xdr:rowOff>100330</xdr:rowOff>
    </xdr:to>
    <xdr:sp macro="" textlink="">
      <xdr:nvSpPr>
        <xdr:cNvPr id="309" name="楕円 308"/>
        <xdr:cNvSpPr/>
      </xdr:nvSpPr>
      <xdr:spPr>
        <a:xfrm>
          <a:off x="1968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49530</xdr:rowOff>
    </xdr:from>
    <xdr:to>
      <xdr:col>15</xdr:col>
      <xdr:colOff>50800</xdr:colOff>
      <xdr:row>84</xdr:row>
      <xdr:rowOff>69124</xdr:rowOff>
    </xdr:to>
    <xdr:cxnSp macro="">
      <xdr:nvCxnSpPr>
        <xdr:cNvPr id="310" name="直線コネクタ 309"/>
        <xdr:cNvCxnSpPr/>
      </xdr:nvCxnSpPr>
      <xdr:spPr>
        <a:xfrm>
          <a:off x="2019300" y="1445133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126093</xdr:rowOff>
    </xdr:from>
    <xdr:to>
      <xdr:col>6</xdr:col>
      <xdr:colOff>38100</xdr:colOff>
      <xdr:row>84</xdr:row>
      <xdr:rowOff>56243</xdr:rowOff>
    </xdr:to>
    <xdr:sp macro="" textlink="">
      <xdr:nvSpPr>
        <xdr:cNvPr id="311" name="楕円 310"/>
        <xdr:cNvSpPr/>
      </xdr:nvSpPr>
      <xdr:spPr>
        <a:xfrm>
          <a:off x="1079500" y="1435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5443</xdr:rowOff>
    </xdr:from>
    <xdr:to>
      <xdr:col>10</xdr:col>
      <xdr:colOff>114300</xdr:colOff>
      <xdr:row>84</xdr:row>
      <xdr:rowOff>49530</xdr:rowOff>
    </xdr:to>
    <xdr:cxnSp macro="">
      <xdr:nvCxnSpPr>
        <xdr:cNvPr id="312" name="直線コネクタ 311"/>
        <xdr:cNvCxnSpPr/>
      </xdr:nvCxnSpPr>
      <xdr:spPr>
        <a:xfrm>
          <a:off x="1130300" y="1440724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156771</xdr:rowOff>
    </xdr:from>
    <xdr:ext cx="405111" cy="259045"/>
    <xdr:sp macro="" textlink="">
      <xdr:nvSpPr>
        <xdr:cNvPr id="317" name="n_1mainValue【福祉施設】&#10;有形固定資産減価償却率"/>
        <xdr:cNvSpPr txBox="1"/>
      </xdr:nvSpPr>
      <xdr:spPr>
        <a:xfrm>
          <a:off x="3582044" y="1455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111051</xdr:rowOff>
    </xdr:from>
    <xdr:ext cx="405111" cy="259045"/>
    <xdr:sp macro="" textlink="">
      <xdr:nvSpPr>
        <xdr:cNvPr id="318" name="n_2mainValue【福祉施設】&#10;有形固定資産減価償却率"/>
        <xdr:cNvSpPr txBox="1"/>
      </xdr:nvSpPr>
      <xdr:spPr>
        <a:xfrm>
          <a:off x="2705744" y="1451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91457</xdr:rowOff>
    </xdr:from>
    <xdr:ext cx="405111" cy="259045"/>
    <xdr:sp macro="" textlink="">
      <xdr:nvSpPr>
        <xdr:cNvPr id="319" name="n_3mainValue【福祉施設】&#10;有形固定資産減価償却率"/>
        <xdr:cNvSpPr txBox="1"/>
      </xdr:nvSpPr>
      <xdr:spPr>
        <a:xfrm>
          <a:off x="1816744"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47370</xdr:rowOff>
    </xdr:from>
    <xdr:ext cx="405111" cy="259045"/>
    <xdr:sp macro="" textlink="">
      <xdr:nvSpPr>
        <xdr:cNvPr id="320" name="n_4mainValue【福祉施設】&#10;有形固定資産減価償却率"/>
        <xdr:cNvSpPr txBox="1"/>
      </xdr:nvSpPr>
      <xdr:spPr>
        <a:xfrm>
          <a:off x="927744" y="1444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xdr:cNvSpPr txBox="1"/>
      </xdr:nvSpPr>
      <xdr:spPr>
        <a:xfrm>
          <a:off x="10515600" y="1423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83313</xdr:rowOff>
    </xdr:from>
    <xdr:to>
      <xdr:col>55</xdr:col>
      <xdr:colOff>50800</xdr:colOff>
      <xdr:row>86</xdr:row>
      <xdr:rowOff>13463</xdr:rowOff>
    </xdr:to>
    <xdr:sp macro="" textlink="">
      <xdr:nvSpPr>
        <xdr:cNvPr id="358" name="楕円 357"/>
        <xdr:cNvSpPr/>
      </xdr:nvSpPr>
      <xdr:spPr>
        <a:xfrm>
          <a:off x="10426700" y="1465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169690</xdr:rowOff>
    </xdr:from>
    <xdr:ext cx="469744" cy="259045"/>
    <xdr:sp macro="" textlink="">
      <xdr:nvSpPr>
        <xdr:cNvPr id="359" name="【福祉施設】&#10;一人当たり面積該当値テキスト"/>
        <xdr:cNvSpPr txBox="1"/>
      </xdr:nvSpPr>
      <xdr:spPr>
        <a:xfrm>
          <a:off x="10515600" y="14571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85598</xdr:rowOff>
    </xdr:from>
    <xdr:to>
      <xdr:col>50</xdr:col>
      <xdr:colOff>165100</xdr:colOff>
      <xdr:row>86</xdr:row>
      <xdr:rowOff>15748</xdr:rowOff>
    </xdr:to>
    <xdr:sp macro="" textlink="">
      <xdr:nvSpPr>
        <xdr:cNvPr id="360" name="楕円 359"/>
        <xdr:cNvSpPr/>
      </xdr:nvSpPr>
      <xdr:spPr>
        <a:xfrm>
          <a:off x="9588500" y="1465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134113</xdr:rowOff>
    </xdr:from>
    <xdr:to>
      <xdr:col>55</xdr:col>
      <xdr:colOff>0</xdr:colOff>
      <xdr:row>85</xdr:row>
      <xdr:rowOff>136398</xdr:rowOff>
    </xdr:to>
    <xdr:cxnSp macro="">
      <xdr:nvCxnSpPr>
        <xdr:cNvPr id="361" name="直線コネクタ 360"/>
        <xdr:cNvCxnSpPr/>
      </xdr:nvCxnSpPr>
      <xdr:spPr>
        <a:xfrm flipV="1">
          <a:off x="9639300" y="14707363"/>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87885</xdr:rowOff>
    </xdr:from>
    <xdr:to>
      <xdr:col>46</xdr:col>
      <xdr:colOff>38100</xdr:colOff>
      <xdr:row>86</xdr:row>
      <xdr:rowOff>18035</xdr:rowOff>
    </xdr:to>
    <xdr:sp macro="" textlink="">
      <xdr:nvSpPr>
        <xdr:cNvPr id="362" name="楕円 361"/>
        <xdr:cNvSpPr/>
      </xdr:nvSpPr>
      <xdr:spPr>
        <a:xfrm>
          <a:off x="8699500" y="1466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136398</xdr:rowOff>
    </xdr:from>
    <xdr:to>
      <xdr:col>50</xdr:col>
      <xdr:colOff>114300</xdr:colOff>
      <xdr:row>85</xdr:row>
      <xdr:rowOff>138685</xdr:rowOff>
    </xdr:to>
    <xdr:cxnSp macro="">
      <xdr:nvCxnSpPr>
        <xdr:cNvPr id="363" name="直線コネクタ 362"/>
        <xdr:cNvCxnSpPr/>
      </xdr:nvCxnSpPr>
      <xdr:spPr>
        <a:xfrm flipV="1">
          <a:off x="8750300" y="14709648"/>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90170</xdr:rowOff>
    </xdr:from>
    <xdr:to>
      <xdr:col>41</xdr:col>
      <xdr:colOff>101600</xdr:colOff>
      <xdr:row>86</xdr:row>
      <xdr:rowOff>20320</xdr:rowOff>
    </xdr:to>
    <xdr:sp macro="" textlink="">
      <xdr:nvSpPr>
        <xdr:cNvPr id="364" name="楕円 363"/>
        <xdr:cNvSpPr/>
      </xdr:nvSpPr>
      <xdr:spPr>
        <a:xfrm>
          <a:off x="7810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138685</xdr:rowOff>
    </xdr:from>
    <xdr:to>
      <xdr:col>45</xdr:col>
      <xdr:colOff>177800</xdr:colOff>
      <xdr:row>85</xdr:row>
      <xdr:rowOff>140970</xdr:rowOff>
    </xdr:to>
    <xdr:cxnSp macro="">
      <xdr:nvCxnSpPr>
        <xdr:cNvPr id="365" name="直線コネクタ 364"/>
        <xdr:cNvCxnSpPr/>
      </xdr:nvCxnSpPr>
      <xdr:spPr>
        <a:xfrm flipV="1">
          <a:off x="7861300" y="14711935"/>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92456</xdr:rowOff>
    </xdr:from>
    <xdr:to>
      <xdr:col>36</xdr:col>
      <xdr:colOff>165100</xdr:colOff>
      <xdr:row>86</xdr:row>
      <xdr:rowOff>22606</xdr:rowOff>
    </xdr:to>
    <xdr:sp macro="" textlink="">
      <xdr:nvSpPr>
        <xdr:cNvPr id="366" name="楕円 365"/>
        <xdr:cNvSpPr/>
      </xdr:nvSpPr>
      <xdr:spPr>
        <a:xfrm>
          <a:off x="6921500" y="1466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140970</xdr:rowOff>
    </xdr:from>
    <xdr:to>
      <xdr:col>41</xdr:col>
      <xdr:colOff>50800</xdr:colOff>
      <xdr:row>85</xdr:row>
      <xdr:rowOff>143256</xdr:rowOff>
    </xdr:to>
    <xdr:cxnSp macro="">
      <xdr:nvCxnSpPr>
        <xdr:cNvPr id="367" name="直線コネクタ 366"/>
        <xdr:cNvCxnSpPr/>
      </xdr:nvCxnSpPr>
      <xdr:spPr>
        <a:xfrm flipV="1">
          <a:off x="6972300" y="1471422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xdr:cNvSpPr txBox="1"/>
      </xdr:nvSpPr>
      <xdr:spPr>
        <a:xfrm>
          <a:off x="8515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xdr:cNvSpPr txBox="1"/>
      </xdr:nvSpPr>
      <xdr:spPr>
        <a:xfrm>
          <a:off x="7626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xdr:cNvSpPr txBox="1"/>
      </xdr:nvSpPr>
      <xdr:spPr>
        <a:xfrm>
          <a:off x="6737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6875</xdr:rowOff>
    </xdr:from>
    <xdr:ext cx="469744" cy="259045"/>
    <xdr:sp macro="" textlink="">
      <xdr:nvSpPr>
        <xdr:cNvPr id="372" name="n_1mainValue【福祉施設】&#10;一人当たり面積"/>
        <xdr:cNvSpPr txBox="1"/>
      </xdr:nvSpPr>
      <xdr:spPr>
        <a:xfrm>
          <a:off x="9391727" y="1475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9162</xdr:rowOff>
    </xdr:from>
    <xdr:ext cx="469744" cy="259045"/>
    <xdr:sp macro="" textlink="">
      <xdr:nvSpPr>
        <xdr:cNvPr id="373" name="n_2mainValue【福祉施設】&#10;一人当たり面積"/>
        <xdr:cNvSpPr txBox="1"/>
      </xdr:nvSpPr>
      <xdr:spPr>
        <a:xfrm>
          <a:off x="8515427" y="14753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11447</xdr:rowOff>
    </xdr:from>
    <xdr:ext cx="469744" cy="259045"/>
    <xdr:sp macro="" textlink="">
      <xdr:nvSpPr>
        <xdr:cNvPr id="374" name="n_3mainValue【福祉施設】&#10;一人当たり面積"/>
        <xdr:cNvSpPr txBox="1"/>
      </xdr:nvSpPr>
      <xdr:spPr>
        <a:xfrm>
          <a:off x="7626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13733</xdr:rowOff>
    </xdr:from>
    <xdr:ext cx="469744" cy="259045"/>
    <xdr:sp macro="" textlink="">
      <xdr:nvSpPr>
        <xdr:cNvPr id="375" name="n_4mainValue【福祉施設】&#10;一人当たり面積"/>
        <xdr:cNvSpPr txBox="1"/>
      </xdr:nvSpPr>
      <xdr:spPr>
        <a:xfrm>
          <a:off x="6737427" y="1475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76019</xdr:rowOff>
    </xdr:from>
    <xdr:to>
      <xdr:col>24</xdr:col>
      <xdr:colOff>114300</xdr:colOff>
      <xdr:row>108</xdr:row>
      <xdr:rowOff>6169</xdr:rowOff>
    </xdr:to>
    <xdr:sp macro="" textlink="">
      <xdr:nvSpPr>
        <xdr:cNvPr id="417" name="楕円 416"/>
        <xdr:cNvSpPr/>
      </xdr:nvSpPr>
      <xdr:spPr>
        <a:xfrm>
          <a:off x="4584700" y="1842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54446</xdr:rowOff>
    </xdr:from>
    <xdr:ext cx="405111" cy="259045"/>
    <xdr:sp macro="" textlink="">
      <xdr:nvSpPr>
        <xdr:cNvPr id="418" name="【市民会館】&#10;有形固定資産減価償却率該当値テキスト"/>
        <xdr:cNvSpPr txBox="1"/>
      </xdr:nvSpPr>
      <xdr:spPr>
        <a:xfrm>
          <a:off x="4673600" y="1839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41729</xdr:rowOff>
    </xdr:from>
    <xdr:to>
      <xdr:col>20</xdr:col>
      <xdr:colOff>38100</xdr:colOff>
      <xdr:row>107</xdr:row>
      <xdr:rowOff>143329</xdr:rowOff>
    </xdr:to>
    <xdr:sp macro="" textlink="">
      <xdr:nvSpPr>
        <xdr:cNvPr id="419" name="楕円 418"/>
        <xdr:cNvSpPr/>
      </xdr:nvSpPr>
      <xdr:spPr>
        <a:xfrm>
          <a:off x="3746500" y="1838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92529</xdr:rowOff>
    </xdr:from>
    <xdr:to>
      <xdr:col>24</xdr:col>
      <xdr:colOff>63500</xdr:colOff>
      <xdr:row>107</xdr:row>
      <xdr:rowOff>126819</xdr:rowOff>
    </xdr:to>
    <xdr:cxnSp macro="">
      <xdr:nvCxnSpPr>
        <xdr:cNvPr id="420" name="直線コネクタ 419"/>
        <xdr:cNvCxnSpPr/>
      </xdr:nvCxnSpPr>
      <xdr:spPr>
        <a:xfrm>
          <a:off x="3797300" y="18437679"/>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9071</xdr:rowOff>
    </xdr:from>
    <xdr:to>
      <xdr:col>15</xdr:col>
      <xdr:colOff>101600</xdr:colOff>
      <xdr:row>107</xdr:row>
      <xdr:rowOff>110671</xdr:rowOff>
    </xdr:to>
    <xdr:sp macro="" textlink="">
      <xdr:nvSpPr>
        <xdr:cNvPr id="421" name="楕円 420"/>
        <xdr:cNvSpPr/>
      </xdr:nvSpPr>
      <xdr:spPr>
        <a:xfrm>
          <a:off x="2857500" y="1835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59871</xdr:rowOff>
    </xdr:from>
    <xdr:to>
      <xdr:col>19</xdr:col>
      <xdr:colOff>177800</xdr:colOff>
      <xdr:row>107</xdr:row>
      <xdr:rowOff>92529</xdr:rowOff>
    </xdr:to>
    <xdr:cxnSp macro="">
      <xdr:nvCxnSpPr>
        <xdr:cNvPr id="422" name="直線コネクタ 421"/>
        <xdr:cNvCxnSpPr/>
      </xdr:nvCxnSpPr>
      <xdr:spPr>
        <a:xfrm>
          <a:off x="2908300" y="1840502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154395</xdr:rowOff>
    </xdr:from>
    <xdr:to>
      <xdr:col>10</xdr:col>
      <xdr:colOff>165100</xdr:colOff>
      <xdr:row>107</xdr:row>
      <xdr:rowOff>84545</xdr:rowOff>
    </xdr:to>
    <xdr:sp macro="" textlink="">
      <xdr:nvSpPr>
        <xdr:cNvPr id="423" name="楕円 422"/>
        <xdr:cNvSpPr/>
      </xdr:nvSpPr>
      <xdr:spPr>
        <a:xfrm>
          <a:off x="1968500" y="1832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33745</xdr:rowOff>
    </xdr:from>
    <xdr:to>
      <xdr:col>15</xdr:col>
      <xdr:colOff>50800</xdr:colOff>
      <xdr:row>107</xdr:row>
      <xdr:rowOff>59871</xdr:rowOff>
    </xdr:to>
    <xdr:cxnSp macro="">
      <xdr:nvCxnSpPr>
        <xdr:cNvPr id="424" name="直線コネクタ 423"/>
        <xdr:cNvCxnSpPr/>
      </xdr:nvCxnSpPr>
      <xdr:spPr>
        <a:xfrm>
          <a:off x="2019300" y="18378895"/>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121738</xdr:rowOff>
    </xdr:from>
    <xdr:to>
      <xdr:col>6</xdr:col>
      <xdr:colOff>38100</xdr:colOff>
      <xdr:row>107</xdr:row>
      <xdr:rowOff>51888</xdr:rowOff>
    </xdr:to>
    <xdr:sp macro="" textlink="">
      <xdr:nvSpPr>
        <xdr:cNvPr id="425" name="楕円 424"/>
        <xdr:cNvSpPr/>
      </xdr:nvSpPr>
      <xdr:spPr>
        <a:xfrm>
          <a:off x="1079500" y="1829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1088</xdr:rowOff>
    </xdr:from>
    <xdr:to>
      <xdr:col>10</xdr:col>
      <xdr:colOff>114300</xdr:colOff>
      <xdr:row>107</xdr:row>
      <xdr:rowOff>33745</xdr:rowOff>
    </xdr:to>
    <xdr:cxnSp macro="">
      <xdr:nvCxnSpPr>
        <xdr:cNvPr id="426" name="直線コネクタ 425"/>
        <xdr:cNvCxnSpPr/>
      </xdr:nvCxnSpPr>
      <xdr:spPr>
        <a:xfrm>
          <a:off x="1130300" y="1834623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0" name="n_4aveValue【市民会館】&#10;有形固定資産減価償却率"/>
        <xdr:cNvSpPr txBox="1"/>
      </xdr:nvSpPr>
      <xdr:spPr>
        <a:xfrm>
          <a:off x="927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134456</xdr:rowOff>
    </xdr:from>
    <xdr:ext cx="405111" cy="259045"/>
    <xdr:sp macro="" textlink="">
      <xdr:nvSpPr>
        <xdr:cNvPr id="431" name="n_1mainValue【市民会館】&#10;有形固定資産減価償却率"/>
        <xdr:cNvSpPr txBox="1"/>
      </xdr:nvSpPr>
      <xdr:spPr>
        <a:xfrm>
          <a:off x="3582044" y="18479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101798</xdr:rowOff>
    </xdr:from>
    <xdr:ext cx="405111" cy="259045"/>
    <xdr:sp macro="" textlink="">
      <xdr:nvSpPr>
        <xdr:cNvPr id="432" name="n_2mainValue【市民会館】&#10;有形固定資産減価償却率"/>
        <xdr:cNvSpPr txBox="1"/>
      </xdr:nvSpPr>
      <xdr:spPr>
        <a:xfrm>
          <a:off x="2705744" y="1844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75672</xdr:rowOff>
    </xdr:from>
    <xdr:ext cx="405111" cy="259045"/>
    <xdr:sp macro="" textlink="">
      <xdr:nvSpPr>
        <xdr:cNvPr id="433" name="n_3mainValue【市民会館】&#10;有形固定資産減価償却率"/>
        <xdr:cNvSpPr txBox="1"/>
      </xdr:nvSpPr>
      <xdr:spPr>
        <a:xfrm>
          <a:off x="1816744" y="1842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43015</xdr:rowOff>
    </xdr:from>
    <xdr:ext cx="405111" cy="259045"/>
    <xdr:sp macro="" textlink="">
      <xdr:nvSpPr>
        <xdr:cNvPr id="434" name="n_4mainValue【市民会館】&#10;有形固定資産減価償却率"/>
        <xdr:cNvSpPr txBox="1"/>
      </xdr:nvSpPr>
      <xdr:spPr>
        <a:xfrm>
          <a:off x="927744" y="1838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3" name="【市民会館】&#10;一人当たり面積平均値テキスト"/>
        <xdr:cNvSpPr txBox="1"/>
      </xdr:nvSpPr>
      <xdr:spPr>
        <a:xfrm>
          <a:off x="10515600" y="18211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21589</xdr:rowOff>
    </xdr:from>
    <xdr:to>
      <xdr:col>55</xdr:col>
      <xdr:colOff>50800</xdr:colOff>
      <xdr:row>105</xdr:row>
      <xdr:rowOff>123189</xdr:rowOff>
    </xdr:to>
    <xdr:sp macro="" textlink="">
      <xdr:nvSpPr>
        <xdr:cNvPr id="474" name="楕円 473"/>
        <xdr:cNvSpPr/>
      </xdr:nvSpPr>
      <xdr:spPr>
        <a:xfrm>
          <a:off x="10426700" y="1802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44466</xdr:rowOff>
    </xdr:from>
    <xdr:ext cx="469744" cy="259045"/>
    <xdr:sp macro="" textlink="">
      <xdr:nvSpPr>
        <xdr:cNvPr id="475" name="【市民会館】&#10;一人当たり面積該当値テキスト"/>
        <xdr:cNvSpPr txBox="1"/>
      </xdr:nvSpPr>
      <xdr:spPr>
        <a:xfrm>
          <a:off x="10515600" y="1787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36830</xdr:rowOff>
    </xdr:from>
    <xdr:to>
      <xdr:col>50</xdr:col>
      <xdr:colOff>165100</xdr:colOff>
      <xdr:row>105</xdr:row>
      <xdr:rowOff>138430</xdr:rowOff>
    </xdr:to>
    <xdr:sp macro="" textlink="">
      <xdr:nvSpPr>
        <xdr:cNvPr id="476" name="楕円 475"/>
        <xdr:cNvSpPr/>
      </xdr:nvSpPr>
      <xdr:spPr>
        <a:xfrm>
          <a:off x="9588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72389</xdr:rowOff>
    </xdr:from>
    <xdr:to>
      <xdr:col>55</xdr:col>
      <xdr:colOff>0</xdr:colOff>
      <xdr:row>105</xdr:row>
      <xdr:rowOff>87630</xdr:rowOff>
    </xdr:to>
    <xdr:cxnSp macro="">
      <xdr:nvCxnSpPr>
        <xdr:cNvPr id="477" name="直線コネクタ 476"/>
        <xdr:cNvCxnSpPr/>
      </xdr:nvCxnSpPr>
      <xdr:spPr>
        <a:xfrm flipV="1">
          <a:off x="9639300" y="1807463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55880</xdr:rowOff>
    </xdr:from>
    <xdr:to>
      <xdr:col>46</xdr:col>
      <xdr:colOff>38100</xdr:colOff>
      <xdr:row>105</xdr:row>
      <xdr:rowOff>157480</xdr:rowOff>
    </xdr:to>
    <xdr:sp macro="" textlink="">
      <xdr:nvSpPr>
        <xdr:cNvPr id="478" name="楕円 477"/>
        <xdr:cNvSpPr/>
      </xdr:nvSpPr>
      <xdr:spPr>
        <a:xfrm>
          <a:off x="8699500" y="1805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87630</xdr:rowOff>
    </xdr:from>
    <xdr:to>
      <xdr:col>50</xdr:col>
      <xdr:colOff>114300</xdr:colOff>
      <xdr:row>105</xdr:row>
      <xdr:rowOff>106680</xdr:rowOff>
    </xdr:to>
    <xdr:cxnSp macro="">
      <xdr:nvCxnSpPr>
        <xdr:cNvPr id="479" name="直線コネクタ 478"/>
        <xdr:cNvCxnSpPr/>
      </xdr:nvCxnSpPr>
      <xdr:spPr>
        <a:xfrm flipV="1">
          <a:off x="8750300" y="180898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73025</xdr:rowOff>
    </xdr:from>
    <xdr:to>
      <xdr:col>41</xdr:col>
      <xdr:colOff>101600</xdr:colOff>
      <xdr:row>106</xdr:row>
      <xdr:rowOff>3175</xdr:rowOff>
    </xdr:to>
    <xdr:sp macro="" textlink="">
      <xdr:nvSpPr>
        <xdr:cNvPr id="480" name="楕円 479"/>
        <xdr:cNvSpPr/>
      </xdr:nvSpPr>
      <xdr:spPr>
        <a:xfrm>
          <a:off x="7810500" y="180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106680</xdr:rowOff>
    </xdr:from>
    <xdr:to>
      <xdr:col>45</xdr:col>
      <xdr:colOff>177800</xdr:colOff>
      <xdr:row>105</xdr:row>
      <xdr:rowOff>123825</xdr:rowOff>
    </xdr:to>
    <xdr:cxnSp macro="">
      <xdr:nvCxnSpPr>
        <xdr:cNvPr id="481" name="直線コネクタ 480"/>
        <xdr:cNvCxnSpPr/>
      </xdr:nvCxnSpPr>
      <xdr:spPr>
        <a:xfrm flipV="1">
          <a:off x="7861300" y="181089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82" name="楕円 481"/>
        <xdr:cNvSpPr/>
      </xdr:nvSpPr>
      <xdr:spPr>
        <a:xfrm>
          <a:off x="6921500" y="1808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123825</xdr:rowOff>
    </xdr:from>
    <xdr:to>
      <xdr:col>41</xdr:col>
      <xdr:colOff>50800</xdr:colOff>
      <xdr:row>105</xdr:row>
      <xdr:rowOff>137161</xdr:rowOff>
    </xdr:to>
    <xdr:cxnSp macro="">
      <xdr:nvCxnSpPr>
        <xdr:cNvPr id="483" name="直線コネクタ 482"/>
        <xdr:cNvCxnSpPr/>
      </xdr:nvCxnSpPr>
      <xdr:spPr>
        <a:xfrm flipV="1">
          <a:off x="6972300" y="18126075"/>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xdr:cNvSpPr txBox="1"/>
      </xdr:nvSpPr>
      <xdr:spPr>
        <a:xfrm>
          <a:off x="93917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xdr:cNvSpPr txBox="1"/>
      </xdr:nvSpPr>
      <xdr:spPr>
        <a:xfrm>
          <a:off x="8515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xdr:cNvSpPr txBox="1"/>
      </xdr:nvSpPr>
      <xdr:spPr>
        <a:xfrm>
          <a:off x="7626427" y="1833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87" name="n_4aveValue【市民会館】&#10;一人当たり面積"/>
        <xdr:cNvSpPr txBox="1"/>
      </xdr:nvSpPr>
      <xdr:spPr>
        <a:xfrm>
          <a:off x="6737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154957</xdr:rowOff>
    </xdr:from>
    <xdr:ext cx="469744" cy="259045"/>
    <xdr:sp macro="" textlink="">
      <xdr:nvSpPr>
        <xdr:cNvPr id="488" name="n_1mainValue【市民会館】&#10;一人当たり面積"/>
        <xdr:cNvSpPr txBox="1"/>
      </xdr:nvSpPr>
      <xdr:spPr>
        <a:xfrm>
          <a:off x="93917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2557</xdr:rowOff>
    </xdr:from>
    <xdr:ext cx="469744" cy="259045"/>
    <xdr:sp macro="" textlink="">
      <xdr:nvSpPr>
        <xdr:cNvPr id="489" name="n_2mainValue【市民会館】&#10;一人当たり面積"/>
        <xdr:cNvSpPr txBox="1"/>
      </xdr:nvSpPr>
      <xdr:spPr>
        <a:xfrm>
          <a:off x="85154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19702</xdr:rowOff>
    </xdr:from>
    <xdr:ext cx="469744" cy="259045"/>
    <xdr:sp macro="" textlink="">
      <xdr:nvSpPr>
        <xdr:cNvPr id="490" name="n_3mainValue【市民会館】&#10;一人当たり面積"/>
        <xdr:cNvSpPr txBox="1"/>
      </xdr:nvSpPr>
      <xdr:spPr>
        <a:xfrm>
          <a:off x="7626427" y="1785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91" name="n_4mainValue【市民会館】&#10;一人当たり面積"/>
        <xdr:cNvSpPr txBox="1"/>
      </xdr:nvSpPr>
      <xdr:spPr>
        <a:xfrm>
          <a:off x="6737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34925</xdr:rowOff>
    </xdr:from>
    <xdr:to>
      <xdr:col>85</xdr:col>
      <xdr:colOff>177800</xdr:colOff>
      <xdr:row>38</xdr:row>
      <xdr:rowOff>136525</xdr:rowOff>
    </xdr:to>
    <xdr:sp macro="" textlink="">
      <xdr:nvSpPr>
        <xdr:cNvPr id="532" name="楕円 531"/>
        <xdr:cNvSpPr/>
      </xdr:nvSpPr>
      <xdr:spPr>
        <a:xfrm>
          <a:off x="162687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13352</xdr:rowOff>
    </xdr:from>
    <xdr:ext cx="405111" cy="259045"/>
    <xdr:sp macro="" textlink="">
      <xdr:nvSpPr>
        <xdr:cNvPr id="533" name="【一般廃棄物処理施設】&#10;有形固定資産減価償却率該当値テキスト"/>
        <xdr:cNvSpPr txBox="1"/>
      </xdr:nvSpPr>
      <xdr:spPr>
        <a:xfrm>
          <a:off x="16357600" y="652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15875</xdr:rowOff>
    </xdr:from>
    <xdr:to>
      <xdr:col>81</xdr:col>
      <xdr:colOff>101600</xdr:colOff>
      <xdr:row>38</xdr:row>
      <xdr:rowOff>117475</xdr:rowOff>
    </xdr:to>
    <xdr:sp macro="" textlink="">
      <xdr:nvSpPr>
        <xdr:cNvPr id="534" name="楕円 533"/>
        <xdr:cNvSpPr/>
      </xdr:nvSpPr>
      <xdr:spPr>
        <a:xfrm>
          <a:off x="154305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66675</xdr:rowOff>
    </xdr:from>
    <xdr:to>
      <xdr:col>85</xdr:col>
      <xdr:colOff>127000</xdr:colOff>
      <xdr:row>38</xdr:row>
      <xdr:rowOff>85725</xdr:rowOff>
    </xdr:to>
    <xdr:cxnSp macro="">
      <xdr:nvCxnSpPr>
        <xdr:cNvPr id="535" name="直線コネクタ 534"/>
        <xdr:cNvCxnSpPr/>
      </xdr:nvCxnSpPr>
      <xdr:spPr>
        <a:xfrm>
          <a:off x="15481300" y="658177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109220</xdr:rowOff>
    </xdr:from>
    <xdr:to>
      <xdr:col>76</xdr:col>
      <xdr:colOff>165100</xdr:colOff>
      <xdr:row>38</xdr:row>
      <xdr:rowOff>39370</xdr:rowOff>
    </xdr:to>
    <xdr:sp macro="" textlink="">
      <xdr:nvSpPr>
        <xdr:cNvPr id="536" name="楕円 535"/>
        <xdr:cNvSpPr/>
      </xdr:nvSpPr>
      <xdr:spPr>
        <a:xfrm>
          <a:off x="145415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160020</xdr:rowOff>
    </xdr:from>
    <xdr:to>
      <xdr:col>81</xdr:col>
      <xdr:colOff>50800</xdr:colOff>
      <xdr:row>38</xdr:row>
      <xdr:rowOff>66675</xdr:rowOff>
    </xdr:to>
    <xdr:cxnSp macro="">
      <xdr:nvCxnSpPr>
        <xdr:cNvPr id="537" name="直線コネクタ 536"/>
        <xdr:cNvCxnSpPr/>
      </xdr:nvCxnSpPr>
      <xdr:spPr>
        <a:xfrm>
          <a:off x="14592300" y="650367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31115</xdr:rowOff>
    </xdr:from>
    <xdr:to>
      <xdr:col>72</xdr:col>
      <xdr:colOff>38100</xdr:colOff>
      <xdr:row>37</xdr:row>
      <xdr:rowOff>132715</xdr:rowOff>
    </xdr:to>
    <xdr:sp macro="" textlink="">
      <xdr:nvSpPr>
        <xdr:cNvPr id="538" name="楕円 537"/>
        <xdr:cNvSpPr/>
      </xdr:nvSpPr>
      <xdr:spPr>
        <a:xfrm>
          <a:off x="136525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81915</xdr:rowOff>
    </xdr:from>
    <xdr:to>
      <xdr:col>76</xdr:col>
      <xdr:colOff>114300</xdr:colOff>
      <xdr:row>37</xdr:row>
      <xdr:rowOff>160020</xdr:rowOff>
    </xdr:to>
    <xdr:cxnSp macro="">
      <xdr:nvCxnSpPr>
        <xdr:cNvPr id="539" name="直線コネクタ 538"/>
        <xdr:cNvCxnSpPr/>
      </xdr:nvCxnSpPr>
      <xdr:spPr>
        <a:xfrm>
          <a:off x="13703300" y="642556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154940</xdr:rowOff>
    </xdr:from>
    <xdr:to>
      <xdr:col>67</xdr:col>
      <xdr:colOff>101600</xdr:colOff>
      <xdr:row>40</xdr:row>
      <xdr:rowOff>85090</xdr:rowOff>
    </xdr:to>
    <xdr:sp macro="" textlink="">
      <xdr:nvSpPr>
        <xdr:cNvPr id="540" name="楕円 539"/>
        <xdr:cNvSpPr/>
      </xdr:nvSpPr>
      <xdr:spPr>
        <a:xfrm>
          <a:off x="12763500" y="684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81915</xdr:rowOff>
    </xdr:from>
    <xdr:to>
      <xdr:col>71</xdr:col>
      <xdr:colOff>177800</xdr:colOff>
      <xdr:row>40</xdr:row>
      <xdr:rowOff>34290</xdr:rowOff>
    </xdr:to>
    <xdr:cxnSp macro="">
      <xdr:nvCxnSpPr>
        <xdr:cNvPr id="541" name="直線コネクタ 540"/>
        <xdr:cNvCxnSpPr/>
      </xdr:nvCxnSpPr>
      <xdr:spPr>
        <a:xfrm flipV="1">
          <a:off x="12814300" y="6425565"/>
          <a:ext cx="889000" cy="466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42" name="n_1aveValue【一般廃棄物処理施設】&#10;有形固定資産減価償却率"/>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43" name="n_2aveValue【一般廃棄物処理施設】&#10;有形固定資産減価償却率"/>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xdr:cNvSpPr txBox="1"/>
      </xdr:nvSpPr>
      <xdr:spPr>
        <a:xfrm>
          <a:off x="13500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45" name="n_4aveValue【一般廃棄物処理施設】&#10;有形固定資産減価償却率"/>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108602</xdr:rowOff>
    </xdr:from>
    <xdr:ext cx="405111" cy="259045"/>
    <xdr:sp macro="" textlink="">
      <xdr:nvSpPr>
        <xdr:cNvPr id="546" name="n_1mainValue【一般廃棄物処理施設】&#10;有形固定資産減価償却率"/>
        <xdr:cNvSpPr txBox="1"/>
      </xdr:nvSpPr>
      <xdr:spPr>
        <a:xfrm>
          <a:off x="15266044" y="662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30497</xdr:rowOff>
    </xdr:from>
    <xdr:ext cx="405111" cy="259045"/>
    <xdr:sp macro="" textlink="">
      <xdr:nvSpPr>
        <xdr:cNvPr id="547" name="n_2mainValue【一般廃棄物処理施設】&#10;有形固定資産減価償却率"/>
        <xdr:cNvSpPr txBox="1"/>
      </xdr:nvSpPr>
      <xdr:spPr>
        <a:xfrm>
          <a:off x="14389744" y="654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149242</xdr:rowOff>
    </xdr:from>
    <xdr:ext cx="405111" cy="259045"/>
    <xdr:sp macro="" textlink="">
      <xdr:nvSpPr>
        <xdr:cNvPr id="548" name="n_3mainValue【一般廃棄物処理施設】&#10;有形固定資産減価償却率"/>
        <xdr:cNvSpPr txBox="1"/>
      </xdr:nvSpPr>
      <xdr:spPr>
        <a:xfrm>
          <a:off x="135007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76217</xdr:rowOff>
    </xdr:from>
    <xdr:ext cx="405111" cy="259045"/>
    <xdr:sp macro="" textlink="">
      <xdr:nvSpPr>
        <xdr:cNvPr id="549" name="n_4mainValue【一般廃棄物処理施設】&#10;有形固定資産減価償却率"/>
        <xdr:cNvSpPr txBox="1"/>
      </xdr:nvSpPr>
      <xdr:spPr>
        <a:xfrm>
          <a:off x="12611744" y="693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8" name="【一般廃棄物処理施設】&#10;一人当たり有形固定資産（償却資産）額平均値テキスト"/>
        <xdr:cNvSpPr txBox="1"/>
      </xdr:nvSpPr>
      <xdr:spPr>
        <a:xfrm>
          <a:off x="22199600" y="6569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144493</xdr:rowOff>
    </xdr:from>
    <xdr:to>
      <xdr:col>116</xdr:col>
      <xdr:colOff>114300</xdr:colOff>
      <xdr:row>42</xdr:row>
      <xdr:rowOff>74643</xdr:rowOff>
    </xdr:to>
    <xdr:sp macro="" textlink="">
      <xdr:nvSpPr>
        <xdr:cNvPr id="589" name="楕円 588"/>
        <xdr:cNvSpPr/>
      </xdr:nvSpPr>
      <xdr:spPr>
        <a:xfrm>
          <a:off x="22110700" y="7173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59420</xdr:rowOff>
    </xdr:from>
    <xdr:ext cx="469744" cy="259045"/>
    <xdr:sp macro="" textlink="">
      <xdr:nvSpPr>
        <xdr:cNvPr id="590" name="【一般廃棄物処理施設】&#10;一人当たり有形固定資産（償却資産）額該当値テキスト"/>
        <xdr:cNvSpPr txBox="1"/>
      </xdr:nvSpPr>
      <xdr:spPr>
        <a:xfrm>
          <a:off x="22199600" y="7088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145499</xdr:rowOff>
    </xdr:from>
    <xdr:to>
      <xdr:col>112</xdr:col>
      <xdr:colOff>38100</xdr:colOff>
      <xdr:row>42</xdr:row>
      <xdr:rowOff>75649</xdr:rowOff>
    </xdr:to>
    <xdr:sp macro="" textlink="">
      <xdr:nvSpPr>
        <xdr:cNvPr id="591" name="楕円 590"/>
        <xdr:cNvSpPr/>
      </xdr:nvSpPr>
      <xdr:spPr>
        <a:xfrm>
          <a:off x="21272500" y="717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23843</xdr:rowOff>
    </xdr:from>
    <xdr:to>
      <xdr:col>116</xdr:col>
      <xdr:colOff>63500</xdr:colOff>
      <xdr:row>42</xdr:row>
      <xdr:rowOff>24849</xdr:rowOff>
    </xdr:to>
    <xdr:cxnSp macro="">
      <xdr:nvCxnSpPr>
        <xdr:cNvPr id="592" name="直線コネクタ 591"/>
        <xdr:cNvCxnSpPr/>
      </xdr:nvCxnSpPr>
      <xdr:spPr>
        <a:xfrm flipV="1">
          <a:off x="21323300" y="7224743"/>
          <a:ext cx="8382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145910</xdr:rowOff>
    </xdr:from>
    <xdr:to>
      <xdr:col>107</xdr:col>
      <xdr:colOff>101600</xdr:colOff>
      <xdr:row>42</xdr:row>
      <xdr:rowOff>76060</xdr:rowOff>
    </xdr:to>
    <xdr:sp macro="" textlink="">
      <xdr:nvSpPr>
        <xdr:cNvPr id="593" name="楕円 592"/>
        <xdr:cNvSpPr/>
      </xdr:nvSpPr>
      <xdr:spPr>
        <a:xfrm>
          <a:off x="20383500" y="717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24849</xdr:rowOff>
    </xdr:from>
    <xdr:to>
      <xdr:col>111</xdr:col>
      <xdr:colOff>177800</xdr:colOff>
      <xdr:row>42</xdr:row>
      <xdr:rowOff>25260</xdr:rowOff>
    </xdr:to>
    <xdr:cxnSp macro="">
      <xdr:nvCxnSpPr>
        <xdr:cNvPr id="594" name="直線コネクタ 593"/>
        <xdr:cNvCxnSpPr/>
      </xdr:nvCxnSpPr>
      <xdr:spPr>
        <a:xfrm flipV="1">
          <a:off x="20434300" y="7225749"/>
          <a:ext cx="88900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146283</xdr:rowOff>
    </xdr:from>
    <xdr:to>
      <xdr:col>102</xdr:col>
      <xdr:colOff>165100</xdr:colOff>
      <xdr:row>42</xdr:row>
      <xdr:rowOff>76433</xdr:rowOff>
    </xdr:to>
    <xdr:sp macro="" textlink="">
      <xdr:nvSpPr>
        <xdr:cNvPr id="595" name="楕円 594"/>
        <xdr:cNvSpPr/>
      </xdr:nvSpPr>
      <xdr:spPr>
        <a:xfrm>
          <a:off x="19494500" y="7175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25260</xdr:rowOff>
    </xdr:from>
    <xdr:to>
      <xdr:col>107</xdr:col>
      <xdr:colOff>50800</xdr:colOff>
      <xdr:row>42</xdr:row>
      <xdr:rowOff>25633</xdr:rowOff>
    </xdr:to>
    <xdr:cxnSp macro="">
      <xdr:nvCxnSpPr>
        <xdr:cNvPr id="596" name="直線コネクタ 595"/>
        <xdr:cNvCxnSpPr/>
      </xdr:nvCxnSpPr>
      <xdr:spPr>
        <a:xfrm flipV="1">
          <a:off x="19545300" y="7226160"/>
          <a:ext cx="889000" cy="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150612</xdr:rowOff>
    </xdr:from>
    <xdr:to>
      <xdr:col>98</xdr:col>
      <xdr:colOff>38100</xdr:colOff>
      <xdr:row>42</xdr:row>
      <xdr:rowOff>80762</xdr:rowOff>
    </xdr:to>
    <xdr:sp macro="" textlink="">
      <xdr:nvSpPr>
        <xdr:cNvPr id="597" name="楕円 596"/>
        <xdr:cNvSpPr/>
      </xdr:nvSpPr>
      <xdr:spPr>
        <a:xfrm>
          <a:off x="18605500" y="718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25633</xdr:rowOff>
    </xdr:from>
    <xdr:to>
      <xdr:col>102</xdr:col>
      <xdr:colOff>114300</xdr:colOff>
      <xdr:row>42</xdr:row>
      <xdr:rowOff>29962</xdr:rowOff>
    </xdr:to>
    <xdr:cxnSp macro="">
      <xdr:nvCxnSpPr>
        <xdr:cNvPr id="598" name="直線コネクタ 597"/>
        <xdr:cNvCxnSpPr/>
      </xdr:nvCxnSpPr>
      <xdr:spPr>
        <a:xfrm flipV="1">
          <a:off x="18656300" y="7226533"/>
          <a:ext cx="889000" cy="4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99" name="n_1aveValue【一般廃棄物処理施設】&#10;一人当たり有形固定資産（償却資産）額"/>
        <xdr:cNvSpPr txBox="1"/>
      </xdr:nvSpPr>
      <xdr:spPr>
        <a:xfrm>
          <a:off x="21011095" y="6503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600" name="n_2aveValue【一般廃棄物処理施設】&#10;一人当たり有形固定資産（償却資産）額"/>
        <xdr:cNvSpPr txBox="1"/>
      </xdr:nvSpPr>
      <xdr:spPr>
        <a:xfrm>
          <a:off x="20134795" y="651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xdr:cNvSpPr txBox="1"/>
      </xdr:nvSpPr>
      <xdr:spPr>
        <a:xfrm>
          <a:off x="19245795" y="652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602" name="n_4aveValue【一般廃棄物処理施設】&#10;一人当たり有形固定資産（償却資産）額"/>
        <xdr:cNvSpPr txBox="1"/>
      </xdr:nvSpPr>
      <xdr:spPr>
        <a:xfrm>
          <a:off x="18356795" y="6530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42</xdr:row>
      <xdr:rowOff>66776</xdr:rowOff>
    </xdr:from>
    <xdr:ext cx="469744" cy="259045"/>
    <xdr:sp macro="" textlink="">
      <xdr:nvSpPr>
        <xdr:cNvPr id="603" name="n_1mainValue【一般廃棄物処理施設】&#10;一人当たり有形固定資産（償却資産）額"/>
        <xdr:cNvSpPr txBox="1"/>
      </xdr:nvSpPr>
      <xdr:spPr>
        <a:xfrm>
          <a:off x="21075728" y="726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42</xdr:row>
      <xdr:rowOff>67187</xdr:rowOff>
    </xdr:from>
    <xdr:ext cx="469744" cy="259045"/>
    <xdr:sp macro="" textlink="">
      <xdr:nvSpPr>
        <xdr:cNvPr id="604" name="n_2mainValue【一般廃棄物処理施設】&#10;一人当たり有形固定資産（償却資産）額"/>
        <xdr:cNvSpPr txBox="1"/>
      </xdr:nvSpPr>
      <xdr:spPr>
        <a:xfrm>
          <a:off x="20199428" y="726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42</xdr:row>
      <xdr:rowOff>67560</xdr:rowOff>
    </xdr:from>
    <xdr:ext cx="469744" cy="259045"/>
    <xdr:sp macro="" textlink="">
      <xdr:nvSpPr>
        <xdr:cNvPr id="605" name="n_3mainValue【一般廃棄物処理施設】&#10;一人当たり有形固定資産（償却資産）額"/>
        <xdr:cNvSpPr txBox="1"/>
      </xdr:nvSpPr>
      <xdr:spPr>
        <a:xfrm>
          <a:off x="19310428" y="7268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42</xdr:row>
      <xdr:rowOff>71889</xdr:rowOff>
    </xdr:from>
    <xdr:ext cx="469744" cy="259045"/>
    <xdr:sp macro="" textlink="">
      <xdr:nvSpPr>
        <xdr:cNvPr id="606" name="n_4mainValue【一般廃棄物処理施設】&#10;一人当たり有形固定資産（償却資産）額"/>
        <xdr:cNvSpPr txBox="1"/>
      </xdr:nvSpPr>
      <xdr:spPr>
        <a:xfrm>
          <a:off x="18421428" y="727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xdr:cNvSpPr txBox="1"/>
      </xdr:nvSpPr>
      <xdr:spPr>
        <a:xfrm>
          <a:off x="1635760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31115</xdr:rowOff>
    </xdr:from>
    <xdr:to>
      <xdr:col>85</xdr:col>
      <xdr:colOff>177800</xdr:colOff>
      <xdr:row>60</xdr:row>
      <xdr:rowOff>132715</xdr:rowOff>
    </xdr:to>
    <xdr:sp macro="" textlink="">
      <xdr:nvSpPr>
        <xdr:cNvPr id="647" name="楕円 646"/>
        <xdr:cNvSpPr/>
      </xdr:nvSpPr>
      <xdr:spPr>
        <a:xfrm>
          <a:off x="162687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9542</xdr:rowOff>
    </xdr:from>
    <xdr:ext cx="405111" cy="259045"/>
    <xdr:sp macro="" textlink="">
      <xdr:nvSpPr>
        <xdr:cNvPr id="648" name="【保健センター・保健所】&#10;有形固定資産減価償却率該当値テキスト"/>
        <xdr:cNvSpPr txBox="1"/>
      </xdr:nvSpPr>
      <xdr:spPr>
        <a:xfrm>
          <a:off x="16357600" y="1029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147320</xdr:rowOff>
    </xdr:from>
    <xdr:to>
      <xdr:col>81</xdr:col>
      <xdr:colOff>101600</xdr:colOff>
      <xdr:row>60</xdr:row>
      <xdr:rowOff>77470</xdr:rowOff>
    </xdr:to>
    <xdr:sp macro="" textlink="">
      <xdr:nvSpPr>
        <xdr:cNvPr id="649" name="楕円 648"/>
        <xdr:cNvSpPr/>
      </xdr:nvSpPr>
      <xdr:spPr>
        <a:xfrm>
          <a:off x="15430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26670</xdr:rowOff>
    </xdr:from>
    <xdr:to>
      <xdr:col>85</xdr:col>
      <xdr:colOff>127000</xdr:colOff>
      <xdr:row>60</xdr:row>
      <xdr:rowOff>81915</xdr:rowOff>
    </xdr:to>
    <xdr:cxnSp macro="">
      <xdr:nvCxnSpPr>
        <xdr:cNvPr id="650" name="直線コネクタ 649"/>
        <xdr:cNvCxnSpPr/>
      </xdr:nvCxnSpPr>
      <xdr:spPr>
        <a:xfrm>
          <a:off x="15481300" y="10313670"/>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141605</xdr:rowOff>
    </xdr:from>
    <xdr:to>
      <xdr:col>76</xdr:col>
      <xdr:colOff>165100</xdr:colOff>
      <xdr:row>60</xdr:row>
      <xdr:rowOff>71755</xdr:rowOff>
    </xdr:to>
    <xdr:sp macro="" textlink="">
      <xdr:nvSpPr>
        <xdr:cNvPr id="651" name="楕円 650"/>
        <xdr:cNvSpPr/>
      </xdr:nvSpPr>
      <xdr:spPr>
        <a:xfrm>
          <a:off x="14541500" y="1025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20955</xdr:rowOff>
    </xdr:from>
    <xdr:to>
      <xdr:col>81</xdr:col>
      <xdr:colOff>50800</xdr:colOff>
      <xdr:row>60</xdr:row>
      <xdr:rowOff>26670</xdr:rowOff>
    </xdr:to>
    <xdr:cxnSp macro="">
      <xdr:nvCxnSpPr>
        <xdr:cNvPr id="652" name="直線コネクタ 651"/>
        <xdr:cNvCxnSpPr/>
      </xdr:nvCxnSpPr>
      <xdr:spPr>
        <a:xfrm>
          <a:off x="14592300" y="103079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90170</xdr:rowOff>
    </xdr:from>
    <xdr:to>
      <xdr:col>72</xdr:col>
      <xdr:colOff>38100</xdr:colOff>
      <xdr:row>60</xdr:row>
      <xdr:rowOff>20320</xdr:rowOff>
    </xdr:to>
    <xdr:sp macro="" textlink="">
      <xdr:nvSpPr>
        <xdr:cNvPr id="653" name="楕円 652"/>
        <xdr:cNvSpPr/>
      </xdr:nvSpPr>
      <xdr:spPr>
        <a:xfrm>
          <a:off x="13652500" y="102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140970</xdr:rowOff>
    </xdr:from>
    <xdr:to>
      <xdr:col>76</xdr:col>
      <xdr:colOff>114300</xdr:colOff>
      <xdr:row>60</xdr:row>
      <xdr:rowOff>20955</xdr:rowOff>
    </xdr:to>
    <xdr:cxnSp macro="">
      <xdr:nvCxnSpPr>
        <xdr:cNvPr id="654" name="直線コネクタ 653"/>
        <xdr:cNvCxnSpPr/>
      </xdr:nvCxnSpPr>
      <xdr:spPr>
        <a:xfrm>
          <a:off x="13703300" y="102565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40640</xdr:rowOff>
    </xdr:from>
    <xdr:to>
      <xdr:col>67</xdr:col>
      <xdr:colOff>101600</xdr:colOff>
      <xdr:row>59</xdr:row>
      <xdr:rowOff>142240</xdr:rowOff>
    </xdr:to>
    <xdr:sp macro="" textlink="">
      <xdr:nvSpPr>
        <xdr:cNvPr id="655" name="楕円 654"/>
        <xdr:cNvSpPr/>
      </xdr:nvSpPr>
      <xdr:spPr>
        <a:xfrm>
          <a:off x="12763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91440</xdr:rowOff>
    </xdr:from>
    <xdr:to>
      <xdr:col>71</xdr:col>
      <xdr:colOff>177800</xdr:colOff>
      <xdr:row>59</xdr:row>
      <xdr:rowOff>140970</xdr:rowOff>
    </xdr:to>
    <xdr:cxnSp macro="">
      <xdr:nvCxnSpPr>
        <xdr:cNvPr id="656" name="直線コネクタ 655"/>
        <xdr:cNvCxnSpPr/>
      </xdr:nvCxnSpPr>
      <xdr:spPr>
        <a:xfrm>
          <a:off x="12814300" y="102069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xdr:cNvSpPr txBox="1"/>
      </xdr:nvSpPr>
      <xdr:spPr>
        <a:xfrm>
          <a:off x="13500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60" name="n_4aveValue【保健センター・保健所】&#10;有形固定資産減価償却率"/>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68597</xdr:rowOff>
    </xdr:from>
    <xdr:ext cx="405111" cy="259045"/>
    <xdr:sp macro="" textlink="">
      <xdr:nvSpPr>
        <xdr:cNvPr id="661" name="n_1mainValue【保健センター・保健所】&#10;有形固定資産減価償却率"/>
        <xdr:cNvSpPr txBox="1"/>
      </xdr:nvSpPr>
      <xdr:spPr>
        <a:xfrm>
          <a:off x="15266044" y="1035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62882</xdr:rowOff>
    </xdr:from>
    <xdr:ext cx="405111" cy="259045"/>
    <xdr:sp macro="" textlink="">
      <xdr:nvSpPr>
        <xdr:cNvPr id="662" name="n_2mainValue【保健センター・保健所】&#10;有形固定資産減価償却率"/>
        <xdr:cNvSpPr txBox="1"/>
      </xdr:nvSpPr>
      <xdr:spPr>
        <a:xfrm>
          <a:off x="1438974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11447</xdr:rowOff>
    </xdr:from>
    <xdr:ext cx="405111" cy="259045"/>
    <xdr:sp macro="" textlink="">
      <xdr:nvSpPr>
        <xdr:cNvPr id="663" name="n_3mainValue【保健センター・保健所】&#10;有形固定資産減価償却率"/>
        <xdr:cNvSpPr txBox="1"/>
      </xdr:nvSpPr>
      <xdr:spPr>
        <a:xfrm>
          <a:off x="13500744" y="1029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133367</xdr:rowOff>
    </xdr:from>
    <xdr:ext cx="405111" cy="259045"/>
    <xdr:sp macro="" textlink="">
      <xdr:nvSpPr>
        <xdr:cNvPr id="664" name="n_4mainValue【保健センター・保健所】&#10;有形固定資産減価償却率"/>
        <xdr:cNvSpPr txBox="1"/>
      </xdr:nvSpPr>
      <xdr:spPr>
        <a:xfrm>
          <a:off x="126117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695" name="【保健センター・保健所】&#10;一人当たり面積平均値テキスト"/>
        <xdr:cNvSpPr txBox="1"/>
      </xdr:nvSpPr>
      <xdr:spPr>
        <a:xfrm>
          <a:off x="22199600" y="10779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70031</xdr:rowOff>
    </xdr:from>
    <xdr:to>
      <xdr:col>116</xdr:col>
      <xdr:colOff>114300</xdr:colOff>
      <xdr:row>63</xdr:row>
      <xdr:rowOff>181</xdr:rowOff>
    </xdr:to>
    <xdr:sp macro="" textlink="">
      <xdr:nvSpPr>
        <xdr:cNvPr id="706" name="楕円 705"/>
        <xdr:cNvSpPr/>
      </xdr:nvSpPr>
      <xdr:spPr>
        <a:xfrm>
          <a:off x="22110700" y="1069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92908</xdr:rowOff>
    </xdr:from>
    <xdr:ext cx="469744" cy="259045"/>
    <xdr:sp macro="" textlink="">
      <xdr:nvSpPr>
        <xdr:cNvPr id="707" name="【保健センター・保健所】&#10;一人当たり面積該当値テキスト"/>
        <xdr:cNvSpPr txBox="1"/>
      </xdr:nvSpPr>
      <xdr:spPr>
        <a:xfrm>
          <a:off x="22199600" y="10551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79828</xdr:rowOff>
    </xdr:from>
    <xdr:to>
      <xdr:col>112</xdr:col>
      <xdr:colOff>38100</xdr:colOff>
      <xdr:row>63</xdr:row>
      <xdr:rowOff>9978</xdr:rowOff>
    </xdr:to>
    <xdr:sp macro="" textlink="">
      <xdr:nvSpPr>
        <xdr:cNvPr id="708" name="楕円 707"/>
        <xdr:cNvSpPr/>
      </xdr:nvSpPr>
      <xdr:spPr>
        <a:xfrm>
          <a:off x="21272500" y="1070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120831</xdr:rowOff>
    </xdr:from>
    <xdr:to>
      <xdr:col>116</xdr:col>
      <xdr:colOff>63500</xdr:colOff>
      <xdr:row>62</xdr:row>
      <xdr:rowOff>130628</xdr:rowOff>
    </xdr:to>
    <xdr:cxnSp macro="">
      <xdr:nvCxnSpPr>
        <xdr:cNvPr id="709" name="直線コネクタ 708"/>
        <xdr:cNvCxnSpPr/>
      </xdr:nvCxnSpPr>
      <xdr:spPr>
        <a:xfrm flipV="1">
          <a:off x="21323300" y="10750731"/>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89626</xdr:rowOff>
    </xdr:from>
    <xdr:to>
      <xdr:col>107</xdr:col>
      <xdr:colOff>101600</xdr:colOff>
      <xdr:row>63</xdr:row>
      <xdr:rowOff>19776</xdr:rowOff>
    </xdr:to>
    <xdr:sp macro="" textlink="">
      <xdr:nvSpPr>
        <xdr:cNvPr id="710" name="楕円 709"/>
        <xdr:cNvSpPr/>
      </xdr:nvSpPr>
      <xdr:spPr>
        <a:xfrm>
          <a:off x="20383500" y="1071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130628</xdr:rowOff>
    </xdr:from>
    <xdr:to>
      <xdr:col>111</xdr:col>
      <xdr:colOff>177800</xdr:colOff>
      <xdr:row>62</xdr:row>
      <xdr:rowOff>140426</xdr:rowOff>
    </xdr:to>
    <xdr:cxnSp macro="">
      <xdr:nvCxnSpPr>
        <xdr:cNvPr id="711" name="直線コネクタ 710"/>
        <xdr:cNvCxnSpPr/>
      </xdr:nvCxnSpPr>
      <xdr:spPr>
        <a:xfrm flipV="1">
          <a:off x="20434300" y="10760528"/>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99423</xdr:rowOff>
    </xdr:from>
    <xdr:to>
      <xdr:col>102</xdr:col>
      <xdr:colOff>165100</xdr:colOff>
      <xdr:row>63</xdr:row>
      <xdr:rowOff>29573</xdr:rowOff>
    </xdr:to>
    <xdr:sp macro="" textlink="">
      <xdr:nvSpPr>
        <xdr:cNvPr id="712" name="楕円 711"/>
        <xdr:cNvSpPr/>
      </xdr:nvSpPr>
      <xdr:spPr>
        <a:xfrm>
          <a:off x="19494500" y="1072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140426</xdr:rowOff>
    </xdr:from>
    <xdr:to>
      <xdr:col>107</xdr:col>
      <xdr:colOff>50800</xdr:colOff>
      <xdr:row>62</xdr:row>
      <xdr:rowOff>150223</xdr:rowOff>
    </xdr:to>
    <xdr:cxnSp macro="">
      <xdr:nvCxnSpPr>
        <xdr:cNvPr id="713" name="直線コネクタ 712"/>
        <xdr:cNvCxnSpPr/>
      </xdr:nvCxnSpPr>
      <xdr:spPr>
        <a:xfrm flipV="1">
          <a:off x="19545300" y="1077032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105954</xdr:rowOff>
    </xdr:from>
    <xdr:to>
      <xdr:col>98</xdr:col>
      <xdr:colOff>38100</xdr:colOff>
      <xdr:row>63</xdr:row>
      <xdr:rowOff>36104</xdr:rowOff>
    </xdr:to>
    <xdr:sp macro="" textlink="">
      <xdr:nvSpPr>
        <xdr:cNvPr id="714" name="楕円 713"/>
        <xdr:cNvSpPr/>
      </xdr:nvSpPr>
      <xdr:spPr>
        <a:xfrm>
          <a:off x="18605500" y="1073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150223</xdr:rowOff>
    </xdr:from>
    <xdr:to>
      <xdr:col>102</xdr:col>
      <xdr:colOff>114300</xdr:colOff>
      <xdr:row>62</xdr:row>
      <xdr:rowOff>156754</xdr:rowOff>
    </xdr:to>
    <xdr:cxnSp macro="">
      <xdr:nvCxnSpPr>
        <xdr:cNvPr id="715" name="直線コネクタ 714"/>
        <xdr:cNvCxnSpPr/>
      </xdr:nvCxnSpPr>
      <xdr:spPr>
        <a:xfrm flipV="1">
          <a:off x="18656300" y="1078012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716" name="n_1aveValue【保健センター・保健所】&#10;一人当たり面積"/>
        <xdr:cNvSpPr txBox="1"/>
      </xdr:nvSpPr>
      <xdr:spPr>
        <a:xfrm>
          <a:off x="210757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717" name="n_2aveValue【保健センター・保健所】&#10;一人当たり面積"/>
        <xdr:cNvSpPr txBox="1"/>
      </xdr:nvSpPr>
      <xdr:spPr>
        <a:xfrm>
          <a:off x="20199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718" name="n_3aveValue【保健センター・保健所】&#10;一人当たり面積"/>
        <xdr:cNvSpPr txBox="1"/>
      </xdr:nvSpPr>
      <xdr:spPr>
        <a:xfrm>
          <a:off x="193104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719" name="n_4aveValue【保健センター・保健所】&#10;一人当たり面積"/>
        <xdr:cNvSpPr txBox="1"/>
      </xdr:nvSpPr>
      <xdr:spPr>
        <a:xfrm>
          <a:off x="18421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26505</xdr:rowOff>
    </xdr:from>
    <xdr:ext cx="469744" cy="259045"/>
    <xdr:sp macro="" textlink="">
      <xdr:nvSpPr>
        <xdr:cNvPr id="720" name="n_1mainValue【保健センター・保健所】&#10;一人当たり面積"/>
        <xdr:cNvSpPr txBox="1"/>
      </xdr:nvSpPr>
      <xdr:spPr>
        <a:xfrm>
          <a:off x="21075727" y="10484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36303</xdr:rowOff>
    </xdr:from>
    <xdr:ext cx="469744" cy="259045"/>
    <xdr:sp macro="" textlink="">
      <xdr:nvSpPr>
        <xdr:cNvPr id="721" name="n_2mainValue【保健センター・保健所】&#10;一人当たり面積"/>
        <xdr:cNvSpPr txBox="1"/>
      </xdr:nvSpPr>
      <xdr:spPr>
        <a:xfrm>
          <a:off x="20199427" y="104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46100</xdr:rowOff>
    </xdr:from>
    <xdr:ext cx="469744" cy="259045"/>
    <xdr:sp macro="" textlink="">
      <xdr:nvSpPr>
        <xdr:cNvPr id="722" name="n_3mainValue【保健センター・保健所】&#10;一人当たり面積"/>
        <xdr:cNvSpPr txBox="1"/>
      </xdr:nvSpPr>
      <xdr:spPr>
        <a:xfrm>
          <a:off x="19310427" y="1050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52631</xdr:rowOff>
    </xdr:from>
    <xdr:ext cx="469744" cy="259045"/>
    <xdr:sp macro="" textlink="">
      <xdr:nvSpPr>
        <xdr:cNvPr id="723" name="n_4mainValue【保健センター・保健所】&#10;一人当たり面積"/>
        <xdr:cNvSpPr txBox="1"/>
      </xdr:nvSpPr>
      <xdr:spPr>
        <a:xfrm>
          <a:off x="18421427" y="10511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753" name="【消防施設】&#10;有形固定資産減価償却率平均値テキスト"/>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118745</xdr:rowOff>
    </xdr:from>
    <xdr:to>
      <xdr:col>85</xdr:col>
      <xdr:colOff>177800</xdr:colOff>
      <xdr:row>86</xdr:row>
      <xdr:rowOff>48895</xdr:rowOff>
    </xdr:to>
    <xdr:sp macro="" textlink="">
      <xdr:nvSpPr>
        <xdr:cNvPr id="764" name="楕円 763"/>
        <xdr:cNvSpPr/>
      </xdr:nvSpPr>
      <xdr:spPr>
        <a:xfrm>
          <a:off x="16268700" y="1469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33672</xdr:rowOff>
    </xdr:from>
    <xdr:ext cx="405111" cy="259045"/>
    <xdr:sp macro="" textlink="">
      <xdr:nvSpPr>
        <xdr:cNvPr id="765" name="【消防施設】&#10;有形固定資産減価償却率該当値テキスト"/>
        <xdr:cNvSpPr txBox="1"/>
      </xdr:nvSpPr>
      <xdr:spPr>
        <a:xfrm>
          <a:off x="16357600" y="1460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103505</xdr:rowOff>
    </xdr:from>
    <xdr:to>
      <xdr:col>81</xdr:col>
      <xdr:colOff>101600</xdr:colOff>
      <xdr:row>86</xdr:row>
      <xdr:rowOff>33655</xdr:rowOff>
    </xdr:to>
    <xdr:sp macro="" textlink="">
      <xdr:nvSpPr>
        <xdr:cNvPr id="766" name="楕円 765"/>
        <xdr:cNvSpPr/>
      </xdr:nvSpPr>
      <xdr:spPr>
        <a:xfrm>
          <a:off x="15430500" y="1467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154305</xdr:rowOff>
    </xdr:from>
    <xdr:to>
      <xdr:col>85</xdr:col>
      <xdr:colOff>127000</xdr:colOff>
      <xdr:row>85</xdr:row>
      <xdr:rowOff>169545</xdr:rowOff>
    </xdr:to>
    <xdr:cxnSp macro="">
      <xdr:nvCxnSpPr>
        <xdr:cNvPr id="767" name="直線コネクタ 766"/>
        <xdr:cNvCxnSpPr/>
      </xdr:nvCxnSpPr>
      <xdr:spPr>
        <a:xfrm>
          <a:off x="15481300" y="1472755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137795</xdr:rowOff>
    </xdr:from>
    <xdr:to>
      <xdr:col>76</xdr:col>
      <xdr:colOff>165100</xdr:colOff>
      <xdr:row>86</xdr:row>
      <xdr:rowOff>67945</xdr:rowOff>
    </xdr:to>
    <xdr:sp macro="" textlink="">
      <xdr:nvSpPr>
        <xdr:cNvPr id="768" name="楕円 767"/>
        <xdr:cNvSpPr/>
      </xdr:nvSpPr>
      <xdr:spPr>
        <a:xfrm>
          <a:off x="14541500" y="1471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154305</xdr:rowOff>
    </xdr:from>
    <xdr:to>
      <xdr:col>81</xdr:col>
      <xdr:colOff>50800</xdr:colOff>
      <xdr:row>86</xdr:row>
      <xdr:rowOff>17145</xdr:rowOff>
    </xdr:to>
    <xdr:cxnSp macro="">
      <xdr:nvCxnSpPr>
        <xdr:cNvPr id="769" name="直線コネクタ 768"/>
        <xdr:cNvCxnSpPr/>
      </xdr:nvCxnSpPr>
      <xdr:spPr>
        <a:xfrm flipV="1">
          <a:off x="14592300" y="147275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122555</xdr:rowOff>
    </xdr:from>
    <xdr:to>
      <xdr:col>72</xdr:col>
      <xdr:colOff>38100</xdr:colOff>
      <xdr:row>86</xdr:row>
      <xdr:rowOff>52705</xdr:rowOff>
    </xdr:to>
    <xdr:sp macro="" textlink="">
      <xdr:nvSpPr>
        <xdr:cNvPr id="770" name="楕円 769"/>
        <xdr:cNvSpPr/>
      </xdr:nvSpPr>
      <xdr:spPr>
        <a:xfrm>
          <a:off x="13652500" y="1469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1905</xdr:rowOff>
    </xdr:from>
    <xdr:to>
      <xdr:col>76</xdr:col>
      <xdr:colOff>114300</xdr:colOff>
      <xdr:row>86</xdr:row>
      <xdr:rowOff>17145</xdr:rowOff>
    </xdr:to>
    <xdr:cxnSp macro="">
      <xdr:nvCxnSpPr>
        <xdr:cNvPr id="771" name="直線コネクタ 770"/>
        <xdr:cNvCxnSpPr/>
      </xdr:nvCxnSpPr>
      <xdr:spPr>
        <a:xfrm>
          <a:off x="13703300" y="1474660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99695</xdr:rowOff>
    </xdr:from>
    <xdr:to>
      <xdr:col>67</xdr:col>
      <xdr:colOff>101600</xdr:colOff>
      <xdr:row>86</xdr:row>
      <xdr:rowOff>29845</xdr:rowOff>
    </xdr:to>
    <xdr:sp macro="" textlink="">
      <xdr:nvSpPr>
        <xdr:cNvPr id="772" name="楕円 771"/>
        <xdr:cNvSpPr/>
      </xdr:nvSpPr>
      <xdr:spPr>
        <a:xfrm>
          <a:off x="12763500" y="1467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150495</xdr:rowOff>
    </xdr:from>
    <xdr:to>
      <xdr:col>71</xdr:col>
      <xdr:colOff>177800</xdr:colOff>
      <xdr:row>86</xdr:row>
      <xdr:rowOff>1905</xdr:rowOff>
    </xdr:to>
    <xdr:cxnSp macro="">
      <xdr:nvCxnSpPr>
        <xdr:cNvPr id="773" name="直線コネクタ 772"/>
        <xdr:cNvCxnSpPr/>
      </xdr:nvCxnSpPr>
      <xdr:spPr>
        <a:xfrm>
          <a:off x="12814300" y="147237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774" name="n_1aveValue【消防施設】&#10;有形固定資産減価償却率"/>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775" name="n_2aveValue【消防施設】&#10;有形固定資産減価償却率"/>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776" name="n_3aveValue【消防施設】&#10;有形固定資産減価償却率"/>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777" name="n_4aveValue【消防施設】&#10;有形固定資産減価償却率"/>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24782</xdr:rowOff>
    </xdr:from>
    <xdr:ext cx="405111" cy="259045"/>
    <xdr:sp macro="" textlink="">
      <xdr:nvSpPr>
        <xdr:cNvPr id="778" name="n_1mainValue【消防施設】&#10;有形固定資産減価償却率"/>
        <xdr:cNvSpPr txBox="1"/>
      </xdr:nvSpPr>
      <xdr:spPr>
        <a:xfrm>
          <a:off x="15266044" y="1476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59072</xdr:rowOff>
    </xdr:from>
    <xdr:ext cx="405111" cy="259045"/>
    <xdr:sp macro="" textlink="">
      <xdr:nvSpPr>
        <xdr:cNvPr id="779" name="n_2mainValue【消防施設】&#10;有形固定資産減価償却率"/>
        <xdr:cNvSpPr txBox="1"/>
      </xdr:nvSpPr>
      <xdr:spPr>
        <a:xfrm>
          <a:off x="14389744" y="1480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43832</xdr:rowOff>
    </xdr:from>
    <xdr:ext cx="405111" cy="259045"/>
    <xdr:sp macro="" textlink="">
      <xdr:nvSpPr>
        <xdr:cNvPr id="780" name="n_3mainValue【消防施設】&#10;有形固定資産減価償却率"/>
        <xdr:cNvSpPr txBox="1"/>
      </xdr:nvSpPr>
      <xdr:spPr>
        <a:xfrm>
          <a:off x="13500744" y="1478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20972</xdr:rowOff>
    </xdr:from>
    <xdr:ext cx="405111" cy="259045"/>
    <xdr:sp macro="" textlink="">
      <xdr:nvSpPr>
        <xdr:cNvPr id="781" name="n_4mainValue【消防施設】&#10;有形固定資産減価償却率"/>
        <xdr:cNvSpPr txBox="1"/>
      </xdr:nvSpPr>
      <xdr:spPr>
        <a:xfrm>
          <a:off x="12611744" y="1476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812" name="【消防施設】&#10;一人当たり面積平均値テキスト"/>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157118</xdr:rowOff>
    </xdr:from>
    <xdr:to>
      <xdr:col>116</xdr:col>
      <xdr:colOff>114300</xdr:colOff>
      <xdr:row>86</xdr:row>
      <xdr:rowOff>87268</xdr:rowOff>
    </xdr:to>
    <xdr:sp macro="" textlink="">
      <xdr:nvSpPr>
        <xdr:cNvPr id="823" name="楕円 822"/>
        <xdr:cNvSpPr/>
      </xdr:nvSpPr>
      <xdr:spPr>
        <a:xfrm>
          <a:off x="22110700" y="1473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72045</xdr:rowOff>
    </xdr:from>
    <xdr:ext cx="469744" cy="259045"/>
    <xdr:sp macro="" textlink="">
      <xdr:nvSpPr>
        <xdr:cNvPr id="824" name="【消防施設】&#10;一人当たり面積該当値テキスト"/>
        <xdr:cNvSpPr txBox="1"/>
      </xdr:nvSpPr>
      <xdr:spPr>
        <a:xfrm>
          <a:off x="22199600" y="14645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160382</xdr:rowOff>
    </xdr:from>
    <xdr:to>
      <xdr:col>112</xdr:col>
      <xdr:colOff>38100</xdr:colOff>
      <xdr:row>86</xdr:row>
      <xdr:rowOff>90532</xdr:rowOff>
    </xdr:to>
    <xdr:sp macro="" textlink="">
      <xdr:nvSpPr>
        <xdr:cNvPr id="825" name="楕円 824"/>
        <xdr:cNvSpPr/>
      </xdr:nvSpPr>
      <xdr:spPr>
        <a:xfrm>
          <a:off x="21272500" y="1473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36468</xdr:rowOff>
    </xdr:from>
    <xdr:to>
      <xdr:col>116</xdr:col>
      <xdr:colOff>63500</xdr:colOff>
      <xdr:row>86</xdr:row>
      <xdr:rowOff>39732</xdr:rowOff>
    </xdr:to>
    <xdr:cxnSp macro="">
      <xdr:nvCxnSpPr>
        <xdr:cNvPr id="826" name="直線コネクタ 825"/>
        <xdr:cNvCxnSpPr/>
      </xdr:nvCxnSpPr>
      <xdr:spPr>
        <a:xfrm flipV="1">
          <a:off x="21323300" y="14781168"/>
          <a:ext cx="8382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165281</xdr:rowOff>
    </xdr:from>
    <xdr:to>
      <xdr:col>107</xdr:col>
      <xdr:colOff>101600</xdr:colOff>
      <xdr:row>86</xdr:row>
      <xdr:rowOff>95431</xdr:rowOff>
    </xdr:to>
    <xdr:sp macro="" textlink="">
      <xdr:nvSpPr>
        <xdr:cNvPr id="827" name="楕円 826"/>
        <xdr:cNvSpPr/>
      </xdr:nvSpPr>
      <xdr:spPr>
        <a:xfrm>
          <a:off x="20383500" y="1473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39732</xdr:rowOff>
    </xdr:from>
    <xdr:to>
      <xdr:col>111</xdr:col>
      <xdr:colOff>177800</xdr:colOff>
      <xdr:row>86</xdr:row>
      <xdr:rowOff>44631</xdr:rowOff>
    </xdr:to>
    <xdr:cxnSp macro="">
      <xdr:nvCxnSpPr>
        <xdr:cNvPr id="828" name="直線コネクタ 827"/>
        <xdr:cNvCxnSpPr/>
      </xdr:nvCxnSpPr>
      <xdr:spPr>
        <a:xfrm flipV="1">
          <a:off x="20434300" y="1478443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165281</xdr:rowOff>
    </xdr:from>
    <xdr:to>
      <xdr:col>102</xdr:col>
      <xdr:colOff>165100</xdr:colOff>
      <xdr:row>86</xdr:row>
      <xdr:rowOff>95431</xdr:rowOff>
    </xdr:to>
    <xdr:sp macro="" textlink="">
      <xdr:nvSpPr>
        <xdr:cNvPr id="829" name="楕円 828"/>
        <xdr:cNvSpPr/>
      </xdr:nvSpPr>
      <xdr:spPr>
        <a:xfrm>
          <a:off x="19494500" y="1473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44631</xdr:rowOff>
    </xdr:from>
    <xdr:to>
      <xdr:col>107</xdr:col>
      <xdr:colOff>50800</xdr:colOff>
      <xdr:row>86</xdr:row>
      <xdr:rowOff>44631</xdr:rowOff>
    </xdr:to>
    <xdr:cxnSp macro="">
      <xdr:nvCxnSpPr>
        <xdr:cNvPr id="830" name="直線コネクタ 829"/>
        <xdr:cNvCxnSpPr/>
      </xdr:nvCxnSpPr>
      <xdr:spPr>
        <a:xfrm>
          <a:off x="19545300" y="1478933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168548</xdr:rowOff>
    </xdr:from>
    <xdr:to>
      <xdr:col>98</xdr:col>
      <xdr:colOff>38100</xdr:colOff>
      <xdr:row>86</xdr:row>
      <xdr:rowOff>98698</xdr:rowOff>
    </xdr:to>
    <xdr:sp macro="" textlink="">
      <xdr:nvSpPr>
        <xdr:cNvPr id="831" name="楕円 830"/>
        <xdr:cNvSpPr/>
      </xdr:nvSpPr>
      <xdr:spPr>
        <a:xfrm>
          <a:off x="18605500" y="1474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44631</xdr:rowOff>
    </xdr:from>
    <xdr:to>
      <xdr:col>102</xdr:col>
      <xdr:colOff>114300</xdr:colOff>
      <xdr:row>86</xdr:row>
      <xdr:rowOff>47898</xdr:rowOff>
    </xdr:to>
    <xdr:cxnSp macro="">
      <xdr:nvCxnSpPr>
        <xdr:cNvPr id="832" name="直線コネクタ 831"/>
        <xdr:cNvCxnSpPr/>
      </xdr:nvCxnSpPr>
      <xdr:spPr>
        <a:xfrm flipV="1">
          <a:off x="18656300" y="1478933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833" name="n_1aveValue【消防施設】&#10;一人当たり面積"/>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834" name="n_2aveValue【消防施設】&#10;一人当たり面積"/>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835" name="n_3aveValue【消防施設】&#10;一人当たり面積"/>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836" name="n_4aveValue【消防施設】&#10;一人当たり面積"/>
        <xdr:cNvSpPr txBox="1"/>
      </xdr:nvSpPr>
      <xdr:spPr>
        <a:xfrm>
          <a:off x="18421427" y="1440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81659</xdr:rowOff>
    </xdr:from>
    <xdr:ext cx="469744" cy="259045"/>
    <xdr:sp macro="" textlink="">
      <xdr:nvSpPr>
        <xdr:cNvPr id="837" name="n_1mainValue【消防施設】&#10;一人当たり面積"/>
        <xdr:cNvSpPr txBox="1"/>
      </xdr:nvSpPr>
      <xdr:spPr>
        <a:xfrm>
          <a:off x="21075727" y="1482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86558</xdr:rowOff>
    </xdr:from>
    <xdr:ext cx="469744" cy="259045"/>
    <xdr:sp macro="" textlink="">
      <xdr:nvSpPr>
        <xdr:cNvPr id="838" name="n_2mainValue【消防施設】&#10;一人当たり面積"/>
        <xdr:cNvSpPr txBox="1"/>
      </xdr:nvSpPr>
      <xdr:spPr>
        <a:xfrm>
          <a:off x="20199427" y="1483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86558</xdr:rowOff>
    </xdr:from>
    <xdr:ext cx="469744" cy="259045"/>
    <xdr:sp macro="" textlink="">
      <xdr:nvSpPr>
        <xdr:cNvPr id="839" name="n_3mainValue【消防施設】&#10;一人当たり面積"/>
        <xdr:cNvSpPr txBox="1"/>
      </xdr:nvSpPr>
      <xdr:spPr>
        <a:xfrm>
          <a:off x="19310427" y="1483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89825</xdr:rowOff>
    </xdr:from>
    <xdr:ext cx="469744" cy="259045"/>
    <xdr:sp macro="" textlink="">
      <xdr:nvSpPr>
        <xdr:cNvPr id="840" name="n_4mainValue【消防施設】&#10;一人当たり面積"/>
        <xdr:cNvSpPr txBox="1"/>
      </xdr:nvSpPr>
      <xdr:spPr>
        <a:xfrm>
          <a:off x="18421427" y="1483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71" name="【庁舎】&#10;有形固定資産減価償却率平均値テキスト"/>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59689</xdr:rowOff>
    </xdr:from>
    <xdr:to>
      <xdr:col>85</xdr:col>
      <xdr:colOff>177800</xdr:colOff>
      <xdr:row>105</xdr:row>
      <xdr:rowOff>161289</xdr:rowOff>
    </xdr:to>
    <xdr:sp macro="" textlink="">
      <xdr:nvSpPr>
        <xdr:cNvPr id="882" name="楕円 881"/>
        <xdr:cNvSpPr/>
      </xdr:nvSpPr>
      <xdr:spPr>
        <a:xfrm>
          <a:off x="162687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38116</xdr:rowOff>
    </xdr:from>
    <xdr:ext cx="405111" cy="259045"/>
    <xdr:sp macro="" textlink="">
      <xdr:nvSpPr>
        <xdr:cNvPr id="883" name="【庁舎】&#10;有形固定資産減価償却率該当値テキスト"/>
        <xdr:cNvSpPr txBox="1"/>
      </xdr:nvSpPr>
      <xdr:spPr>
        <a:xfrm>
          <a:off x="16357600"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36830</xdr:rowOff>
    </xdr:from>
    <xdr:to>
      <xdr:col>81</xdr:col>
      <xdr:colOff>101600</xdr:colOff>
      <xdr:row>105</xdr:row>
      <xdr:rowOff>138430</xdr:rowOff>
    </xdr:to>
    <xdr:sp macro="" textlink="">
      <xdr:nvSpPr>
        <xdr:cNvPr id="884" name="楕円 883"/>
        <xdr:cNvSpPr/>
      </xdr:nvSpPr>
      <xdr:spPr>
        <a:xfrm>
          <a:off x="15430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87630</xdr:rowOff>
    </xdr:from>
    <xdr:to>
      <xdr:col>85</xdr:col>
      <xdr:colOff>127000</xdr:colOff>
      <xdr:row>105</xdr:row>
      <xdr:rowOff>110489</xdr:rowOff>
    </xdr:to>
    <xdr:cxnSp macro="">
      <xdr:nvCxnSpPr>
        <xdr:cNvPr id="885" name="直線コネクタ 884"/>
        <xdr:cNvCxnSpPr/>
      </xdr:nvCxnSpPr>
      <xdr:spPr>
        <a:xfrm>
          <a:off x="15481300" y="180898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10705</xdr:rowOff>
    </xdr:from>
    <xdr:to>
      <xdr:col>76</xdr:col>
      <xdr:colOff>165100</xdr:colOff>
      <xdr:row>105</xdr:row>
      <xdr:rowOff>112305</xdr:rowOff>
    </xdr:to>
    <xdr:sp macro="" textlink="">
      <xdr:nvSpPr>
        <xdr:cNvPr id="886" name="楕円 885"/>
        <xdr:cNvSpPr/>
      </xdr:nvSpPr>
      <xdr:spPr>
        <a:xfrm>
          <a:off x="145415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61505</xdr:rowOff>
    </xdr:from>
    <xdr:to>
      <xdr:col>81</xdr:col>
      <xdr:colOff>50800</xdr:colOff>
      <xdr:row>105</xdr:row>
      <xdr:rowOff>87630</xdr:rowOff>
    </xdr:to>
    <xdr:cxnSp macro="">
      <xdr:nvCxnSpPr>
        <xdr:cNvPr id="887" name="直線コネクタ 886"/>
        <xdr:cNvCxnSpPr/>
      </xdr:nvCxnSpPr>
      <xdr:spPr>
        <a:xfrm>
          <a:off x="14592300" y="18063755"/>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95613</xdr:rowOff>
    </xdr:from>
    <xdr:to>
      <xdr:col>72</xdr:col>
      <xdr:colOff>38100</xdr:colOff>
      <xdr:row>106</xdr:row>
      <xdr:rowOff>25763</xdr:rowOff>
    </xdr:to>
    <xdr:sp macro="" textlink="">
      <xdr:nvSpPr>
        <xdr:cNvPr id="888" name="楕円 887"/>
        <xdr:cNvSpPr/>
      </xdr:nvSpPr>
      <xdr:spPr>
        <a:xfrm>
          <a:off x="13652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61505</xdr:rowOff>
    </xdr:from>
    <xdr:to>
      <xdr:col>76</xdr:col>
      <xdr:colOff>114300</xdr:colOff>
      <xdr:row>105</xdr:row>
      <xdr:rowOff>146413</xdr:rowOff>
    </xdr:to>
    <xdr:cxnSp macro="">
      <xdr:nvCxnSpPr>
        <xdr:cNvPr id="889" name="直線コネクタ 888"/>
        <xdr:cNvCxnSpPr/>
      </xdr:nvCxnSpPr>
      <xdr:spPr>
        <a:xfrm flipV="1">
          <a:off x="13703300" y="18063755"/>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59689</xdr:rowOff>
    </xdr:from>
    <xdr:to>
      <xdr:col>67</xdr:col>
      <xdr:colOff>101600</xdr:colOff>
      <xdr:row>106</xdr:row>
      <xdr:rowOff>161289</xdr:rowOff>
    </xdr:to>
    <xdr:sp macro="" textlink="">
      <xdr:nvSpPr>
        <xdr:cNvPr id="890" name="楕円 889"/>
        <xdr:cNvSpPr/>
      </xdr:nvSpPr>
      <xdr:spPr>
        <a:xfrm>
          <a:off x="12763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146413</xdr:rowOff>
    </xdr:from>
    <xdr:to>
      <xdr:col>71</xdr:col>
      <xdr:colOff>177800</xdr:colOff>
      <xdr:row>106</xdr:row>
      <xdr:rowOff>110489</xdr:rowOff>
    </xdr:to>
    <xdr:cxnSp macro="">
      <xdr:nvCxnSpPr>
        <xdr:cNvPr id="891" name="直線コネクタ 890"/>
        <xdr:cNvCxnSpPr/>
      </xdr:nvCxnSpPr>
      <xdr:spPr>
        <a:xfrm flipV="1">
          <a:off x="12814300" y="18148663"/>
          <a:ext cx="889000" cy="135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129557</xdr:rowOff>
    </xdr:from>
    <xdr:ext cx="405111" cy="259045"/>
    <xdr:sp macro="" textlink="">
      <xdr:nvSpPr>
        <xdr:cNvPr id="896" name="n_1mainValue【庁舎】&#10;有形固定資産減価償却率"/>
        <xdr:cNvSpPr txBox="1"/>
      </xdr:nvSpPr>
      <xdr:spPr>
        <a:xfrm>
          <a:off x="152660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103432</xdr:rowOff>
    </xdr:from>
    <xdr:ext cx="405111" cy="259045"/>
    <xdr:sp macro="" textlink="">
      <xdr:nvSpPr>
        <xdr:cNvPr id="897" name="n_2mainValue【庁舎】&#10;有形固定資産減価償却率"/>
        <xdr:cNvSpPr txBox="1"/>
      </xdr:nvSpPr>
      <xdr:spPr>
        <a:xfrm>
          <a:off x="14389744" y="1810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16890</xdr:rowOff>
    </xdr:from>
    <xdr:ext cx="405111" cy="259045"/>
    <xdr:sp macro="" textlink="">
      <xdr:nvSpPr>
        <xdr:cNvPr id="898" name="n_3mainValue【庁舎】&#10;有形固定資産減価償却率"/>
        <xdr:cNvSpPr txBox="1"/>
      </xdr:nvSpPr>
      <xdr:spPr>
        <a:xfrm>
          <a:off x="13500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152416</xdr:rowOff>
    </xdr:from>
    <xdr:ext cx="405111" cy="259045"/>
    <xdr:sp macro="" textlink="">
      <xdr:nvSpPr>
        <xdr:cNvPr id="899" name="n_4mainValue【庁舎】&#10;有形固定資産減価償却率"/>
        <xdr:cNvSpPr txBox="1"/>
      </xdr:nvSpPr>
      <xdr:spPr>
        <a:xfrm>
          <a:off x="126117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28" name="【庁舎】&#10;一人当たり面積平均値テキスト"/>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10161</xdr:rowOff>
    </xdr:from>
    <xdr:to>
      <xdr:col>116</xdr:col>
      <xdr:colOff>114300</xdr:colOff>
      <xdr:row>105</xdr:row>
      <xdr:rowOff>111761</xdr:rowOff>
    </xdr:to>
    <xdr:sp macro="" textlink="">
      <xdr:nvSpPr>
        <xdr:cNvPr id="939" name="楕円 938"/>
        <xdr:cNvSpPr/>
      </xdr:nvSpPr>
      <xdr:spPr>
        <a:xfrm>
          <a:off x="22110700" y="1801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33038</xdr:rowOff>
    </xdr:from>
    <xdr:ext cx="469744" cy="259045"/>
    <xdr:sp macro="" textlink="">
      <xdr:nvSpPr>
        <xdr:cNvPr id="940" name="【庁舎】&#10;一人当たり面積該当値テキスト"/>
        <xdr:cNvSpPr txBox="1"/>
      </xdr:nvSpPr>
      <xdr:spPr>
        <a:xfrm>
          <a:off x="22199600"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26670</xdr:rowOff>
    </xdr:from>
    <xdr:to>
      <xdr:col>112</xdr:col>
      <xdr:colOff>38100</xdr:colOff>
      <xdr:row>105</xdr:row>
      <xdr:rowOff>128270</xdr:rowOff>
    </xdr:to>
    <xdr:sp macro="" textlink="">
      <xdr:nvSpPr>
        <xdr:cNvPr id="941" name="楕円 940"/>
        <xdr:cNvSpPr/>
      </xdr:nvSpPr>
      <xdr:spPr>
        <a:xfrm>
          <a:off x="21272500" y="1802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60961</xdr:rowOff>
    </xdr:from>
    <xdr:to>
      <xdr:col>116</xdr:col>
      <xdr:colOff>63500</xdr:colOff>
      <xdr:row>105</xdr:row>
      <xdr:rowOff>77470</xdr:rowOff>
    </xdr:to>
    <xdr:cxnSp macro="">
      <xdr:nvCxnSpPr>
        <xdr:cNvPr id="942" name="直線コネクタ 941"/>
        <xdr:cNvCxnSpPr/>
      </xdr:nvCxnSpPr>
      <xdr:spPr>
        <a:xfrm flipV="1">
          <a:off x="21323300" y="18063211"/>
          <a:ext cx="83820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45720</xdr:rowOff>
    </xdr:from>
    <xdr:to>
      <xdr:col>107</xdr:col>
      <xdr:colOff>101600</xdr:colOff>
      <xdr:row>105</xdr:row>
      <xdr:rowOff>147320</xdr:rowOff>
    </xdr:to>
    <xdr:sp macro="" textlink="">
      <xdr:nvSpPr>
        <xdr:cNvPr id="943" name="楕円 942"/>
        <xdr:cNvSpPr/>
      </xdr:nvSpPr>
      <xdr:spPr>
        <a:xfrm>
          <a:off x="20383500" y="1804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77470</xdr:rowOff>
    </xdr:from>
    <xdr:to>
      <xdr:col>111</xdr:col>
      <xdr:colOff>177800</xdr:colOff>
      <xdr:row>105</xdr:row>
      <xdr:rowOff>96520</xdr:rowOff>
    </xdr:to>
    <xdr:cxnSp macro="">
      <xdr:nvCxnSpPr>
        <xdr:cNvPr id="944" name="直線コネクタ 943"/>
        <xdr:cNvCxnSpPr/>
      </xdr:nvCxnSpPr>
      <xdr:spPr>
        <a:xfrm flipV="1">
          <a:off x="20434300" y="180797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62230</xdr:rowOff>
    </xdr:from>
    <xdr:to>
      <xdr:col>102</xdr:col>
      <xdr:colOff>165100</xdr:colOff>
      <xdr:row>105</xdr:row>
      <xdr:rowOff>163830</xdr:rowOff>
    </xdr:to>
    <xdr:sp macro="" textlink="">
      <xdr:nvSpPr>
        <xdr:cNvPr id="945" name="楕円 944"/>
        <xdr:cNvSpPr/>
      </xdr:nvSpPr>
      <xdr:spPr>
        <a:xfrm>
          <a:off x="19494500" y="1806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96520</xdr:rowOff>
    </xdr:from>
    <xdr:to>
      <xdr:col>107</xdr:col>
      <xdr:colOff>50800</xdr:colOff>
      <xdr:row>105</xdr:row>
      <xdr:rowOff>113030</xdr:rowOff>
    </xdr:to>
    <xdr:cxnSp macro="">
      <xdr:nvCxnSpPr>
        <xdr:cNvPr id="946" name="直線コネクタ 945"/>
        <xdr:cNvCxnSpPr/>
      </xdr:nvCxnSpPr>
      <xdr:spPr>
        <a:xfrm flipV="1">
          <a:off x="19545300" y="1809877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73661</xdr:rowOff>
    </xdr:from>
    <xdr:to>
      <xdr:col>98</xdr:col>
      <xdr:colOff>38100</xdr:colOff>
      <xdr:row>106</xdr:row>
      <xdr:rowOff>3811</xdr:rowOff>
    </xdr:to>
    <xdr:sp macro="" textlink="">
      <xdr:nvSpPr>
        <xdr:cNvPr id="947" name="楕円 946"/>
        <xdr:cNvSpPr/>
      </xdr:nvSpPr>
      <xdr:spPr>
        <a:xfrm>
          <a:off x="18605500" y="1807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113030</xdr:rowOff>
    </xdr:from>
    <xdr:to>
      <xdr:col>102</xdr:col>
      <xdr:colOff>114300</xdr:colOff>
      <xdr:row>105</xdr:row>
      <xdr:rowOff>124461</xdr:rowOff>
    </xdr:to>
    <xdr:cxnSp macro="">
      <xdr:nvCxnSpPr>
        <xdr:cNvPr id="948" name="直線コネクタ 947"/>
        <xdr:cNvCxnSpPr/>
      </xdr:nvCxnSpPr>
      <xdr:spPr>
        <a:xfrm flipV="1">
          <a:off x="18656300" y="181152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49" name="n_1aveValue【庁舎】&#10;一人当たり面積"/>
        <xdr:cNvSpPr txBox="1"/>
      </xdr:nvSpPr>
      <xdr:spPr>
        <a:xfrm>
          <a:off x="21075727"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0" name="n_2aveValue【庁舎】&#10;一人当たり面積"/>
        <xdr:cNvSpPr txBox="1"/>
      </xdr:nvSpPr>
      <xdr:spPr>
        <a:xfrm>
          <a:off x="20199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1" name="n_3aveValue【庁舎】&#10;一人当たり面積"/>
        <xdr:cNvSpPr txBox="1"/>
      </xdr:nvSpPr>
      <xdr:spPr>
        <a:xfrm>
          <a:off x="19310427" y="182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952" name="n_4aveValue【庁舎】&#10;一人当たり面積"/>
        <xdr:cNvSpPr txBox="1"/>
      </xdr:nvSpPr>
      <xdr:spPr>
        <a:xfrm>
          <a:off x="184214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144797</xdr:rowOff>
    </xdr:from>
    <xdr:ext cx="469744" cy="259045"/>
    <xdr:sp macro="" textlink="">
      <xdr:nvSpPr>
        <xdr:cNvPr id="953" name="n_1mainValue【庁舎】&#10;一人当たり面積"/>
        <xdr:cNvSpPr txBox="1"/>
      </xdr:nvSpPr>
      <xdr:spPr>
        <a:xfrm>
          <a:off x="21075727" y="1780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163847</xdr:rowOff>
    </xdr:from>
    <xdr:ext cx="469744" cy="259045"/>
    <xdr:sp macro="" textlink="">
      <xdr:nvSpPr>
        <xdr:cNvPr id="954" name="n_2mainValue【庁舎】&#10;一人当たり面積"/>
        <xdr:cNvSpPr txBox="1"/>
      </xdr:nvSpPr>
      <xdr:spPr>
        <a:xfrm>
          <a:off x="20199427" y="1782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8907</xdr:rowOff>
    </xdr:from>
    <xdr:ext cx="469744" cy="259045"/>
    <xdr:sp macro="" textlink="">
      <xdr:nvSpPr>
        <xdr:cNvPr id="955" name="n_3mainValue【庁舎】&#10;一人当たり面積"/>
        <xdr:cNvSpPr txBox="1"/>
      </xdr:nvSpPr>
      <xdr:spPr>
        <a:xfrm>
          <a:off x="19310427" y="17839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20338</xdr:rowOff>
    </xdr:from>
    <xdr:ext cx="469744" cy="259045"/>
    <xdr:sp macro="" textlink="">
      <xdr:nvSpPr>
        <xdr:cNvPr id="956" name="n_4mainValue【庁舎】&#10;一人当たり面積"/>
        <xdr:cNvSpPr txBox="1"/>
      </xdr:nvSpPr>
      <xdr:spPr>
        <a:xfrm>
          <a:off x="18421427" y="17851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図書館は市内に</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施設のみで、建設から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年以上経過しているため、</a:t>
          </a:r>
          <a:r>
            <a:rPr kumimoji="1" lang="en-US" altLang="ja-JP" sz="1300">
              <a:latin typeface="ＭＳ Ｐゴシック" panose="020B0600070205080204" pitchFamily="50" charset="-128"/>
              <a:ea typeface="ＭＳ Ｐゴシック" panose="020B0600070205080204" pitchFamily="50" charset="-128"/>
            </a:rPr>
            <a:t>95.7</a:t>
          </a:r>
          <a:r>
            <a:rPr kumimoji="1" lang="ja-JP" altLang="en-US" sz="1300">
              <a:latin typeface="ＭＳ Ｐゴシック" panose="020B0600070205080204" pitchFamily="50" charset="-128"/>
              <a:ea typeface="ＭＳ Ｐゴシック" panose="020B0600070205080204" pitchFamily="50" charset="-128"/>
            </a:rPr>
            <a:t>％と類似団体平均と比較して償却率が非常に高くなっている。一般廃棄物処理施設については、令和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年度に最終処分場の設備を更新したことにより、大幅に減少したものの類似団体平均を上回る</a:t>
          </a:r>
          <a:r>
            <a:rPr kumimoji="1" lang="en-US" altLang="ja-JP" sz="1300">
              <a:latin typeface="ＭＳ Ｐゴシック" panose="020B0600070205080204" pitchFamily="50" charset="-128"/>
              <a:ea typeface="ＭＳ Ｐゴシック" panose="020B0600070205080204" pitchFamily="50" charset="-128"/>
            </a:rPr>
            <a:t>66.5</a:t>
          </a:r>
          <a:r>
            <a:rPr kumimoji="1" lang="ja-JP" altLang="en-US" sz="1300">
              <a:latin typeface="ＭＳ Ｐゴシック" panose="020B0600070205080204" pitchFamily="50" charset="-128"/>
              <a:ea typeface="ＭＳ Ｐゴシック" panose="020B0600070205080204" pitchFamily="50" charset="-128"/>
            </a:rPr>
            <a:t>％となった。体育館・プールは、平成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年に建設した総合体育館が含まれているため、</a:t>
          </a:r>
          <a:r>
            <a:rPr kumimoji="1" lang="en-US" altLang="ja-JP" sz="1300">
              <a:latin typeface="ＭＳ Ｐゴシック" panose="020B0600070205080204" pitchFamily="50" charset="-128"/>
              <a:ea typeface="ＭＳ Ｐゴシック" panose="020B0600070205080204" pitchFamily="50" charset="-128"/>
            </a:rPr>
            <a:t>67.6</a:t>
          </a:r>
          <a:r>
            <a:rPr kumimoji="1" lang="ja-JP" altLang="en-US" sz="1300">
              <a:latin typeface="ＭＳ Ｐゴシック" panose="020B0600070205080204" pitchFamily="50" charset="-128"/>
              <a:ea typeface="ＭＳ Ｐゴシック" panose="020B0600070205080204" pitchFamily="50" charset="-128"/>
            </a:rPr>
            <a:t>％と類似団体平均と同等程度で推移しているものの、建設から</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年以上経過した体育館等が多く老朽化が進んでいる。福祉施設は、</a:t>
          </a:r>
          <a:r>
            <a:rPr kumimoji="1" lang="en-US" altLang="ja-JP" sz="1300">
              <a:latin typeface="ＭＳ Ｐゴシック" panose="020B0600070205080204" pitchFamily="50" charset="-128"/>
              <a:ea typeface="ＭＳ Ｐゴシック" panose="020B0600070205080204" pitchFamily="50" charset="-128"/>
            </a:rPr>
            <a:t>78.4</a:t>
          </a:r>
          <a:r>
            <a:rPr kumimoji="1" lang="ja-JP" altLang="en-US" sz="1300">
              <a:latin typeface="ＭＳ Ｐゴシック" panose="020B0600070205080204" pitchFamily="50" charset="-128"/>
              <a:ea typeface="ＭＳ Ｐゴシック" panose="020B0600070205080204" pitchFamily="50" charset="-128"/>
            </a:rPr>
            <a:t>％と類似団体平均を上回っており、昭和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年代に建設された老人憩いの家などが比率を引き上げる要因となっている。消防施設についても</a:t>
          </a:r>
          <a:r>
            <a:rPr kumimoji="1" lang="en-US" altLang="ja-JP" sz="1300">
              <a:latin typeface="ＭＳ Ｐゴシック" panose="020B0600070205080204" pitchFamily="50" charset="-128"/>
              <a:ea typeface="ＭＳ Ｐゴシック" panose="020B0600070205080204" pitchFamily="50" charset="-128"/>
            </a:rPr>
            <a:t>93.9</a:t>
          </a:r>
          <a:r>
            <a:rPr kumimoji="1" lang="ja-JP" altLang="en-US" sz="1300">
              <a:latin typeface="ＭＳ Ｐゴシック" panose="020B0600070205080204" pitchFamily="50" charset="-128"/>
              <a:ea typeface="ＭＳ Ｐゴシック" panose="020B0600070205080204" pitchFamily="50" charset="-128"/>
            </a:rPr>
            <a:t>％と高い数値になっており、昭和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年代から平成初期に建設された消防器具置場が約</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施設あることが比率を引き上げる要因となっている。市民会館は</a:t>
          </a:r>
          <a:r>
            <a:rPr kumimoji="1" lang="en-US" altLang="ja-JP" sz="1300">
              <a:latin typeface="ＭＳ Ｐゴシック" panose="020B0600070205080204" pitchFamily="50" charset="-128"/>
              <a:ea typeface="ＭＳ Ｐゴシック" panose="020B0600070205080204" pitchFamily="50" charset="-128"/>
            </a:rPr>
            <a:t>84.6</a:t>
          </a:r>
          <a:r>
            <a:rPr kumimoji="1" lang="ja-JP" altLang="en-US" sz="1300">
              <a:latin typeface="ＭＳ Ｐゴシック" panose="020B0600070205080204" pitchFamily="50" charset="-128"/>
              <a:ea typeface="ＭＳ Ｐゴシック" panose="020B0600070205080204" pitchFamily="50" charset="-128"/>
            </a:rPr>
            <a:t>％となっており、コミュニティセンターや文化会館が建設から約</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年経過したことにより比率が引き上げられているが、市民文化会館については令和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年度に改修工事が予定されているため、改修事業終了後は比率の改善が見込まれる。庁舎については、令和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年度にかけて実施した本庁舎改修により、前年度から減少し類似団体平均との差は縮まったものの、本庁舎建設後約</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年が経過していることから、依然として類似団体平均を上回っている。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も各施設において、男鹿市公共施設等総合管理計画及び個別施設計画に基づき、施設の予防保全管理による公共施設の長寿命化等を図り、計画的な維持管理に努めるとともに、より効果的・効率的な市民サービスを提供できるよう、新設や統廃合、集約化・複合化、解体など、適切な施設の整備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19859251</v>
      </c>
      <c r="BO4" s="407"/>
      <c r="BP4" s="407"/>
      <c r="BQ4" s="407"/>
      <c r="BR4" s="407"/>
      <c r="BS4" s="407"/>
      <c r="BT4" s="407"/>
      <c r="BU4" s="408"/>
      <c r="BV4" s="406">
        <v>18213805</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3.6</v>
      </c>
      <c r="CU4" s="413"/>
      <c r="CV4" s="413"/>
      <c r="CW4" s="413"/>
      <c r="CX4" s="413"/>
      <c r="CY4" s="413"/>
      <c r="CZ4" s="413"/>
      <c r="DA4" s="414"/>
      <c r="DB4" s="412">
        <v>4.7</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19380306</v>
      </c>
      <c r="BO5" s="444"/>
      <c r="BP5" s="444"/>
      <c r="BQ5" s="444"/>
      <c r="BR5" s="444"/>
      <c r="BS5" s="444"/>
      <c r="BT5" s="444"/>
      <c r="BU5" s="445"/>
      <c r="BV5" s="443">
        <v>17614000</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96.7</v>
      </c>
      <c r="CU5" s="441"/>
      <c r="CV5" s="441"/>
      <c r="CW5" s="441"/>
      <c r="CX5" s="441"/>
      <c r="CY5" s="441"/>
      <c r="CZ5" s="441"/>
      <c r="DA5" s="442"/>
      <c r="DB5" s="440">
        <v>93.2</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478945</v>
      </c>
      <c r="BO6" s="444"/>
      <c r="BP6" s="444"/>
      <c r="BQ6" s="444"/>
      <c r="BR6" s="444"/>
      <c r="BS6" s="444"/>
      <c r="BT6" s="444"/>
      <c r="BU6" s="445"/>
      <c r="BV6" s="443">
        <v>599805</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96.9</v>
      </c>
      <c r="CU6" s="481"/>
      <c r="CV6" s="481"/>
      <c r="CW6" s="481"/>
      <c r="CX6" s="481"/>
      <c r="CY6" s="481"/>
      <c r="CZ6" s="481"/>
      <c r="DA6" s="482"/>
      <c r="DB6" s="480">
        <v>93.7</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106081</v>
      </c>
      <c r="BO7" s="444"/>
      <c r="BP7" s="444"/>
      <c r="BQ7" s="444"/>
      <c r="BR7" s="444"/>
      <c r="BS7" s="444"/>
      <c r="BT7" s="444"/>
      <c r="BU7" s="445"/>
      <c r="BV7" s="443">
        <v>121162</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10343179</v>
      </c>
      <c r="CU7" s="444"/>
      <c r="CV7" s="444"/>
      <c r="CW7" s="444"/>
      <c r="CX7" s="444"/>
      <c r="CY7" s="444"/>
      <c r="CZ7" s="444"/>
      <c r="DA7" s="445"/>
      <c r="DB7" s="443">
        <v>10250340</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372864</v>
      </c>
      <c r="BO8" s="444"/>
      <c r="BP8" s="444"/>
      <c r="BQ8" s="444"/>
      <c r="BR8" s="444"/>
      <c r="BS8" s="444"/>
      <c r="BT8" s="444"/>
      <c r="BU8" s="445"/>
      <c r="BV8" s="443">
        <v>478643</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0.34</v>
      </c>
      <c r="CU8" s="484"/>
      <c r="CV8" s="484"/>
      <c r="CW8" s="484"/>
      <c r="CX8" s="484"/>
      <c r="CY8" s="484"/>
      <c r="CZ8" s="484"/>
      <c r="DA8" s="485"/>
      <c r="DB8" s="483">
        <v>0.34</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25154</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-105779</v>
      </c>
      <c r="BO9" s="444"/>
      <c r="BP9" s="444"/>
      <c r="BQ9" s="444"/>
      <c r="BR9" s="444"/>
      <c r="BS9" s="444"/>
      <c r="BT9" s="444"/>
      <c r="BU9" s="445"/>
      <c r="BV9" s="443">
        <v>24332</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11.1</v>
      </c>
      <c r="CU9" s="441"/>
      <c r="CV9" s="441"/>
      <c r="CW9" s="441"/>
      <c r="CX9" s="441"/>
      <c r="CY9" s="441"/>
      <c r="CZ9" s="441"/>
      <c r="DA9" s="442"/>
      <c r="DB9" s="440">
        <v>11</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28375</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358394</v>
      </c>
      <c r="BO10" s="444"/>
      <c r="BP10" s="444"/>
      <c r="BQ10" s="444"/>
      <c r="BR10" s="444"/>
      <c r="BS10" s="444"/>
      <c r="BT10" s="444"/>
      <c r="BU10" s="445"/>
      <c r="BV10" s="443">
        <v>411554</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23355</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661486</v>
      </c>
      <c r="BO12" s="444"/>
      <c r="BP12" s="444"/>
      <c r="BQ12" s="444"/>
      <c r="BR12" s="444"/>
      <c r="BS12" s="444"/>
      <c r="BT12" s="444"/>
      <c r="BU12" s="445"/>
      <c r="BV12" s="443">
        <v>505578</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23252</v>
      </c>
      <c r="S13" s="528"/>
      <c r="T13" s="528"/>
      <c r="U13" s="528"/>
      <c r="V13" s="529"/>
      <c r="W13" s="459" t="s">
        <v>131</v>
      </c>
      <c r="X13" s="460"/>
      <c r="Y13" s="460"/>
      <c r="Z13" s="460"/>
      <c r="AA13" s="460"/>
      <c r="AB13" s="450"/>
      <c r="AC13" s="494">
        <v>1299</v>
      </c>
      <c r="AD13" s="495"/>
      <c r="AE13" s="495"/>
      <c r="AF13" s="495"/>
      <c r="AG13" s="537"/>
      <c r="AH13" s="494">
        <v>1720</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-408871</v>
      </c>
      <c r="BO13" s="444"/>
      <c r="BP13" s="444"/>
      <c r="BQ13" s="444"/>
      <c r="BR13" s="444"/>
      <c r="BS13" s="444"/>
      <c r="BT13" s="444"/>
      <c r="BU13" s="445"/>
      <c r="BV13" s="443">
        <v>-69692</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8.3000000000000007</v>
      </c>
      <c r="CU13" s="441"/>
      <c r="CV13" s="441"/>
      <c r="CW13" s="441"/>
      <c r="CX13" s="441"/>
      <c r="CY13" s="441"/>
      <c r="CZ13" s="441"/>
      <c r="DA13" s="442"/>
      <c r="DB13" s="440">
        <v>8.9</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24014</v>
      </c>
      <c r="S14" s="528"/>
      <c r="T14" s="528"/>
      <c r="U14" s="528"/>
      <c r="V14" s="529"/>
      <c r="W14" s="433"/>
      <c r="X14" s="434"/>
      <c r="Y14" s="434"/>
      <c r="Z14" s="434"/>
      <c r="AA14" s="434"/>
      <c r="AB14" s="423"/>
      <c r="AC14" s="530">
        <v>12</v>
      </c>
      <c r="AD14" s="531"/>
      <c r="AE14" s="531"/>
      <c r="AF14" s="531"/>
      <c r="AG14" s="532"/>
      <c r="AH14" s="530">
        <v>13.8</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36.200000000000003</v>
      </c>
      <c r="CU14" s="542"/>
      <c r="CV14" s="542"/>
      <c r="CW14" s="542"/>
      <c r="CX14" s="542"/>
      <c r="CY14" s="542"/>
      <c r="CZ14" s="542"/>
      <c r="DA14" s="543"/>
      <c r="DB14" s="541">
        <v>25.7</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23924</v>
      </c>
      <c r="S15" s="528"/>
      <c r="T15" s="528"/>
      <c r="U15" s="528"/>
      <c r="V15" s="529"/>
      <c r="W15" s="459" t="s">
        <v>137</v>
      </c>
      <c r="X15" s="460"/>
      <c r="Y15" s="460"/>
      <c r="Z15" s="460"/>
      <c r="AA15" s="460"/>
      <c r="AB15" s="450"/>
      <c r="AC15" s="494">
        <v>2409</v>
      </c>
      <c r="AD15" s="495"/>
      <c r="AE15" s="495"/>
      <c r="AF15" s="495"/>
      <c r="AG15" s="537"/>
      <c r="AH15" s="494">
        <v>2900</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3258349</v>
      </c>
      <c r="BO15" s="407"/>
      <c r="BP15" s="407"/>
      <c r="BQ15" s="407"/>
      <c r="BR15" s="407"/>
      <c r="BS15" s="407"/>
      <c r="BT15" s="407"/>
      <c r="BU15" s="408"/>
      <c r="BV15" s="406">
        <v>3257566</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22.3</v>
      </c>
      <c r="AD16" s="531"/>
      <c r="AE16" s="531"/>
      <c r="AF16" s="531"/>
      <c r="AG16" s="532"/>
      <c r="AH16" s="530">
        <v>23.2</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9482002</v>
      </c>
      <c r="BO16" s="444"/>
      <c r="BP16" s="444"/>
      <c r="BQ16" s="444"/>
      <c r="BR16" s="444"/>
      <c r="BS16" s="444"/>
      <c r="BT16" s="444"/>
      <c r="BU16" s="445"/>
      <c r="BV16" s="443">
        <v>9361939</v>
      </c>
      <c r="BW16" s="444"/>
      <c r="BX16" s="444"/>
      <c r="BY16" s="444"/>
      <c r="BZ16" s="444"/>
      <c r="CA16" s="444"/>
      <c r="CB16" s="444"/>
      <c r="CC16" s="445"/>
      <c r="CD16" s="182"/>
      <c r="CE16" s="557" t="s">
        <v>143</v>
      </c>
      <c r="CF16" s="557"/>
      <c r="CG16" s="557"/>
      <c r="CH16" s="557"/>
      <c r="CI16" s="557"/>
      <c r="CJ16" s="557"/>
      <c r="CK16" s="557"/>
      <c r="CL16" s="557"/>
      <c r="CM16" s="557"/>
      <c r="CN16" s="557"/>
      <c r="CO16" s="557"/>
      <c r="CP16" s="557"/>
      <c r="CQ16" s="557"/>
      <c r="CR16" s="557"/>
      <c r="CS16" s="558"/>
      <c r="CT16" s="440">
        <v>4.9000000000000004</v>
      </c>
      <c r="CU16" s="441"/>
      <c r="CV16" s="441"/>
      <c r="CW16" s="441"/>
      <c r="CX16" s="441"/>
      <c r="CY16" s="441"/>
      <c r="CZ16" s="441"/>
      <c r="DA16" s="442"/>
      <c r="DB16" s="440" t="s">
        <v>122</v>
      </c>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144</v>
      </c>
      <c r="N17" s="555"/>
      <c r="O17" s="555"/>
      <c r="P17" s="555"/>
      <c r="Q17" s="556"/>
      <c r="R17" s="549" t="s">
        <v>145</v>
      </c>
      <c r="S17" s="550"/>
      <c r="T17" s="550"/>
      <c r="U17" s="550"/>
      <c r="V17" s="551"/>
      <c r="W17" s="459" t="s">
        <v>146</v>
      </c>
      <c r="X17" s="460"/>
      <c r="Y17" s="460"/>
      <c r="Z17" s="460"/>
      <c r="AA17" s="460"/>
      <c r="AB17" s="450"/>
      <c r="AC17" s="494">
        <v>7074</v>
      </c>
      <c r="AD17" s="495"/>
      <c r="AE17" s="495"/>
      <c r="AF17" s="495"/>
      <c r="AG17" s="537"/>
      <c r="AH17" s="494">
        <v>7877</v>
      </c>
      <c r="AI17" s="495"/>
      <c r="AJ17" s="495"/>
      <c r="AK17" s="495"/>
      <c r="AL17" s="496"/>
      <c r="AM17" s="472"/>
      <c r="AN17" s="473"/>
      <c r="AO17" s="473"/>
      <c r="AP17" s="473"/>
      <c r="AQ17" s="473"/>
      <c r="AR17" s="473"/>
      <c r="AS17" s="473"/>
      <c r="AT17" s="474"/>
      <c r="AU17" s="475"/>
      <c r="AV17" s="476"/>
      <c r="AW17" s="476"/>
      <c r="AX17" s="476"/>
      <c r="AY17" s="477" t="s">
        <v>147</v>
      </c>
      <c r="AZ17" s="478"/>
      <c r="BA17" s="478"/>
      <c r="BB17" s="478"/>
      <c r="BC17" s="478"/>
      <c r="BD17" s="478"/>
      <c r="BE17" s="478"/>
      <c r="BF17" s="478"/>
      <c r="BG17" s="478"/>
      <c r="BH17" s="478"/>
      <c r="BI17" s="478"/>
      <c r="BJ17" s="478"/>
      <c r="BK17" s="478"/>
      <c r="BL17" s="478"/>
      <c r="BM17" s="479"/>
      <c r="BN17" s="443">
        <v>4090829</v>
      </c>
      <c r="BO17" s="444"/>
      <c r="BP17" s="444"/>
      <c r="BQ17" s="444"/>
      <c r="BR17" s="444"/>
      <c r="BS17" s="444"/>
      <c r="BT17" s="444"/>
      <c r="BU17" s="445"/>
      <c r="BV17" s="443">
        <v>4087822</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148</v>
      </c>
      <c r="C18" s="486"/>
      <c r="D18" s="486"/>
      <c r="E18" s="566"/>
      <c r="F18" s="566"/>
      <c r="G18" s="566"/>
      <c r="H18" s="566"/>
      <c r="I18" s="566"/>
      <c r="J18" s="566"/>
      <c r="K18" s="566"/>
      <c r="L18" s="567">
        <v>241.09</v>
      </c>
      <c r="M18" s="567"/>
      <c r="N18" s="567"/>
      <c r="O18" s="567"/>
      <c r="P18" s="567"/>
      <c r="Q18" s="567"/>
      <c r="R18" s="568"/>
      <c r="S18" s="568"/>
      <c r="T18" s="568"/>
      <c r="U18" s="568"/>
      <c r="V18" s="569"/>
      <c r="W18" s="461"/>
      <c r="X18" s="462"/>
      <c r="Y18" s="462"/>
      <c r="Z18" s="462"/>
      <c r="AA18" s="462"/>
      <c r="AB18" s="453"/>
      <c r="AC18" s="570">
        <v>65.599999999999994</v>
      </c>
      <c r="AD18" s="571"/>
      <c r="AE18" s="571"/>
      <c r="AF18" s="571"/>
      <c r="AG18" s="572"/>
      <c r="AH18" s="570">
        <v>63</v>
      </c>
      <c r="AI18" s="571"/>
      <c r="AJ18" s="571"/>
      <c r="AK18" s="571"/>
      <c r="AL18" s="573"/>
      <c r="AM18" s="472"/>
      <c r="AN18" s="473"/>
      <c r="AO18" s="473"/>
      <c r="AP18" s="473"/>
      <c r="AQ18" s="473"/>
      <c r="AR18" s="473"/>
      <c r="AS18" s="473"/>
      <c r="AT18" s="474"/>
      <c r="AU18" s="475"/>
      <c r="AV18" s="476"/>
      <c r="AW18" s="476"/>
      <c r="AX18" s="476"/>
      <c r="AY18" s="477" t="s">
        <v>149</v>
      </c>
      <c r="AZ18" s="478"/>
      <c r="BA18" s="478"/>
      <c r="BB18" s="478"/>
      <c r="BC18" s="478"/>
      <c r="BD18" s="478"/>
      <c r="BE18" s="478"/>
      <c r="BF18" s="478"/>
      <c r="BG18" s="478"/>
      <c r="BH18" s="478"/>
      <c r="BI18" s="478"/>
      <c r="BJ18" s="478"/>
      <c r="BK18" s="478"/>
      <c r="BL18" s="478"/>
      <c r="BM18" s="479"/>
      <c r="BN18" s="443">
        <v>10073000</v>
      </c>
      <c r="BO18" s="444"/>
      <c r="BP18" s="444"/>
      <c r="BQ18" s="444"/>
      <c r="BR18" s="444"/>
      <c r="BS18" s="444"/>
      <c r="BT18" s="444"/>
      <c r="BU18" s="445"/>
      <c r="BV18" s="443">
        <v>9695885</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150</v>
      </c>
      <c r="C19" s="486"/>
      <c r="D19" s="486"/>
      <c r="E19" s="566"/>
      <c r="F19" s="566"/>
      <c r="G19" s="566"/>
      <c r="H19" s="566"/>
      <c r="I19" s="566"/>
      <c r="J19" s="566"/>
      <c r="K19" s="566"/>
      <c r="L19" s="574">
        <v>104</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151</v>
      </c>
      <c r="AZ19" s="478"/>
      <c r="BA19" s="478"/>
      <c r="BB19" s="478"/>
      <c r="BC19" s="478"/>
      <c r="BD19" s="478"/>
      <c r="BE19" s="478"/>
      <c r="BF19" s="478"/>
      <c r="BG19" s="478"/>
      <c r="BH19" s="478"/>
      <c r="BI19" s="478"/>
      <c r="BJ19" s="478"/>
      <c r="BK19" s="478"/>
      <c r="BL19" s="478"/>
      <c r="BM19" s="479"/>
      <c r="BN19" s="443">
        <v>13198779</v>
      </c>
      <c r="BO19" s="444"/>
      <c r="BP19" s="444"/>
      <c r="BQ19" s="444"/>
      <c r="BR19" s="444"/>
      <c r="BS19" s="444"/>
      <c r="BT19" s="444"/>
      <c r="BU19" s="445"/>
      <c r="BV19" s="443">
        <v>13523127</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152</v>
      </c>
      <c r="C20" s="486"/>
      <c r="D20" s="486"/>
      <c r="E20" s="566"/>
      <c r="F20" s="566"/>
      <c r="G20" s="566"/>
      <c r="H20" s="566"/>
      <c r="I20" s="566"/>
      <c r="J20" s="566"/>
      <c r="K20" s="566"/>
      <c r="L20" s="574">
        <v>10492</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153</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154</v>
      </c>
      <c r="C22" s="587"/>
      <c r="D22" s="588"/>
      <c r="E22" s="455" t="s">
        <v>1</v>
      </c>
      <c r="F22" s="460"/>
      <c r="G22" s="460"/>
      <c r="H22" s="460"/>
      <c r="I22" s="460"/>
      <c r="J22" s="460"/>
      <c r="K22" s="450"/>
      <c r="L22" s="455" t="s">
        <v>155</v>
      </c>
      <c r="M22" s="460"/>
      <c r="N22" s="460"/>
      <c r="O22" s="460"/>
      <c r="P22" s="450"/>
      <c r="Q22" s="618" t="s">
        <v>156</v>
      </c>
      <c r="R22" s="619"/>
      <c r="S22" s="619"/>
      <c r="T22" s="619"/>
      <c r="U22" s="619"/>
      <c r="V22" s="620"/>
      <c r="W22" s="586" t="s">
        <v>157</v>
      </c>
      <c r="X22" s="587"/>
      <c r="Y22" s="588"/>
      <c r="Z22" s="455" t="s">
        <v>1</v>
      </c>
      <c r="AA22" s="460"/>
      <c r="AB22" s="460"/>
      <c r="AC22" s="460"/>
      <c r="AD22" s="460"/>
      <c r="AE22" s="460"/>
      <c r="AF22" s="460"/>
      <c r="AG22" s="450"/>
      <c r="AH22" s="624" t="s">
        <v>158</v>
      </c>
      <c r="AI22" s="460"/>
      <c r="AJ22" s="460"/>
      <c r="AK22" s="460"/>
      <c r="AL22" s="450"/>
      <c r="AM22" s="624" t="s">
        <v>159</v>
      </c>
      <c r="AN22" s="625"/>
      <c r="AO22" s="625"/>
      <c r="AP22" s="625"/>
      <c r="AQ22" s="625"/>
      <c r="AR22" s="626"/>
      <c r="AS22" s="618" t="s">
        <v>156</v>
      </c>
      <c r="AT22" s="619"/>
      <c r="AU22" s="619"/>
      <c r="AV22" s="619"/>
      <c r="AW22" s="619"/>
      <c r="AX22" s="630"/>
      <c r="AY22" s="403" t="s">
        <v>160</v>
      </c>
      <c r="AZ22" s="404"/>
      <c r="BA22" s="404"/>
      <c r="BB22" s="404"/>
      <c r="BC22" s="404"/>
      <c r="BD22" s="404"/>
      <c r="BE22" s="404"/>
      <c r="BF22" s="404"/>
      <c r="BG22" s="404"/>
      <c r="BH22" s="404"/>
      <c r="BI22" s="404"/>
      <c r="BJ22" s="404"/>
      <c r="BK22" s="404"/>
      <c r="BL22" s="404"/>
      <c r="BM22" s="405"/>
      <c r="BN22" s="406">
        <v>14090929</v>
      </c>
      <c r="BO22" s="407"/>
      <c r="BP22" s="407"/>
      <c r="BQ22" s="407"/>
      <c r="BR22" s="407"/>
      <c r="BS22" s="407"/>
      <c r="BT22" s="407"/>
      <c r="BU22" s="408"/>
      <c r="BV22" s="406">
        <v>12727096</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161</v>
      </c>
      <c r="AZ23" s="478"/>
      <c r="BA23" s="478"/>
      <c r="BB23" s="478"/>
      <c r="BC23" s="478"/>
      <c r="BD23" s="478"/>
      <c r="BE23" s="478"/>
      <c r="BF23" s="478"/>
      <c r="BG23" s="478"/>
      <c r="BH23" s="478"/>
      <c r="BI23" s="478"/>
      <c r="BJ23" s="478"/>
      <c r="BK23" s="478"/>
      <c r="BL23" s="478"/>
      <c r="BM23" s="479"/>
      <c r="BN23" s="443">
        <v>10874429</v>
      </c>
      <c r="BO23" s="444"/>
      <c r="BP23" s="444"/>
      <c r="BQ23" s="444"/>
      <c r="BR23" s="444"/>
      <c r="BS23" s="444"/>
      <c r="BT23" s="444"/>
      <c r="BU23" s="445"/>
      <c r="BV23" s="443">
        <v>9160647</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162</v>
      </c>
      <c r="F24" s="473"/>
      <c r="G24" s="473"/>
      <c r="H24" s="473"/>
      <c r="I24" s="473"/>
      <c r="J24" s="473"/>
      <c r="K24" s="474"/>
      <c r="L24" s="494">
        <v>1</v>
      </c>
      <c r="M24" s="495"/>
      <c r="N24" s="495"/>
      <c r="O24" s="495"/>
      <c r="P24" s="537"/>
      <c r="Q24" s="494">
        <v>8310</v>
      </c>
      <c r="R24" s="495"/>
      <c r="S24" s="495"/>
      <c r="T24" s="495"/>
      <c r="U24" s="495"/>
      <c r="V24" s="537"/>
      <c r="W24" s="589"/>
      <c r="X24" s="590"/>
      <c r="Y24" s="591"/>
      <c r="Z24" s="493" t="s">
        <v>163</v>
      </c>
      <c r="AA24" s="473"/>
      <c r="AB24" s="473"/>
      <c r="AC24" s="473"/>
      <c r="AD24" s="473"/>
      <c r="AE24" s="473"/>
      <c r="AF24" s="473"/>
      <c r="AG24" s="474"/>
      <c r="AH24" s="494">
        <v>247</v>
      </c>
      <c r="AI24" s="495"/>
      <c r="AJ24" s="495"/>
      <c r="AK24" s="495"/>
      <c r="AL24" s="537"/>
      <c r="AM24" s="494">
        <v>768911</v>
      </c>
      <c r="AN24" s="495"/>
      <c r="AO24" s="495"/>
      <c r="AP24" s="495"/>
      <c r="AQ24" s="495"/>
      <c r="AR24" s="537"/>
      <c r="AS24" s="494">
        <v>3113</v>
      </c>
      <c r="AT24" s="495"/>
      <c r="AU24" s="495"/>
      <c r="AV24" s="495"/>
      <c r="AW24" s="495"/>
      <c r="AX24" s="496"/>
      <c r="AY24" s="559" t="s">
        <v>164</v>
      </c>
      <c r="AZ24" s="560"/>
      <c r="BA24" s="560"/>
      <c r="BB24" s="560"/>
      <c r="BC24" s="560"/>
      <c r="BD24" s="560"/>
      <c r="BE24" s="560"/>
      <c r="BF24" s="560"/>
      <c r="BG24" s="560"/>
      <c r="BH24" s="560"/>
      <c r="BI24" s="560"/>
      <c r="BJ24" s="560"/>
      <c r="BK24" s="560"/>
      <c r="BL24" s="560"/>
      <c r="BM24" s="561"/>
      <c r="BN24" s="443">
        <v>9149312</v>
      </c>
      <c r="BO24" s="444"/>
      <c r="BP24" s="444"/>
      <c r="BQ24" s="444"/>
      <c r="BR24" s="444"/>
      <c r="BS24" s="444"/>
      <c r="BT24" s="444"/>
      <c r="BU24" s="445"/>
      <c r="BV24" s="443">
        <v>7221362</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165</v>
      </c>
      <c r="F25" s="473"/>
      <c r="G25" s="473"/>
      <c r="H25" s="473"/>
      <c r="I25" s="473"/>
      <c r="J25" s="473"/>
      <c r="K25" s="474"/>
      <c r="L25" s="494">
        <v>1</v>
      </c>
      <c r="M25" s="495"/>
      <c r="N25" s="495"/>
      <c r="O25" s="495"/>
      <c r="P25" s="537"/>
      <c r="Q25" s="494">
        <v>6420</v>
      </c>
      <c r="R25" s="495"/>
      <c r="S25" s="495"/>
      <c r="T25" s="495"/>
      <c r="U25" s="495"/>
      <c r="V25" s="537"/>
      <c r="W25" s="589"/>
      <c r="X25" s="590"/>
      <c r="Y25" s="591"/>
      <c r="Z25" s="493" t="s">
        <v>166</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167</v>
      </c>
      <c r="AZ25" s="404"/>
      <c r="BA25" s="404"/>
      <c r="BB25" s="404"/>
      <c r="BC25" s="404"/>
      <c r="BD25" s="404"/>
      <c r="BE25" s="404"/>
      <c r="BF25" s="404"/>
      <c r="BG25" s="404"/>
      <c r="BH25" s="404"/>
      <c r="BI25" s="404"/>
      <c r="BJ25" s="404"/>
      <c r="BK25" s="404"/>
      <c r="BL25" s="404"/>
      <c r="BM25" s="405"/>
      <c r="BN25" s="406">
        <v>5848191</v>
      </c>
      <c r="BO25" s="407"/>
      <c r="BP25" s="407"/>
      <c r="BQ25" s="407"/>
      <c r="BR25" s="407"/>
      <c r="BS25" s="407"/>
      <c r="BT25" s="407"/>
      <c r="BU25" s="408"/>
      <c r="BV25" s="406">
        <v>2223338</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168</v>
      </c>
      <c r="F26" s="473"/>
      <c r="G26" s="473"/>
      <c r="H26" s="473"/>
      <c r="I26" s="473"/>
      <c r="J26" s="473"/>
      <c r="K26" s="474"/>
      <c r="L26" s="494">
        <v>1</v>
      </c>
      <c r="M26" s="495"/>
      <c r="N26" s="495"/>
      <c r="O26" s="495"/>
      <c r="P26" s="537"/>
      <c r="Q26" s="494">
        <v>4000</v>
      </c>
      <c r="R26" s="495"/>
      <c r="S26" s="495"/>
      <c r="T26" s="495"/>
      <c r="U26" s="495"/>
      <c r="V26" s="537"/>
      <c r="W26" s="589"/>
      <c r="X26" s="590"/>
      <c r="Y26" s="591"/>
      <c r="Z26" s="493" t="s">
        <v>169</v>
      </c>
      <c r="AA26" s="595"/>
      <c r="AB26" s="595"/>
      <c r="AC26" s="595"/>
      <c r="AD26" s="595"/>
      <c r="AE26" s="595"/>
      <c r="AF26" s="595"/>
      <c r="AG26" s="596"/>
      <c r="AH26" s="494">
        <v>7</v>
      </c>
      <c r="AI26" s="495"/>
      <c r="AJ26" s="495"/>
      <c r="AK26" s="495"/>
      <c r="AL26" s="537"/>
      <c r="AM26" s="494">
        <v>20314</v>
      </c>
      <c r="AN26" s="495"/>
      <c r="AO26" s="495"/>
      <c r="AP26" s="495"/>
      <c r="AQ26" s="495"/>
      <c r="AR26" s="537"/>
      <c r="AS26" s="494">
        <v>2902</v>
      </c>
      <c r="AT26" s="495"/>
      <c r="AU26" s="495"/>
      <c r="AV26" s="495"/>
      <c r="AW26" s="495"/>
      <c r="AX26" s="496"/>
      <c r="AY26" s="446" t="s">
        <v>170</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171</v>
      </c>
      <c r="F27" s="473"/>
      <c r="G27" s="473"/>
      <c r="H27" s="473"/>
      <c r="I27" s="473"/>
      <c r="J27" s="473"/>
      <c r="K27" s="474"/>
      <c r="L27" s="494">
        <v>1</v>
      </c>
      <c r="M27" s="495"/>
      <c r="N27" s="495"/>
      <c r="O27" s="495"/>
      <c r="P27" s="537"/>
      <c r="Q27" s="494">
        <v>4020</v>
      </c>
      <c r="R27" s="495"/>
      <c r="S27" s="495"/>
      <c r="T27" s="495"/>
      <c r="U27" s="495"/>
      <c r="V27" s="537"/>
      <c r="W27" s="589"/>
      <c r="X27" s="590"/>
      <c r="Y27" s="591"/>
      <c r="Z27" s="493" t="s">
        <v>172</v>
      </c>
      <c r="AA27" s="473"/>
      <c r="AB27" s="473"/>
      <c r="AC27" s="473"/>
      <c r="AD27" s="473"/>
      <c r="AE27" s="473"/>
      <c r="AF27" s="473"/>
      <c r="AG27" s="474"/>
      <c r="AH27" s="494" t="s">
        <v>122</v>
      </c>
      <c r="AI27" s="495"/>
      <c r="AJ27" s="495"/>
      <c r="AK27" s="495"/>
      <c r="AL27" s="537"/>
      <c r="AM27" s="494" t="s">
        <v>122</v>
      </c>
      <c r="AN27" s="495"/>
      <c r="AO27" s="495"/>
      <c r="AP27" s="495"/>
      <c r="AQ27" s="495"/>
      <c r="AR27" s="537"/>
      <c r="AS27" s="494" t="s">
        <v>122</v>
      </c>
      <c r="AT27" s="495"/>
      <c r="AU27" s="495"/>
      <c r="AV27" s="495"/>
      <c r="AW27" s="495"/>
      <c r="AX27" s="496"/>
      <c r="AY27" s="538" t="s">
        <v>173</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174</v>
      </c>
      <c r="F28" s="473"/>
      <c r="G28" s="473"/>
      <c r="H28" s="473"/>
      <c r="I28" s="473"/>
      <c r="J28" s="473"/>
      <c r="K28" s="474"/>
      <c r="L28" s="494">
        <v>1</v>
      </c>
      <c r="M28" s="495"/>
      <c r="N28" s="495"/>
      <c r="O28" s="495"/>
      <c r="P28" s="537"/>
      <c r="Q28" s="494">
        <v>3600</v>
      </c>
      <c r="R28" s="495"/>
      <c r="S28" s="495"/>
      <c r="T28" s="495"/>
      <c r="U28" s="495"/>
      <c r="V28" s="537"/>
      <c r="W28" s="589"/>
      <c r="X28" s="590"/>
      <c r="Y28" s="591"/>
      <c r="Z28" s="493" t="s">
        <v>175</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176</v>
      </c>
      <c r="AZ28" s="598"/>
      <c r="BA28" s="598"/>
      <c r="BB28" s="599"/>
      <c r="BC28" s="403" t="s">
        <v>46</v>
      </c>
      <c r="BD28" s="404"/>
      <c r="BE28" s="404"/>
      <c r="BF28" s="404"/>
      <c r="BG28" s="404"/>
      <c r="BH28" s="404"/>
      <c r="BI28" s="404"/>
      <c r="BJ28" s="404"/>
      <c r="BK28" s="404"/>
      <c r="BL28" s="404"/>
      <c r="BM28" s="405"/>
      <c r="BN28" s="406">
        <v>2426572</v>
      </c>
      <c r="BO28" s="407"/>
      <c r="BP28" s="407"/>
      <c r="BQ28" s="407"/>
      <c r="BR28" s="407"/>
      <c r="BS28" s="407"/>
      <c r="BT28" s="407"/>
      <c r="BU28" s="408"/>
      <c r="BV28" s="406">
        <v>2489664</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177</v>
      </c>
      <c r="F29" s="473"/>
      <c r="G29" s="473"/>
      <c r="H29" s="473"/>
      <c r="I29" s="473"/>
      <c r="J29" s="473"/>
      <c r="K29" s="474"/>
      <c r="L29" s="494">
        <v>14</v>
      </c>
      <c r="M29" s="495"/>
      <c r="N29" s="495"/>
      <c r="O29" s="495"/>
      <c r="P29" s="537"/>
      <c r="Q29" s="494">
        <v>3440</v>
      </c>
      <c r="R29" s="495"/>
      <c r="S29" s="495"/>
      <c r="T29" s="495"/>
      <c r="U29" s="495"/>
      <c r="V29" s="537"/>
      <c r="W29" s="592"/>
      <c r="X29" s="593"/>
      <c r="Y29" s="594"/>
      <c r="Z29" s="493" t="s">
        <v>178</v>
      </c>
      <c r="AA29" s="473"/>
      <c r="AB29" s="473"/>
      <c r="AC29" s="473"/>
      <c r="AD29" s="473"/>
      <c r="AE29" s="473"/>
      <c r="AF29" s="473"/>
      <c r="AG29" s="474"/>
      <c r="AH29" s="494">
        <v>247</v>
      </c>
      <c r="AI29" s="495"/>
      <c r="AJ29" s="495"/>
      <c r="AK29" s="495"/>
      <c r="AL29" s="537"/>
      <c r="AM29" s="494">
        <v>768911</v>
      </c>
      <c r="AN29" s="495"/>
      <c r="AO29" s="495"/>
      <c r="AP29" s="495"/>
      <c r="AQ29" s="495"/>
      <c r="AR29" s="537"/>
      <c r="AS29" s="494">
        <v>3113</v>
      </c>
      <c r="AT29" s="495"/>
      <c r="AU29" s="495"/>
      <c r="AV29" s="495"/>
      <c r="AW29" s="495"/>
      <c r="AX29" s="496"/>
      <c r="AY29" s="600"/>
      <c r="AZ29" s="601"/>
      <c r="BA29" s="601"/>
      <c r="BB29" s="602"/>
      <c r="BC29" s="477" t="s">
        <v>179</v>
      </c>
      <c r="BD29" s="478"/>
      <c r="BE29" s="478"/>
      <c r="BF29" s="478"/>
      <c r="BG29" s="478"/>
      <c r="BH29" s="478"/>
      <c r="BI29" s="478"/>
      <c r="BJ29" s="478"/>
      <c r="BK29" s="478"/>
      <c r="BL29" s="478"/>
      <c r="BM29" s="479"/>
      <c r="BN29" s="443">
        <v>600690</v>
      </c>
      <c r="BO29" s="444"/>
      <c r="BP29" s="444"/>
      <c r="BQ29" s="444"/>
      <c r="BR29" s="444"/>
      <c r="BS29" s="444"/>
      <c r="BT29" s="444"/>
      <c r="BU29" s="445"/>
      <c r="BV29" s="443">
        <v>569269</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180</v>
      </c>
      <c r="X30" s="611"/>
      <c r="Y30" s="611"/>
      <c r="Z30" s="611"/>
      <c r="AA30" s="611"/>
      <c r="AB30" s="611"/>
      <c r="AC30" s="611"/>
      <c r="AD30" s="611"/>
      <c r="AE30" s="611"/>
      <c r="AF30" s="611"/>
      <c r="AG30" s="612"/>
      <c r="AH30" s="570">
        <v>95.5</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1617671</v>
      </c>
      <c r="BO30" s="563"/>
      <c r="BP30" s="563"/>
      <c r="BQ30" s="563"/>
      <c r="BR30" s="563"/>
      <c r="BS30" s="563"/>
      <c r="BT30" s="563"/>
      <c r="BU30" s="564"/>
      <c r="BV30" s="562">
        <v>1893417</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181</v>
      </c>
      <c r="D32" s="606"/>
      <c r="E32" s="606"/>
      <c r="F32" s="606"/>
      <c r="G32" s="606"/>
      <c r="H32" s="606"/>
      <c r="I32" s="606"/>
      <c r="J32" s="606"/>
      <c r="K32" s="606"/>
      <c r="L32" s="606"/>
      <c r="M32" s="606"/>
      <c r="N32" s="606"/>
      <c r="O32" s="606"/>
      <c r="P32" s="606"/>
      <c r="Q32" s="606"/>
      <c r="R32" s="606"/>
      <c r="S32" s="606"/>
      <c r="U32" s="447" t="s">
        <v>182</v>
      </c>
      <c r="V32" s="447"/>
      <c r="W32" s="447"/>
      <c r="X32" s="447"/>
      <c r="Y32" s="447"/>
      <c r="Z32" s="447"/>
      <c r="AA32" s="447"/>
      <c r="AB32" s="447"/>
      <c r="AC32" s="447"/>
      <c r="AD32" s="447"/>
      <c r="AE32" s="447"/>
      <c r="AF32" s="447"/>
      <c r="AG32" s="447"/>
      <c r="AH32" s="447"/>
      <c r="AI32" s="447"/>
      <c r="AJ32" s="447"/>
      <c r="AK32" s="447"/>
      <c r="AM32" s="447" t="s">
        <v>183</v>
      </c>
      <c r="AN32" s="447"/>
      <c r="AO32" s="447"/>
      <c r="AP32" s="447"/>
      <c r="AQ32" s="447"/>
      <c r="AR32" s="447"/>
      <c r="AS32" s="447"/>
      <c r="AT32" s="447"/>
      <c r="AU32" s="447"/>
      <c r="AV32" s="447"/>
      <c r="AW32" s="447"/>
      <c r="AX32" s="447"/>
      <c r="AY32" s="447"/>
      <c r="AZ32" s="447"/>
      <c r="BA32" s="447"/>
      <c r="BB32" s="447"/>
      <c r="BC32" s="447"/>
      <c r="BE32" s="447" t="s">
        <v>184</v>
      </c>
      <c r="BF32" s="447"/>
      <c r="BG32" s="447"/>
      <c r="BH32" s="447"/>
      <c r="BI32" s="447"/>
      <c r="BJ32" s="447"/>
      <c r="BK32" s="447"/>
      <c r="BL32" s="447"/>
      <c r="BM32" s="447"/>
      <c r="BN32" s="447"/>
      <c r="BO32" s="447"/>
      <c r="BP32" s="447"/>
      <c r="BQ32" s="447"/>
      <c r="BR32" s="447"/>
      <c r="BS32" s="447"/>
      <c r="BT32" s="447"/>
      <c r="BU32" s="447"/>
      <c r="BW32" s="447" t="s">
        <v>185</v>
      </c>
      <c r="BX32" s="447"/>
      <c r="BY32" s="447"/>
      <c r="BZ32" s="447"/>
      <c r="CA32" s="447"/>
      <c r="CB32" s="447"/>
      <c r="CC32" s="447"/>
      <c r="CD32" s="447"/>
      <c r="CE32" s="447"/>
      <c r="CF32" s="447"/>
      <c r="CG32" s="447"/>
      <c r="CH32" s="447"/>
      <c r="CI32" s="447"/>
      <c r="CJ32" s="447"/>
      <c r="CK32" s="447"/>
      <c r="CL32" s="447"/>
      <c r="CM32" s="447"/>
      <c r="CO32" s="447" t="s">
        <v>186</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187</v>
      </c>
      <c r="D33" s="467"/>
      <c r="E33" s="432" t="s">
        <v>188</v>
      </c>
      <c r="F33" s="432"/>
      <c r="G33" s="432"/>
      <c r="H33" s="432"/>
      <c r="I33" s="432"/>
      <c r="J33" s="432"/>
      <c r="K33" s="432"/>
      <c r="L33" s="432"/>
      <c r="M33" s="432"/>
      <c r="N33" s="432"/>
      <c r="O33" s="432"/>
      <c r="P33" s="432"/>
      <c r="Q33" s="432"/>
      <c r="R33" s="432"/>
      <c r="S33" s="432"/>
      <c r="T33" s="194"/>
      <c r="U33" s="467" t="s">
        <v>187</v>
      </c>
      <c r="V33" s="467"/>
      <c r="W33" s="432" t="s">
        <v>188</v>
      </c>
      <c r="X33" s="432"/>
      <c r="Y33" s="432"/>
      <c r="Z33" s="432"/>
      <c r="AA33" s="432"/>
      <c r="AB33" s="432"/>
      <c r="AC33" s="432"/>
      <c r="AD33" s="432"/>
      <c r="AE33" s="432"/>
      <c r="AF33" s="432"/>
      <c r="AG33" s="432"/>
      <c r="AH33" s="432"/>
      <c r="AI33" s="432"/>
      <c r="AJ33" s="432"/>
      <c r="AK33" s="432"/>
      <c r="AL33" s="194"/>
      <c r="AM33" s="467" t="s">
        <v>187</v>
      </c>
      <c r="AN33" s="467"/>
      <c r="AO33" s="432" t="s">
        <v>188</v>
      </c>
      <c r="AP33" s="432"/>
      <c r="AQ33" s="432"/>
      <c r="AR33" s="432"/>
      <c r="AS33" s="432"/>
      <c r="AT33" s="432"/>
      <c r="AU33" s="432"/>
      <c r="AV33" s="432"/>
      <c r="AW33" s="432"/>
      <c r="AX33" s="432"/>
      <c r="AY33" s="432"/>
      <c r="AZ33" s="432"/>
      <c r="BA33" s="432"/>
      <c r="BB33" s="432"/>
      <c r="BC33" s="432"/>
      <c r="BD33" s="195"/>
      <c r="BE33" s="432" t="s">
        <v>189</v>
      </c>
      <c r="BF33" s="432"/>
      <c r="BG33" s="432" t="s">
        <v>190</v>
      </c>
      <c r="BH33" s="432"/>
      <c r="BI33" s="432"/>
      <c r="BJ33" s="432"/>
      <c r="BK33" s="432"/>
      <c r="BL33" s="432"/>
      <c r="BM33" s="432"/>
      <c r="BN33" s="432"/>
      <c r="BO33" s="432"/>
      <c r="BP33" s="432"/>
      <c r="BQ33" s="432"/>
      <c r="BR33" s="432"/>
      <c r="BS33" s="432"/>
      <c r="BT33" s="432"/>
      <c r="BU33" s="432"/>
      <c r="BV33" s="195"/>
      <c r="BW33" s="467" t="s">
        <v>189</v>
      </c>
      <c r="BX33" s="467"/>
      <c r="BY33" s="432" t="s">
        <v>191</v>
      </c>
      <c r="BZ33" s="432"/>
      <c r="CA33" s="432"/>
      <c r="CB33" s="432"/>
      <c r="CC33" s="432"/>
      <c r="CD33" s="432"/>
      <c r="CE33" s="432"/>
      <c r="CF33" s="432"/>
      <c r="CG33" s="432"/>
      <c r="CH33" s="432"/>
      <c r="CI33" s="432"/>
      <c r="CJ33" s="432"/>
      <c r="CK33" s="432"/>
      <c r="CL33" s="432"/>
      <c r="CM33" s="432"/>
      <c r="CN33" s="194"/>
      <c r="CO33" s="467" t="s">
        <v>187</v>
      </c>
      <c r="CP33" s="467"/>
      <c r="CQ33" s="432" t="s">
        <v>192</v>
      </c>
      <c r="CR33" s="432"/>
      <c r="CS33" s="432"/>
      <c r="CT33" s="432"/>
      <c r="CU33" s="432"/>
      <c r="CV33" s="432"/>
      <c r="CW33" s="432"/>
      <c r="CX33" s="432"/>
      <c r="CY33" s="432"/>
      <c r="CZ33" s="432"/>
      <c r="DA33" s="432"/>
      <c r="DB33" s="432"/>
      <c r="DC33" s="432"/>
      <c r="DD33" s="432"/>
      <c r="DE33" s="432"/>
      <c r="DF33" s="194"/>
      <c r="DG33" s="632" t="s">
        <v>193</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3</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8</v>
      </c>
      <c r="AN34" s="633"/>
      <c r="AO34" s="634" t="str">
        <f>IF('各会計、関係団体の財政状況及び健全化判断比率'!B33="","",'各会計、関係団体の財政状況及び健全化判断比率'!B33)</f>
        <v>上水道事業会計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12</v>
      </c>
      <c r="BX34" s="633"/>
      <c r="BY34" s="634" t="str">
        <f>IF('各会計、関係団体の財政状況及び健全化判断比率'!B68="","",'各会計、関係団体の財政状況及び健全化判断比率'!B68)</f>
        <v>男鹿地区消防一部事務組合（一般会計）</v>
      </c>
      <c r="BZ34" s="634"/>
      <c r="CA34" s="634"/>
      <c r="CB34" s="634"/>
      <c r="CC34" s="634"/>
      <c r="CD34" s="634"/>
      <c r="CE34" s="634"/>
      <c r="CF34" s="634"/>
      <c r="CG34" s="634"/>
      <c r="CH34" s="634"/>
      <c r="CI34" s="634"/>
      <c r="CJ34" s="634"/>
      <c r="CK34" s="634"/>
      <c r="CL34" s="634"/>
      <c r="CM34" s="634"/>
      <c r="CN34" s="169"/>
      <c r="CO34" s="633">
        <f>IF(CQ34="","",MAX(C34:D43,U34:V43,AM34:AN43,BE34:BF43,BW34:BX43)+1)</f>
        <v>20</v>
      </c>
      <c r="CP34" s="633"/>
      <c r="CQ34" s="634" t="str">
        <f>IF('各会計、関係団体の財政状況及び健全化判断比率'!BS7="","",'各会計、関係団体の財政状況及び健全化判断比率'!BS7)</f>
        <v>おが地域振興公社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診療所特別会計（一般会計）</v>
      </c>
      <c r="F35" s="634"/>
      <c r="G35" s="634"/>
      <c r="H35" s="634"/>
      <c r="I35" s="634"/>
      <c r="J35" s="634"/>
      <c r="K35" s="634"/>
      <c r="L35" s="634"/>
      <c r="M35" s="634"/>
      <c r="N35" s="634"/>
      <c r="O35" s="634"/>
      <c r="P35" s="634"/>
      <c r="Q35" s="634"/>
      <c r="R35" s="634"/>
      <c r="S35" s="634"/>
      <c r="T35" s="169"/>
      <c r="U35" s="633">
        <f>IF(W35="","",U34+1)</f>
        <v>4</v>
      </c>
      <c r="V35" s="633"/>
      <c r="W35" s="634" t="str">
        <f>IF('各会計、関係団体の財政状況及び健全化判断比率'!B29="","",'各会計、関係団体の財政状況及び健全化判断比率'!B29)</f>
        <v>診療所特別会計（特別会計）</v>
      </c>
      <c r="X35" s="634"/>
      <c r="Y35" s="634"/>
      <c r="Z35" s="634"/>
      <c r="AA35" s="634"/>
      <c r="AB35" s="634"/>
      <c r="AC35" s="634"/>
      <c r="AD35" s="634"/>
      <c r="AE35" s="634"/>
      <c r="AF35" s="634"/>
      <c r="AG35" s="634"/>
      <c r="AH35" s="634"/>
      <c r="AI35" s="634"/>
      <c r="AJ35" s="634"/>
      <c r="AK35" s="634"/>
      <c r="AL35" s="169"/>
      <c r="AM35" s="633">
        <f t="shared" ref="AM35:AM43" si="0">IF(AO35="","",AM34+1)</f>
        <v>9</v>
      </c>
      <c r="AN35" s="633"/>
      <c r="AO35" s="634" t="str">
        <f>IF('各会計、関係団体の財政状況及び健全化判断比率'!B34="","",'各会計、関係団体の財政状況及び健全化判断比率'!B34)</f>
        <v>ガス事業会計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13</v>
      </c>
      <c r="BX35" s="633"/>
      <c r="BY35" s="634" t="str">
        <f>IF('各会計、関係団体の財政状況及び健全化判断比率'!B69="","",'各会計、関係団体の財政状況及び健全化判断比率'!B69)</f>
        <v>男鹿地区衛生処理一部事務組合（一般会計）</v>
      </c>
      <c r="BZ35" s="634"/>
      <c r="CA35" s="634"/>
      <c r="CB35" s="634"/>
      <c r="CC35" s="634"/>
      <c r="CD35" s="634"/>
      <c r="CE35" s="634"/>
      <c r="CF35" s="634"/>
      <c r="CG35" s="634"/>
      <c r="CH35" s="634"/>
      <c r="CI35" s="634"/>
      <c r="CJ35" s="634"/>
      <c r="CK35" s="634"/>
      <c r="CL35" s="634"/>
      <c r="CM35" s="634"/>
      <c r="CN35" s="169"/>
      <c r="CO35" s="633">
        <f t="shared" ref="CO35:CO43" si="3">IF(CQ35="","",CO34+1)</f>
        <v>21</v>
      </c>
      <c r="CP35" s="633"/>
      <c r="CQ35" s="634" t="str">
        <f>IF('各会計、関係団体の財政状況及び健全化判断比率'!BS8="","",'各会計、関係団体の財政状況及び健全化判断比率'!BS8)</f>
        <v>株式会社　男鹿水族館</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5</v>
      </c>
      <c r="V36" s="633"/>
      <c r="W36" s="634" t="str">
        <f>IF('各会計、関係団体の財政状況及び健全化判断比率'!B30="","",'各会計、関係団体の財政状況及び健全化判断比率'!B30)</f>
        <v>介護保険特別会計（保険事業勘定）</v>
      </c>
      <c r="X36" s="634"/>
      <c r="Y36" s="634"/>
      <c r="Z36" s="634"/>
      <c r="AA36" s="634"/>
      <c r="AB36" s="634"/>
      <c r="AC36" s="634"/>
      <c r="AD36" s="634"/>
      <c r="AE36" s="634"/>
      <c r="AF36" s="634"/>
      <c r="AG36" s="634"/>
      <c r="AH36" s="634"/>
      <c r="AI36" s="634"/>
      <c r="AJ36" s="634"/>
      <c r="AK36" s="634"/>
      <c r="AL36" s="169"/>
      <c r="AM36" s="633">
        <f t="shared" si="0"/>
        <v>10</v>
      </c>
      <c r="AN36" s="633"/>
      <c r="AO36" s="634" t="str">
        <f>IF('各会計、関係団体の財政状況及び健全化判断比率'!B35="","",'各会計、関係団体の財政状況及び健全化判断比率'!B35)</f>
        <v>下水道事業会計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14</v>
      </c>
      <c r="BX36" s="633"/>
      <c r="BY36" s="634" t="str">
        <f>IF('各会計、関係団体の財政状況及び健全化判断比率'!B70="","",'各会計、関係団体の財政状況及び健全化判断比率'!B70)</f>
        <v>八郎湖周辺清掃事務組合（一般会計）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f t="shared" si="4"/>
        <v>6</v>
      </c>
      <c r="V37" s="633"/>
      <c r="W37" s="634" t="str">
        <f>IF('各会計、関係団体の財政状況及び健全化判断比率'!B31="","",'各会計、関係団体の財政状況及び健全化判断比率'!B31)</f>
        <v>介護保険特別会計（介護サービス事業勘定）</v>
      </c>
      <c r="X37" s="634"/>
      <c r="Y37" s="634"/>
      <c r="Z37" s="634"/>
      <c r="AA37" s="634"/>
      <c r="AB37" s="634"/>
      <c r="AC37" s="634"/>
      <c r="AD37" s="634"/>
      <c r="AE37" s="634"/>
      <c r="AF37" s="634"/>
      <c r="AG37" s="634"/>
      <c r="AH37" s="634"/>
      <c r="AI37" s="634"/>
      <c r="AJ37" s="634"/>
      <c r="AK37" s="634"/>
      <c r="AL37" s="169"/>
      <c r="AM37" s="633">
        <f t="shared" si="0"/>
        <v>11</v>
      </c>
      <c r="AN37" s="633"/>
      <c r="AO37" s="634" t="str">
        <f>IF('各会計、関係団体の財政状況及び健全化判断比率'!B36="","",'各会計、関係団体の財政状況及び健全化判断比率'!B36)</f>
        <v>男鹿みなと市民病院事業会計</v>
      </c>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15</v>
      </c>
      <c r="BX37" s="633"/>
      <c r="BY37" s="634" t="str">
        <f>IF('各会計、関係団体の財政状況及び健全化判断比率'!B71="","",'各会計、関係団体の財政状況及び健全化判断比率'!B71)</f>
        <v>秋田県市町村総合事務組合（一般会計）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f t="shared" si="4"/>
        <v>7</v>
      </c>
      <c r="V38" s="633"/>
      <c r="W38" s="634" t="str">
        <f>IF('各会計、関係団体の財政状況及び健全化判断比率'!B32="","",'各会計、関係団体の財政状況及び健全化判断比率'!B32)</f>
        <v>後期高齢者医療特別会計</v>
      </c>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16</v>
      </c>
      <c r="BX38" s="633"/>
      <c r="BY38" s="634" t="str">
        <f>IF('各会計、関係団体の財政状況及び健全化判断比率'!B72="","",'各会計、関係団体の財政状況及び健全化判断比率'!B72)</f>
        <v>秋田県市町村総合事務組合（交通災害共済事業等特別会計）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17</v>
      </c>
      <c r="BX39" s="633"/>
      <c r="BY39" s="634" t="str">
        <f>IF('各会計、関係団体の財政状況及び健全化判断比率'!B73="","",'各会計、関係団体の財政状況及び健全化判断比率'!B73)</f>
        <v>秋田県市町村会館管理組合（一般会計）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18</v>
      </c>
      <c r="BX40" s="633"/>
      <c r="BY40" s="634" t="str">
        <f>IF('各会計、関係団体の財政状況及び健全化判断比率'!B74="","",'各会計、関係団体の財政状況及び健全化判断比率'!B74)</f>
        <v>秋田県後期高齢者医療広域連合（一般会計）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19</v>
      </c>
      <c r="BX41" s="633"/>
      <c r="BY41" s="634" t="str">
        <f>IF('各会計、関係団体の財政状況及び健全化判断比率'!B75="","",'各会計、関係団体の財政状況及び健全化判断比率'!B75)</f>
        <v>秋田県後期高齢者医療広域連合（後期高齢者医療特別会計）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636" t="s">
        <v>195</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196</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197</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198</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199</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200</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201</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202</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3Yn5ydX5c4ItFXdq/NRMJaQSZJfVI2gKhdQHk6R9RYfB/E4TRQpgn3XAZOfCBbBntqRBGxftjuJ3EY1RH/BDTA==" saltValue="D9Q26/JT76DG0NuWJyPtI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203</v>
      </c>
      <c r="DI1" s="639"/>
      <c r="DJ1" s="639"/>
      <c r="DK1" s="639"/>
      <c r="DL1" s="639"/>
      <c r="DM1" s="639"/>
      <c r="DN1" s="640"/>
      <c r="DO1" s="202"/>
      <c r="DP1" s="638" t="s">
        <v>204</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206</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207</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209</v>
      </c>
      <c r="S4" s="642"/>
      <c r="T4" s="642"/>
      <c r="U4" s="642"/>
      <c r="V4" s="642"/>
      <c r="W4" s="642"/>
      <c r="X4" s="642"/>
      <c r="Y4" s="643"/>
      <c r="Z4" s="641" t="s">
        <v>210</v>
      </c>
      <c r="AA4" s="642"/>
      <c r="AB4" s="642"/>
      <c r="AC4" s="643"/>
      <c r="AD4" s="641" t="s">
        <v>211</v>
      </c>
      <c r="AE4" s="642"/>
      <c r="AF4" s="642"/>
      <c r="AG4" s="642"/>
      <c r="AH4" s="642"/>
      <c r="AI4" s="642"/>
      <c r="AJ4" s="642"/>
      <c r="AK4" s="643"/>
      <c r="AL4" s="641" t="s">
        <v>210</v>
      </c>
      <c r="AM4" s="642"/>
      <c r="AN4" s="642"/>
      <c r="AO4" s="643"/>
      <c r="AP4" s="644" t="s">
        <v>212</v>
      </c>
      <c r="AQ4" s="644"/>
      <c r="AR4" s="644"/>
      <c r="AS4" s="644"/>
      <c r="AT4" s="644"/>
      <c r="AU4" s="644"/>
      <c r="AV4" s="644"/>
      <c r="AW4" s="644"/>
      <c r="AX4" s="644"/>
      <c r="AY4" s="644"/>
      <c r="AZ4" s="644"/>
      <c r="BA4" s="644"/>
      <c r="BB4" s="644"/>
      <c r="BC4" s="644"/>
      <c r="BD4" s="644"/>
      <c r="BE4" s="644"/>
      <c r="BF4" s="644"/>
      <c r="BG4" s="644" t="s">
        <v>213</v>
      </c>
      <c r="BH4" s="644"/>
      <c r="BI4" s="644"/>
      <c r="BJ4" s="644"/>
      <c r="BK4" s="644"/>
      <c r="BL4" s="644"/>
      <c r="BM4" s="644"/>
      <c r="BN4" s="644"/>
      <c r="BO4" s="644" t="s">
        <v>210</v>
      </c>
      <c r="BP4" s="644"/>
      <c r="BQ4" s="644"/>
      <c r="BR4" s="644"/>
      <c r="BS4" s="644" t="s">
        <v>214</v>
      </c>
      <c r="BT4" s="644"/>
      <c r="BU4" s="644"/>
      <c r="BV4" s="644"/>
      <c r="BW4" s="644"/>
      <c r="BX4" s="644"/>
      <c r="BY4" s="644"/>
      <c r="BZ4" s="644"/>
      <c r="CA4" s="644"/>
      <c r="CB4" s="644"/>
      <c r="CD4" s="641" t="s">
        <v>215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216</v>
      </c>
      <c r="C5" s="646"/>
      <c r="D5" s="646"/>
      <c r="E5" s="646"/>
      <c r="F5" s="646"/>
      <c r="G5" s="646"/>
      <c r="H5" s="646"/>
      <c r="I5" s="646"/>
      <c r="J5" s="646"/>
      <c r="K5" s="646"/>
      <c r="L5" s="646"/>
      <c r="M5" s="646"/>
      <c r="N5" s="646"/>
      <c r="O5" s="646"/>
      <c r="P5" s="646"/>
      <c r="Q5" s="647"/>
      <c r="R5" s="648">
        <v>3098296</v>
      </c>
      <c r="S5" s="649"/>
      <c r="T5" s="649"/>
      <c r="U5" s="649"/>
      <c r="V5" s="649"/>
      <c r="W5" s="649"/>
      <c r="X5" s="649"/>
      <c r="Y5" s="650"/>
      <c r="Z5" s="651">
        <v>15.6</v>
      </c>
      <c r="AA5" s="651"/>
      <c r="AB5" s="651"/>
      <c r="AC5" s="651"/>
      <c r="AD5" s="652">
        <v>3098296</v>
      </c>
      <c r="AE5" s="652"/>
      <c r="AF5" s="652"/>
      <c r="AG5" s="652"/>
      <c r="AH5" s="652"/>
      <c r="AI5" s="652"/>
      <c r="AJ5" s="652"/>
      <c r="AK5" s="652"/>
      <c r="AL5" s="653">
        <v>29.8</v>
      </c>
      <c r="AM5" s="654"/>
      <c r="AN5" s="654"/>
      <c r="AO5" s="655"/>
      <c r="AP5" s="645" t="s">
        <v>217</v>
      </c>
      <c r="AQ5" s="646"/>
      <c r="AR5" s="646"/>
      <c r="AS5" s="646"/>
      <c r="AT5" s="646"/>
      <c r="AU5" s="646"/>
      <c r="AV5" s="646"/>
      <c r="AW5" s="646"/>
      <c r="AX5" s="646"/>
      <c r="AY5" s="646"/>
      <c r="AZ5" s="646"/>
      <c r="BA5" s="646"/>
      <c r="BB5" s="646"/>
      <c r="BC5" s="646"/>
      <c r="BD5" s="646"/>
      <c r="BE5" s="646"/>
      <c r="BF5" s="647"/>
      <c r="BG5" s="659">
        <v>3085432</v>
      </c>
      <c r="BH5" s="660"/>
      <c r="BI5" s="660"/>
      <c r="BJ5" s="660"/>
      <c r="BK5" s="660"/>
      <c r="BL5" s="660"/>
      <c r="BM5" s="660"/>
      <c r="BN5" s="661"/>
      <c r="BO5" s="662">
        <v>99.6</v>
      </c>
      <c r="BP5" s="662"/>
      <c r="BQ5" s="662"/>
      <c r="BR5" s="662"/>
      <c r="BS5" s="663">
        <v>39177</v>
      </c>
      <c r="BT5" s="663"/>
      <c r="BU5" s="663"/>
      <c r="BV5" s="663"/>
      <c r="BW5" s="663"/>
      <c r="BX5" s="663"/>
      <c r="BY5" s="663"/>
      <c r="BZ5" s="663"/>
      <c r="CA5" s="663"/>
      <c r="CB5" s="667"/>
      <c r="CD5" s="641" t="s">
        <v>212</v>
      </c>
      <c r="CE5" s="642"/>
      <c r="CF5" s="642"/>
      <c r="CG5" s="642"/>
      <c r="CH5" s="642"/>
      <c r="CI5" s="642"/>
      <c r="CJ5" s="642"/>
      <c r="CK5" s="642"/>
      <c r="CL5" s="642"/>
      <c r="CM5" s="642"/>
      <c r="CN5" s="642"/>
      <c r="CO5" s="642"/>
      <c r="CP5" s="642"/>
      <c r="CQ5" s="643"/>
      <c r="CR5" s="641" t="s">
        <v>218</v>
      </c>
      <c r="CS5" s="642"/>
      <c r="CT5" s="642"/>
      <c r="CU5" s="642"/>
      <c r="CV5" s="642"/>
      <c r="CW5" s="642"/>
      <c r="CX5" s="642"/>
      <c r="CY5" s="643"/>
      <c r="CZ5" s="641" t="s">
        <v>210</v>
      </c>
      <c r="DA5" s="642"/>
      <c r="DB5" s="642"/>
      <c r="DC5" s="643"/>
      <c r="DD5" s="641" t="s">
        <v>219</v>
      </c>
      <c r="DE5" s="642"/>
      <c r="DF5" s="642"/>
      <c r="DG5" s="642"/>
      <c r="DH5" s="642"/>
      <c r="DI5" s="642"/>
      <c r="DJ5" s="642"/>
      <c r="DK5" s="642"/>
      <c r="DL5" s="642"/>
      <c r="DM5" s="642"/>
      <c r="DN5" s="642"/>
      <c r="DO5" s="642"/>
      <c r="DP5" s="643"/>
      <c r="DQ5" s="641" t="s">
        <v>220</v>
      </c>
      <c r="DR5" s="642"/>
      <c r="DS5" s="642"/>
      <c r="DT5" s="642"/>
      <c r="DU5" s="642"/>
      <c r="DV5" s="642"/>
      <c r="DW5" s="642"/>
      <c r="DX5" s="642"/>
      <c r="DY5" s="642"/>
      <c r="DZ5" s="642"/>
      <c r="EA5" s="642"/>
      <c r="EB5" s="642"/>
      <c r="EC5" s="643"/>
    </row>
    <row r="6" spans="2:143" ht="11.25" customHeight="1" x14ac:dyDescent="0.15">
      <c r="B6" s="656" t="s">
        <v>221</v>
      </c>
      <c r="C6" s="657"/>
      <c r="D6" s="657"/>
      <c r="E6" s="657"/>
      <c r="F6" s="657"/>
      <c r="G6" s="657"/>
      <c r="H6" s="657"/>
      <c r="I6" s="657"/>
      <c r="J6" s="657"/>
      <c r="K6" s="657"/>
      <c r="L6" s="657"/>
      <c r="M6" s="657"/>
      <c r="N6" s="657"/>
      <c r="O6" s="657"/>
      <c r="P6" s="657"/>
      <c r="Q6" s="658"/>
      <c r="R6" s="659">
        <v>213099</v>
      </c>
      <c r="S6" s="660"/>
      <c r="T6" s="660"/>
      <c r="U6" s="660"/>
      <c r="V6" s="660"/>
      <c r="W6" s="660"/>
      <c r="X6" s="660"/>
      <c r="Y6" s="661"/>
      <c r="Z6" s="662">
        <v>1.1000000000000001</v>
      </c>
      <c r="AA6" s="662"/>
      <c r="AB6" s="662"/>
      <c r="AC6" s="662"/>
      <c r="AD6" s="663">
        <v>213099</v>
      </c>
      <c r="AE6" s="663"/>
      <c r="AF6" s="663"/>
      <c r="AG6" s="663"/>
      <c r="AH6" s="663"/>
      <c r="AI6" s="663"/>
      <c r="AJ6" s="663"/>
      <c r="AK6" s="663"/>
      <c r="AL6" s="664">
        <v>2.1</v>
      </c>
      <c r="AM6" s="665"/>
      <c r="AN6" s="665"/>
      <c r="AO6" s="666"/>
      <c r="AP6" s="656" t="s">
        <v>222</v>
      </c>
      <c r="AQ6" s="657"/>
      <c r="AR6" s="657"/>
      <c r="AS6" s="657"/>
      <c r="AT6" s="657"/>
      <c r="AU6" s="657"/>
      <c r="AV6" s="657"/>
      <c r="AW6" s="657"/>
      <c r="AX6" s="657"/>
      <c r="AY6" s="657"/>
      <c r="AZ6" s="657"/>
      <c r="BA6" s="657"/>
      <c r="BB6" s="657"/>
      <c r="BC6" s="657"/>
      <c r="BD6" s="657"/>
      <c r="BE6" s="657"/>
      <c r="BF6" s="658"/>
      <c r="BG6" s="659">
        <v>3085432</v>
      </c>
      <c r="BH6" s="660"/>
      <c r="BI6" s="660"/>
      <c r="BJ6" s="660"/>
      <c r="BK6" s="660"/>
      <c r="BL6" s="660"/>
      <c r="BM6" s="660"/>
      <c r="BN6" s="661"/>
      <c r="BO6" s="662">
        <v>99.6</v>
      </c>
      <c r="BP6" s="662"/>
      <c r="BQ6" s="662"/>
      <c r="BR6" s="662"/>
      <c r="BS6" s="663">
        <v>39177</v>
      </c>
      <c r="BT6" s="663"/>
      <c r="BU6" s="663"/>
      <c r="BV6" s="663"/>
      <c r="BW6" s="663"/>
      <c r="BX6" s="663"/>
      <c r="BY6" s="663"/>
      <c r="BZ6" s="663"/>
      <c r="CA6" s="663"/>
      <c r="CB6" s="667"/>
      <c r="CD6" s="645" t="s">
        <v>223</v>
      </c>
      <c r="CE6" s="646"/>
      <c r="CF6" s="646"/>
      <c r="CG6" s="646"/>
      <c r="CH6" s="646"/>
      <c r="CI6" s="646"/>
      <c r="CJ6" s="646"/>
      <c r="CK6" s="646"/>
      <c r="CL6" s="646"/>
      <c r="CM6" s="646"/>
      <c r="CN6" s="646"/>
      <c r="CO6" s="646"/>
      <c r="CP6" s="646"/>
      <c r="CQ6" s="647"/>
      <c r="CR6" s="659">
        <v>154543</v>
      </c>
      <c r="CS6" s="660"/>
      <c r="CT6" s="660"/>
      <c r="CU6" s="660"/>
      <c r="CV6" s="660"/>
      <c r="CW6" s="660"/>
      <c r="CX6" s="660"/>
      <c r="CY6" s="661"/>
      <c r="CZ6" s="653">
        <v>0.8</v>
      </c>
      <c r="DA6" s="654"/>
      <c r="DB6" s="654"/>
      <c r="DC6" s="670"/>
      <c r="DD6" s="668" t="s">
        <v>122</v>
      </c>
      <c r="DE6" s="660"/>
      <c r="DF6" s="660"/>
      <c r="DG6" s="660"/>
      <c r="DH6" s="660"/>
      <c r="DI6" s="660"/>
      <c r="DJ6" s="660"/>
      <c r="DK6" s="660"/>
      <c r="DL6" s="660"/>
      <c r="DM6" s="660"/>
      <c r="DN6" s="660"/>
      <c r="DO6" s="660"/>
      <c r="DP6" s="661"/>
      <c r="DQ6" s="668">
        <v>154543</v>
      </c>
      <c r="DR6" s="660"/>
      <c r="DS6" s="660"/>
      <c r="DT6" s="660"/>
      <c r="DU6" s="660"/>
      <c r="DV6" s="660"/>
      <c r="DW6" s="660"/>
      <c r="DX6" s="660"/>
      <c r="DY6" s="660"/>
      <c r="DZ6" s="660"/>
      <c r="EA6" s="660"/>
      <c r="EB6" s="660"/>
      <c r="EC6" s="669"/>
    </row>
    <row r="7" spans="2:143" ht="11.25" customHeight="1" x14ac:dyDescent="0.15">
      <c r="B7" s="656" t="s">
        <v>224</v>
      </c>
      <c r="C7" s="657"/>
      <c r="D7" s="657"/>
      <c r="E7" s="657"/>
      <c r="F7" s="657"/>
      <c r="G7" s="657"/>
      <c r="H7" s="657"/>
      <c r="I7" s="657"/>
      <c r="J7" s="657"/>
      <c r="K7" s="657"/>
      <c r="L7" s="657"/>
      <c r="M7" s="657"/>
      <c r="N7" s="657"/>
      <c r="O7" s="657"/>
      <c r="P7" s="657"/>
      <c r="Q7" s="658"/>
      <c r="R7" s="659">
        <v>709</v>
      </c>
      <c r="S7" s="660"/>
      <c r="T7" s="660"/>
      <c r="U7" s="660"/>
      <c r="V7" s="660"/>
      <c r="W7" s="660"/>
      <c r="X7" s="660"/>
      <c r="Y7" s="661"/>
      <c r="Z7" s="662">
        <v>0</v>
      </c>
      <c r="AA7" s="662"/>
      <c r="AB7" s="662"/>
      <c r="AC7" s="662"/>
      <c r="AD7" s="663">
        <v>709</v>
      </c>
      <c r="AE7" s="663"/>
      <c r="AF7" s="663"/>
      <c r="AG7" s="663"/>
      <c r="AH7" s="663"/>
      <c r="AI7" s="663"/>
      <c r="AJ7" s="663"/>
      <c r="AK7" s="663"/>
      <c r="AL7" s="664">
        <v>0</v>
      </c>
      <c r="AM7" s="665"/>
      <c r="AN7" s="665"/>
      <c r="AO7" s="666"/>
      <c r="AP7" s="656" t="s">
        <v>225</v>
      </c>
      <c r="AQ7" s="657"/>
      <c r="AR7" s="657"/>
      <c r="AS7" s="657"/>
      <c r="AT7" s="657"/>
      <c r="AU7" s="657"/>
      <c r="AV7" s="657"/>
      <c r="AW7" s="657"/>
      <c r="AX7" s="657"/>
      <c r="AY7" s="657"/>
      <c r="AZ7" s="657"/>
      <c r="BA7" s="657"/>
      <c r="BB7" s="657"/>
      <c r="BC7" s="657"/>
      <c r="BD7" s="657"/>
      <c r="BE7" s="657"/>
      <c r="BF7" s="658"/>
      <c r="BG7" s="659">
        <v>893858</v>
      </c>
      <c r="BH7" s="660"/>
      <c r="BI7" s="660"/>
      <c r="BJ7" s="660"/>
      <c r="BK7" s="660"/>
      <c r="BL7" s="660"/>
      <c r="BM7" s="660"/>
      <c r="BN7" s="661"/>
      <c r="BO7" s="662">
        <v>28.8</v>
      </c>
      <c r="BP7" s="662"/>
      <c r="BQ7" s="662"/>
      <c r="BR7" s="662"/>
      <c r="BS7" s="663">
        <v>39177</v>
      </c>
      <c r="BT7" s="663"/>
      <c r="BU7" s="663"/>
      <c r="BV7" s="663"/>
      <c r="BW7" s="663"/>
      <c r="BX7" s="663"/>
      <c r="BY7" s="663"/>
      <c r="BZ7" s="663"/>
      <c r="CA7" s="663"/>
      <c r="CB7" s="667"/>
      <c r="CD7" s="656" t="s">
        <v>226</v>
      </c>
      <c r="CE7" s="657"/>
      <c r="CF7" s="657"/>
      <c r="CG7" s="657"/>
      <c r="CH7" s="657"/>
      <c r="CI7" s="657"/>
      <c r="CJ7" s="657"/>
      <c r="CK7" s="657"/>
      <c r="CL7" s="657"/>
      <c r="CM7" s="657"/>
      <c r="CN7" s="657"/>
      <c r="CO7" s="657"/>
      <c r="CP7" s="657"/>
      <c r="CQ7" s="658"/>
      <c r="CR7" s="659">
        <v>2184974</v>
      </c>
      <c r="CS7" s="660"/>
      <c r="CT7" s="660"/>
      <c r="CU7" s="660"/>
      <c r="CV7" s="660"/>
      <c r="CW7" s="660"/>
      <c r="CX7" s="660"/>
      <c r="CY7" s="661"/>
      <c r="CZ7" s="662">
        <v>11.3</v>
      </c>
      <c r="DA7" s="662"/>
      <c r="DB7" s="662"/>
      <c r="DC7" s="662"/>
      <c r="DD7" s="668">
        <v>33642</v>
      </c>
      <c r="DE7" s="660"/>
      <c r="DF7" s="660"/>
      <c r="DG7" s="660"/>
      <c r="DH7" s="660"/>
      <c r="DI7" s="660"/>
      <c r="DJ7" s="660"/>
      <c r="DK7" s="660"/>
      <c r="DL7" s="660"/>
      <c r="DM7" s="660"/>
      <c r="DN7" s="660"/>
      <c r="DO7" s="660"/>
      <c r="DP7" s="661"/>
      <c r="DQ7" s="668">
        <v>1925420</v>
      </c>
      <c r="DR7" s="660"/>
      <c r="DS7" s="660"/>
      <c r="DT7" s="660"/>
      <c r="DU7" s="660"/>
      <c r="DV7" s="660"/>
      <c r="DW7" s="660"/>
      <c r="DX7" s="660"/>
      <c r="DY7" s="660"/>
      <c r="DZ7" s="660"/>
      <c r="EA7" s="660"/>
      <c r="EB7" s="660"/>
      <c r="EC7" s="669"/>
    </row>
    <row r="8" spans="2:143" ht="11.25" customHeight="1" x14ac:dyDescent="0.15">
      <c r="B8" s="656" t="s">
        <v>227</v>
      </c>
      <c r="C8" s="657"/>
      <c r="D8" s="657"/>
      <c r="E8" s="657"/>
      <c r="F8" s="657"/>
      <c r="G8" s="657"/>
      <c r="H8" s="657"/>
      <c r="I8" s="657"/>
      <c r="J8" s="657"/>
      <c r="K8" s="657"/>
      <c r="L8" s="657"/>
      <c r="M8" s="657"/>
      <c r="N8" s="657"/>
      <c r="O8" s="657"/>
      <c r="P8" s="657"/>
      <c r="Q8" s="658"/>
      <c r="R8" s="659">
        <v>8660</v>
      </c>
      <c r="S8" s="660"/>
      <c r="T8" s="660"/>
      <c r="U8" s="660"/>
      <c r="V8" s="660"/>
      <c r="W8" s="660"/>
      <c r="X8" s="660"/>
      <c r="Y8" s="661"/>
      <c r="Z8" s="662">
        <v>0</v>
      </c>
      <c r="AA8" s="662"/>
      <c r="AB8" s="662"/>
      <c r="AC8" s="662"/>
      <c r="AD8" s="663">
        <v>8660</v>
      </c>
      <c r="AE8" s="663"/>
      <c r="AF8" s="663"/>
      <c r="AG8" s="663"/>
      <c r="AH8" s="663"/>
      <c r="AI8" s="663"/>
      <c r="AJ8" s="663"/>
      <c r="AK8" s="663"/>
      <c r="AL8" s="664">
        <v>0.1</v>
      </c>
      <c r="AM8" s="665"/>
      <c r="AN8" s="665"/>
      <c r="AO8" s="666"/>
      <c r="AP8" s="656" t="s">
        <v>228</v>
      </c>
      <c r="AQ8" s="657"/>
      <c r="AR8" s="657"/>
      <c r="AS8" s="657"/>
      <c r="AT8" s="657"/>
      <c r="AU8" s="657"/>
      <c r="AV8" s="657"/>
      <c r="AW8" s="657"/>
      <c r="AX8" s="657"/>
      <c r="AY8" s="657"/>
      <c r="AZ8" s="657"/>
      <c r="BA8" s="657"/>
      <c r="BB8" s="657"/>
      <c r="BC8" s="657"/>
      <c r="BD8" s="657"/>
      <c r="BE8" s="657"/>
      <c r="BF8" s="658"/>
      <c r="BG8" s="659">
        <v>33472</v>
      </c>
      <c r="BH8" s="660"/>
      <c r="BI8" s="660"/>
      <c r="BJ8" s="660"/>
      <c r="BK8" s="660"/>
      <c r="BL8" s="660"/>
      <c r="BM8" s="660"/>
      <c r="BN8" s="661"/>
      <c r="BO8" s="662">
        <v>1.1000000000000001</v>
      </c>
      <c r="BP8" s="662"/>
      <c r="BQ8" s="662"/>
      <c r="BR8" s="662"/>
      <c r="BS8" s="663" t="s">
        <v>122</v>
      </c>
      <c r="BT8" s="663"/>
      <c r="BU8" s="663"/>
      <c r="BV8" s="663"/>
      <c r="BW8" s="663"/>
      <c r="BX8" s="663"/>
      <c r="BY8" s="663"/>
      <c r="BZ8" s="663"/>
      <c r="CA8" s="663"/>
      <c r="CB8" s="667"/>
      <c r="CD8" s="656" t="s">
        <v>229</v>
      </c>
      <c r="CE8" s="657"/>
      <c r="CF8" s="657"/>
      <c r="CG8" s="657"/>
      <c r="CH8" s="657"/>
      <c r="CI8" s="657"/>
      <c r="CJ8" s="657"/>
      <c r="CK8" s="657"/>
      <c r="CL8" s="657"/>
      <c r="CM8" s="657"/>
      <c r="CN8" s="657"/>
      <c r="CO8" s="657"/>
      <c r="CP8" s="657"/>
      <c r="CQ8" s="658"/>
      <c r="CR8" s="659">
        <v>6904466</v>
      </c>
      <c r="CS8" s="660"/>
      <c r="CT8" s="660"/>
      <c r="CU8" s="660"/>
      <c r="CV8" s="660"/>
      <c r="CW8" s="660"/>
      <c r="CX8" s="660"/>
      <c r="CY8" s="661"/>
      <c r="CZ8" s="662">
        <v>35.6</v>
      </c>
      <c r="DA8" s="662"/>
      <c r="DB8" s="662"/>
      <c r="DC8" s="662"/>
      <c r="DD8" s="668">
        <v>1269619</v>
      </c>
      <c r="DE8" s="660"/>
      <c r="DF8" s="660"/>
      <c r="DG8" s="660"/>
      <c r="DH8" s="660"/>
      <c r="DI8" s="660"/>
      <c r="DJ8" s="660"/>
      <c r="DK8" s="660"/>
      <c r="DL8" s="660"/>
      <c r="DM8" s="660"/>
      <c r="DN8" s="660"/>
      <c r="DO8" s="660"/>
      <c r="DP8" s="661"/>
      <c r="DQ8" s="668">
        <v>3640606</v>
      </c>
      <c r="DR8" s="660"/>
      <c r="DS8" s="660"/>
      <c r="DT8" s="660"/>
      <c r="DU8" s="660"/>
      <c r="DV8" s="660"/>
      <c r="DW8" s="660"/>
      <c r="DX8" s="660"/>
      <c r="DY8" s="660"/>
      <c r="DZ8" s="660"/>
      <c r="EA8" s="660"/>
      <c r="EB8" s="660"/>
      <c r="EC8" s="669"/>
    </row>
    <row r="9" spans="2:143" ht="11.25" customHeight="1" x14ac:dyDescent="0.15">
      <c r="B9" s="656" t="s">
        <v>230</v>
      </c>
      <c r="C9" s="657"/>
      <c r="D9" s="657"/>
      <c r="E9" s="657"/>
      <c r="F9" s="657"/>
      <c r="G9" s="657"/>
      <c r="H9" s="657"/>
      <c r="I9" s="657"/>
      <c r="J9" s="657"/>
      <c r="K9" s="657"/>
      <c r="L9" s="657"/>
      <c r="M9" s="657"/>
      <c r="N9" s="657"/>
      <c r="O9" s="657"/>
      <c r="P9" s="657"/>
      <c r="Q9" s="658"/>
      <c r="R9" s="659">
        <v>13405</v>
      </c>
      <c r="S9" s="660"/>
      <c r="T9" s="660"/>
      <c r="U9" s="660"/>
      <c r="V9" s="660"/>
      <c r="W9" s="660"/>
      <c r="X9" s="660"/>
      <c r="Y9" s="661"/>
      <c r="Z9" s="662">
        <v>0.1</v>
      </c>
      <c r="AA9" s="662"/>
      <c r="AB9" s="662"/>
      <c r="AC9" s="662"/>
      <c r="AD9" s="663">
        <v>13405</v>
      </c>
      <c r="AE9" s="663"/>
      <c r="AF9" s="663"/>
      <c r="AG9" s="663"/>
      <c r="AH9" s="663"/>
      <c r="AI9" s="663"/>
      <c r="AJ9" s="663"/>
      <c r="AK9" s="663"/>
      <c r="AL9" s="664">
        <v>0.1</v>
      </c>
      <c r="AM9" s="665"/>
      <c r="AN9" s="665"/>
      <c r="AO9" s="666"/>
      <c r="AP9" s="656" t="s">
        <v>231</v>
      </c>
      <c r="AQ9" s="657"/>
      <c r="AR9" s="657"/>
      <c r="AS9" s="657"/>
      <c r="AT9" s="657"/>
      <c r="AU9" s="657"/>
      <c r="AV9" s="657"/>
      <c r="AW9" s="657"/>
      <c r="AX9" s="657"/>
      <c r="AY9" s="657"/>
      <c r="AZ9" s="657"/>
      <c r="BA9" s="657"/>
      <c r="BB9" s="657"/>
      <c r="BC9" s="657"/>
      <c r="BD9" s="657"/>
      <c r="BE9" s="657"/>
      <c r="BF9" s="658"/>
      <c r="BG9" s="659">
        <v>696084</v>
      </c>
      <c r="BH9" s="660"/>
      <c r="BI9" s="660"/>
      <c r="BJ9" s="660"/>
      <c r="BK9" s="660"/>
      <c r="BL9" s="660"/>
      <c r="BM9" s="660"/>
      <c r="BN9" s="661"/>
      <c r="BO9" s="662">
        <v>22.5</v>
      </c>
      <c r="BP9" s="662"/>
      <c r="BQ9" s="662"/>
      <c r="BR9" s="662"/>
      <c r="BS9" s="663" t="s">
        <v>122</v>
      </c>
      <c r="BT9" s="663"/>
      <c r="BU9" s="663"/>
      <c r="BV9" s="663"/>
      <c r="BW9" s="663"/>
      <c r="BX9" s="663"/>
      <c r="BY9" s="663"/>
      <c r="BZ9" s="663"/>
      <c r="CA9" s="663"/>
      <c r="CB9" s="667"/>
      <c r="CD9" s="656" t="s">
        <v>232</v>
      </c>
      <c r="CE9" s="657"/>
      <c r="CF9" s="657"/>
      <c r="CG9" s="657"/>
      <c r="CH9" s="657"/>
      <c r="CI9" s="657"/>
      <c r="CJ9" s="657"/>
      <c r="CK9" s="657"/>
      <c r="CL9" s="657"/>
      <c r="CM9" s="657"/>
      <c r="CN9" s="657"/>
      <c r="CO9" s="657"/>
      <c r="CP9" s="657"/>
      <c r="CQ9" s="658"/>
      <c r="CR9" s="659">
        <v>1832607</v>
      </c>
      <c r="CS9" s="660"/>
      <c r="CT9" s="660"/>
      <c r="CU9" s="660"/>
      <c r="CV9" s="660"/>
      <c r="CW9" s="660"/>
      <c r="CX9" s="660"/>
      <c r="CY9" s="661"/>
      <c r="CZ9" s="662">
        <v>9.5</v>
      </c>
      <c r="DA9" s="662"/>
      <c r="DB9" s="662"/>
      <c r="DC9" s="662"/>
      <c r="DD9" s="668">
        <v>361182</v>
      </c>
      <c r="DE9" s="660"/>
      <c r="DF9" s="660"/>
      <c r="DG9" s="660"/>
      <c r="DH9" s="660"/>
      <c r="DI9" s="660"/>
      <c r="DJ9" s="660"/>
      <c r="DK9" s="660"/>
      <c r="DL9" s="660"/>
      <c r="DM9" s="660"/>
      <c r="DN9" s="660"/>
      <c r="DO9" s="660"/>
      <c r="DP9" s="661"/>
      <c r="DQ9" s="668">
        <v>1376698</v>
      </c>
      <c r="DR9" s="660"/>
      <c r="DS9" s="660"/>
      <c r="DT9" s="660"/>
      <c r="DU9" s="660"/>
      <c r="DV9" s="660"/>
      <c r="DW9" s="660"/>
      <c r="DX9" s="660"/>
      <c r="DY9" s="660"/>
      <c r="DZ9" s="660"/>
      <c r="EA9" s="660"/>
      <c r="EB9" s="660"/>
      <c r="EC9" s="669"/>
    </row>
    <row r="10" spans="2:143" ht="11.25" customHeight="1" x14ac:dyDescent="0.15">
      <c r="B10" s="656" t="s">
        <v>233</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234</v>
      </c>
      <c r="AQ10" s="657"/>
      <c r="AR10" s="657"/>
      <c r="AS10" s="657"/>
      <c r="AT10" s="657"/>
      <c r="AU10" s="657"/>
      <c r="AV10" s="657"/>
      <c r="AW10" s="657"/>
      <c r="AX10" s="657"/>
      <c r="AY10" s="657"/>
      <c r="AZ10" s="657"/>
      <c r="BA10" s="657"/>
      <c r="BB10" s="657"/>
      <c r="BC10" s="657"/>
      <c r="BD10" s="657"/>
      <c r="BE10" s="657"/>
      <c r="BF10" s="658"/>
      <c r="BG10" s="659">
        <v>65142</v>
      </c>
      <c r="BH10" s="660"/>
      <c r="BI10" s="660"/>
      <c r="BJ10" s="660"/>
      <c r="BK10" s="660"/>
      <c r="BL10" s="660"/>
      <c r="BM10" s="660"/>
      <c r="BN10" s="661"/>
      <c r="BO10" s="662">
        <v>2.1</v>
      </c>
      <c r="BP10" s="662"/>
      <c r="BQ10" s="662"/>
      <c r="BR10" s="662"/>
      <c r="BS10" s="663">
        <v>10845</v>
      </c>
      <c r="BT10" s="663"/>
      <c r="BU10" s="663"/>
      <c r="BV10" s="663"/>
      <c r="BW10" s="663"/>
      <c r="BX10" s="663"/>
      <c r="BY10" s="663"/>
      <c r="BZ10" s="663"/>
      <c r="CA10" s="663"/>
      <c r="CB10" s="667"/>
      <c r="CD10" s="656" t="s">
        <v>235</v>
      </c>
      <c r="CE10" s="657"/>
      <c r="CF10" s="657"/>
      <c r="CG10" s="657"/>
      <c r="CH10" s="657"/>
      <c r="CI10" s="657"/>
      <c r="CJ10" s="657"/>
      <c r="CK10" s="657"/>
      <c r="CL10" s="657"/>
      <c r="CM10" s="657"/>
      <c r="CN10" s="657"/>
      <c r="CO10" s="657"/>
      <c r="CP10" s="657"/>
      <c r="CQ10" s="658"/>
      <c r="CR10" s="659">
        <v>21023</v>
      </c>
      <c r="CS10" s="660"/>
      <c r="CT10" s="660"/>
      <c r="CU10" s="660"/>
      <c r="CV10" s="660"/>
      <c r="CW10" s="660"/>
      <c r="CX10" s="660"/>
      <c r="CY10" s="661"/>
      <c r="CZ10" s="662">
        <v>0.1</v>
      </c>
      <c r="DA10" s="662"/>
      <c r="DB10" s="662"/>
      <c r="DC10" s="662"/>
      <c r="DD10" s="668" t="s">
        <v>122</v>
      </c>
      <c r="DE10" s="660"/>
      <c r="DF10" s="660"/>
      <c r="DG10" s="660"/>
      <c r="DH10" s="660"/>
      <c r="DI10" s="660"/>
      <c r="DJ10" s="660"/>
      <c r="DK10" s="660"/>
      <c r="DL10" s="660"/>
      <c r="DM10" s="660"/>
      <c r="DN10" s="660"/>
      <c r="DO10" s="660"/>
      <c r="DP10" s="661"/>
      <c r="DQ10" s="668">
        <v>21023</v>
      </c>
      <c r="DR10" s="660"/>
      <c r="DS10" s="660"/>
      <c r="DT10" s="660"/>
      <c r="DU10" s="660"/>
      <c r="DV10" s="660"/>
      <c r="DW10" s="660"/>
      <c r="DX10" s="660"/>
      <c r="DY10" s="660"/>
      <c r="DZ10" s="660"/>
      <c r="EA10" s="660"/>
      <c r="EB10" s="660"/>
      <c r="EC10" s="669"/>
    </row>
    <row r="11" spans="2:143" ht="11.25" customHeight="1" x14ac:dyDescent="0.15">
      <c r="B11" s="656" t="s">
        <v>236</v>
      </c>
      <c r="C11" s="657"/>
      <c r="D11" s="657"/>
      <c r="E11" s="657"/>
      <c r="F11" s="657"/>
      <c r="G11" s="657"/>
      <c r="H11" s="657"/>
      <c r="I11" s="657"/>
      <c r="J11" s="657"/>
      <c r="K11" s="657"/>
      <c r="L11" s="657"/>
      <c r="M11" s="657"/>
      <c r="N11" s="657"/>
      <c r="O11" s="657"/>
      <c r="P11" s="657"/>
      <c r="Q11" s="658"/>
      <c r="R11" s="659">
        <v>637467</v>
      </c>
      <c r="S11" s="660"/>
      <c r="T11" s="660"/>
      <c r="U11" s="660"/>
      <c r="V11" s="660"/>
      <c r="W11" s="660"/>
      <c r="X11" s="660"/>
      <c r="Y11" s="661"/>
      <c r="Z11" s="664">
        <v>3.2</v>
      </c>
      <c r="AA11" s="665"/>
      <c r="AB11" s="665"/>
      <c r="AC11" s="671"/>
      <c r="AD11" s="668">
        <v>637467</v>
      </c>
      <c r="AE11" s="660"/>
      <c r="AF11" s="660"/>
      <c r="AG11" s="660"/>
      <c r="AH11" s="660"/>
      <c r="AI11" s="660"/>
      <c r="AJ11" s="660"/>
      <c r="AK11" s="661"/>
      <c r="AL11" s="664">
        <v>6.1</v>
      </c>
      <c r="AM11" s="665"/>
      <c r="AN11" s="665"/>
      <c r="AO11" s="666"/>
      <c r="AP11" s="656" t="s">
        <v>237</v>
      </c>
      <c r="AQ11" s="657"/>
      <c r="AR11" s="657"/>
      <c r="AS11" s="657"/>
      <c r="AT11" s="657"/>
      <c r="AU11" s="657"/>
      <c r="AV11" s="657"/>
      <c r="AW11" s="657"/>
      <c r="AX11" s="657"/>
      <c r="AY11" s="657"/>
      <c r="AZ11" s="657"/>
      <c r="BA11" s="657"/>
      <c r="BB11" s="657"/>
      <c r="BC11" s="657"/>
      <c r="BD11" s="657"/>
      <c r="BE11" s="657"/>
      <c r="BF11" s="658"/>
      <c r="BG11" s="659">
        <v>99160</v>
      </c>
      <c r="BH11" s="660"/>
      <c r="BI11" s="660"/>
      <c r="BJ11" s="660"/>
      <c r="BK11" s="660"/>
      <c r="BL11" s="660"/>
      <c r="BM11" s="660"/>
      <c r="BN11" s="661"/>
      <c r="BO11" s="662">
        <v>3.2</v>
      </c>
      <c r="BP11" s="662"/>
      <c r="BQ11" s="662"/>
      <c r="BR11" s="662"/>
      <c r="BS11" s="663">
        <v>28332</v>
      </c>
      <c r="BT11" s="663"/>
      <c r="BU11" s="663"/>
      <c r="BV11" s="663"/>
      <c r="BW11" s="663"/>
      <c r="BX11" s="663"/>
      <c r="BY11" s="663"/>
      <c r="BZ11" s="663"/>
      <c r="CA11" s="663"/>
      <c r="CB11" s="667"/>
      <c r="CD11" s="656" t="s">
        <v>238</v>
      </c>
      <c r="CE11" s="657"/>
      <c r="CF11" s="657"/>
      <c r="CG11" s="657"/>
      <c r="CH11" s="657"/>
      <c r="CI11" s="657"/>
      <c r="CJ11" s="657"/>
      <c r="CK11" s="657"/>
      <c r="CL11" s="657"/>
      <c r="CM11" s="657"/>
      <c r="CN11" s="657"/>
      <c r="CO11" s="657"/>
      <c r="CP11" s="657"/>
      <c r="CQ11" s="658"/>
      <c r="CR11" s="659">
        <v>796042</v>
      </c>
      <c r="CS11" s="660"/>
      <c r="CT11" s="660"/>
      <c r="CU11" s="660"/>
      <c r="CV11" s="660"/>
      <c r="CW11" s="660"/>
      <c r="CX11" s="660"/>
      <c r="CY11" s="661"/>
      <c r="CZ11" s="662">
        <v>4.0999999999999996</v>
      </c>
      <c r="DA11" s="662"/>
      <c r="DB11" s="662"/>
      <c r="DC11" s="662"/>
      <c r="DD11" s="668">
        <v>154066</v>
      </c>
      <c r="DE11" s="660"/>
      <c r="DF11" s="660"/>
      <c r="DG11" s="660"/>
      <c r="DH11" s="660"/>
      <c r="DI11" s="660"/>
      <c r="DJ11" s="660"/>
      <c r="DK11" s="660"/>
      <c r="DL11" s="660"/>
      <c r="DM11" s="660"/>
      <c r="DN11" s="660"/>
      <c r="DO11" s="660"/>
      <c r="DP11" s="661"/>
      <c r="DQ11" s="668">
        <v>500544</v>
      </c>
      <c r="DR11" s="660"/>
      <c r="DS11" s="660"/>
      <c r="DT11" s="660"/>
      <c r="DU11" s="660"/>
      <c r="DV11" s="660"/>
      <c r="DW11" s="660"/>
      <c r="DX11" s="660"/>
      <c r="DY11" s="660"/>
      <c r="DZ11" s="660"/>
      <c r="EA11" s="660"/>
      <c r="EB11" s="660"/>
      <c r="EC11" s="669"/>
    </row>
    <row r="12" spans="2:143" ht="11.25" customHeight="1" x14ac:dyDescent="0.15">
      <c r="B12" s="656" t="s">
        <v>239</v>
      </c>
      <c r="C12" s="657"/>
      <c r="D12" s="657"/>
      <c r="E12" s="657"/>
      <c r="F12" s="657"/>
      <c r="G12" s="657"/>
      <c r="H12" s="657"/>
      <c r="I12" s="657"/>
      <c r="J12" s="657"/>
      <c r="K12" s="657"/>
      <c r="L12" s="657"/>
      <c r="M12" s="657"/>
      <c r="N12" s="657"/>
      <c r="O12" s="657"/>
      <c r="P12" s="657"/>
      <c r="Q12" s="658"/>
      <c r="R12" s="659">
        <v>7890</v>
      </c>
      <c r="S12" s="660"/>
      <c r="T12" s="660"/>
      <c r="U12" s="660"/>
      <c r="V12" s="660"/>
      <c r="W12" s="660"/>
      <c r="X12" s="660"/>
      <c r="Y12" s="661"/>
      <c r="Z12" s="662">
        <v>0</v>
      </c>
      <c r="AA12" s="662"/>
      <c r="AB12" s="662"/>
      <c r="AC12" s="662"/>
      <c r="AD12" s="663">
        <v>7885</v>
      </c>
      <c r="AE12" s="663"/>
      <c r="AF12" s="663"/>
      <c r="AG12" s="663"/>
      <c r="AH12" s="663"/>
      <c r="AI12" s="663"/>
      <c r="AJ12" s="663"/>
      <c r="AK12" s="663"/>
      <c r="AL12" s="664">
        <v>0.1</v>
      </c>
      <c r="AM12" s="665"/>
      <c r="AN12" s="665"/>
      <c r="AO12" s="666"/>
      <c r="AP12" s="656" t="s">
        <v>240</v>
      </c>
      <c r="AQ12" s="657"/>
      <c r="AR12" s="657"/>
      <c r="AS12" s="657"/>
      <c r="AT12" s="657"/>
      <c r="AU12" s="657"/>
      <c r="AV12" s="657"/>
      <c r="AW12" s="657"/>
      <c r="AX12" s="657"/>
      <c r="AY12" s="657"/>
      <c r="AZ12" s="657"/>
      <c r="BA12" s="657"/>
      <c r="BB12" s="657"/>
      <c r="BC12" s="657"/>
      <c r="BD12" s="657"/>
      <c r="BE12" s="657"/>
      <c r="BF12" s="658"/>
      <c r="BG12" s="659">
        <v>1878446</v>
      </c>
      <c r="BH12" s="660"/>
      <c r="BI12" s="660"/>
      <c r="BJ12" s="660"/>
      <c r="BK12" s="660"/>
      <c r="BL12" s="660"/>
      <c r="BM12" s="660"/>
      <c r="BN12" s="661"/>
      <c r="BO12" s="662">
        <v>60.6</v>
      </c>
      <c r="BP12" s="662"/>
      <c r="BQ12" s="662"/>
      <c r="BR12" s="662"/>
      <c r="BS12" s="663" t="s">
        <v>122</v>
      </c>
      <c r="BT12" s="663"/>
      <c r="BU12" s="663"/>
      <c r="BV12" s="663"/>
      <c r="BW12" s="663"/>
      <c r="BX12" s="663"/>
      <c r="BY12" s="663"/>
      <c r="BZ12" s="663"/>
      <c r="CA12" s="663"/>
      <c r="CB12" s="667"/>
      <c r="CD12" s="656" t="s">
        <v>241</v>
      </c>
      <c r="CE12" s="657"/>
      <c r="CF12" s="657"/>
      <c r="CG12" s="657"/>
      <c r="CH12" s="657"/>
      <c r="CI12" s="657"/>
      <c r="CJ12" s="657"/>
      <c r="CK12" s="657"/>
      <c r="CL12" s="657"/>
      <c r="CM12" s="657"/>
      <c r="CN12" s="657"/>
      <c r="CO12" s="657"/>
      <c r="CP12" s="657"/>
      <c r="CQ12" s="658"/>
      <c r="CR12" s="659">
        <v>710304</v>
      </c>
      <c r="CS12" s="660"/>
      <c r="CT12" s="660"/>
      <c r="CU12" s="660"/>
      <c r="CV12" s="660"/>
      <c r="CW12" s="660"/>
      <c r="CX12" s="660"/>
      <c r="CY12" s="661"/>
      <c r="CZ12" s="662">
        <v>3.7</v>
      </c>
      <c r="DA12" s="662"/>
      <c r="DB12" s="662"/>
      <c r="DC12" s="662"/>
      <c r="DD12" s="668">
        <v>16565</v>
      </c>
      <c r="DE12" s="660"/>
      <c r="DF12" s="660"/>
      <c r="DG12" s="660"/>
      <c r="DH12" s="660"/>
      <c r="DI12" s="660"/>
      <c r="DJ12" s="660"/>
      <c r="DK12" s="660"/>
      <c r="DL12" s="660"/>
      <c r="DM12" s="660"/>
      <c r="DN12" s="660"/>
      <c r="DO12" s="660"/>
      <c r="DP12" s="661"/>
      <c r="DQ12" s="668">
        <v>383177</v>
      </c>
      <c r="DR12" s="660"/>
      <c r="DS12" s="660"/>
      <c r="DT12" s="660"/>
      <c r="DU12" s="660"/>
      <c r="DV12" s="660"/>
      <c r="DW12" s="660"/>
      <c r="DX12" s="660"/>
      <c r="DY12" s="660"/>
      <c r="DZ12" s="660"/>
      <c r="EA12" s="660"/>
      <c r="EB12" s="660"/>
      <c r="EC12" s="669"/>
    </row>
    <row r="13" spans="2:143" ht="11.25" customHeight="1" x14ac:dyDescent="0.15">
      <c r="B13" s="656" t="s">
        <v>242</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243</v>
      </c>
      <c r="AQ13" s="657"/>
      <c r="AR13" s="657"/>
      <c r="AS13" s="657"/>
      <c r="AT13" s="657"/>
      <c r="AU13" s="657"/>
      <c r="AV13" s="657"/>
      <c r="AW13" s="657"/>
      <c r="AX13" s="657"/>
      <c r="AY13" s="657"/>
      <c r="AZ13" s="657"/>
      <c r="BA13" s="657"/>
      <c r="BB13" s="657"/>
      <c r="BC13" s="657"/>
      <c r="BD13" s="657"/>
      <c r="BE13" s="657"/>
      <c r="BF13" s="658"/>
      <c r="BG13" s="659">
        <v>1217928</v>
      </c>
      <c r="BH13" s="660"/>
      <c r="BI13" s="660"/>
      <c r="BJ13" s="660"/>
      <c r="BK13" s="660"/>
      <c r="BL13" s="660"/>
      <c r="BM13" s="660"/>
      <c r="BN13" s="661"/>
      <c r="BO13" s="662">
        <v>39.299999999999997</v>
      </c>
      <c r="BP13" s="662"/>
      <c r="BQ13" s="662"/>
      <c r="BR13" s="662"/>
      <c r="BS13" s="663" t="s">
        <v>122</v>
      </c>
      <c r="BT13" s="663"/>
      <c r="BU13" s="663"/>
      <c r="BV13" s="663"/>
      <c r="BW13" s="663"/>
      <c r="BX13" s="663"/>
      <c r="BY13" s="663"/>
      <c r="BZ13" s="663"/>
      <c r="CA13" s="663"/>
      <c r="CB13" s="667"/>
      <c r="CD13" s="656" t="s">
        <v>244</v>
      </c>
      <c r="CE13" s="657"/>
      <c r="CF13" s="657"/>
      <c r="CG13" s="657"/>
      <c r="CH13" s="657"/>
      <c r="CI13" s="657"/>
      <c r="CJ13" s="657"/>
      <c r="CK13" s="657"/>
      <c r="CL13" s="657"/>
      <c r="CM13" s="657"/>
      <c r="CN13" s="657"/>
      <c r="CO13" s="657"/>
      <c r="CP13" s="657"/>
      <c r="CQ13" s="658"/>
      <c r="CR13" s="659">
        <v>1526474</v>
      </c>
      <c r="CS13" s="660"/>
      <c r="CT13" s="660"/>
      <c r="CU13" s="660"/>
      <c r="CV13" s="660"/>
      <c r="CW13" s="660"/>
      <c r="CX13" s="660"/>
      <c r="CY13" s="661"/>
      <c r="CZ13" s="662">
        <v>7.9</v>
      </c>
      <c r="DA13" s="662"/>
      <c r="DB13" s="662"/>
      <c r="DC13" s="662"/>
      <c r="DD13" s="668">
        <v>578702</v>
      </c>
      <c r="DE13" s="660"/>
      <c r="DF13" s="660"/>
      <c r="DG13" s="660"/>
      <c r="DH13" s="660"/>
      <c r="DI13" s="660"/>
      <c r="DJ13" s="660"/>
      <c r="DK13" s="660"/>
      <c r="DL13" s="660"/>
      <c r="DM13" s="660"/>
      <c r="DN13" s="660"/>
      <c r="DO13" s="660"/>
      <c r="DP13" s="661"/>
      <c r="DQ13" s="668">
        <v>1121308</v>
      </c>
      <c r="DR13" s="660"/>
      <c r="DS13" s="660"/>
      <c r="DT13" s="660"/>
      <c r="DU13" s="660"/>
      <c r="DV13" s="660"/>
      <c r="DW13" s="660"/>
      <c r="DX13" s="660"/>
      <c r="DY13" s="660"/>
      <c r="DZ13" s="660"/>
      <c r="EA13" s="660"/>
      <c r="EB13" s="660"/>
      <c r="EC13" s="669"/>
    </row>
    <row r="14" spans="2:143" ht="11.25" customHeight="1" x14ac:dyDescent="0.15">
      <c r="B14" s="656" t="s">
        <v>245</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246</v>
      </c>
      <c r="AQ14" s="657"/>
      <c r="AR14" s="657"/>
      <c r="AS14" s="657"/>
      <c r="AT14" s="657"/>
      <c r="AU14" s="657"/>
      <c r="AV14" s="657"/>
      <c r="AW14" s="657"/>
      <c r="AX14" s="657"/>
      <c r="AY14" s="657"/>
      <c r="AZ14" s="657"/>
      <c r="BA14" s="657"/>
      <c r="BB14" s="657"/>
      <c r="BC14" s="657"/>
      <c r="BD14" s="657"/>
      <c r="BE14" s="657"/>
      <c r="BF14" s="658"/>
      <c r="BG14" s="659">
        <v>99554</v>
      </c>
      <c r="BH14" s="660"/>
      <c r="BI14" s="660"/>
      <c r="BJ14" s="660"/>
      <c r="BK14" s="660"/>
      <c r="BL14" s="660"/>
      <c r="BM14" s="660"/>
      <c r="BN14" s="661"/>
      <c r="BO14" s="662">
        <v>3.2</v>
      </c>
      <c r="BP14" s="662"/>
      <c r="BQ14" s="662"/>
      <c r="BR14" s="662"/>
      <c r="BS14" s="663" t="s">
        <v>122</v>
      </c>
      <c r="BT14" s="663"/>
      <c r="BU14" s="663"/>
      <c r="BV14" s="663"/>
      <c r="BW14" s="663"/>
      <c r="BX14" s="663"/>
      <c r="BY14" s="663"/>
      <c r="BZ14" s="663"/>
      <c r="CA14" s="663"/>
      <c r="CB14" s="667"/>
      <c r="CD14" s="656" t="s">
        <v>247</v>
      </c>
      <c r="CE14" s="657"/>
      <c r="CF14" s="657"/>
      <c r="CG14" s="657"/>
      <c r="CH14" s="657"/>
      <c r="CI14" s="657"/>
      <c r="CJ14" s="657"/>
      <c r="CK14" s="657"/>
      <c r="CL14" s="657"/>
      <c r="CM14" s="657"/>
      <c r="CN14" s="657"/>
      <c r="CO14" s="657"/>
      <c r="CP14" s="657"/>
      <c r="CQ14" s="658"/>
      <c r="CR14" s="659">
        <v>901762</v>
      </c>
      <c r="CS14" s="660"/>
      <c r="CT14" s="660"/>
      <c r="CU14" s="660"/>
      <c r="CV14" s="660"/>
      <c r="CW14" s="660"/>
      <c r="CX14" s="660"/>
      <c r="CY14" s="661"/>
      <c r="CZ14" s="662">
        <v>4.7</v>
      </c>
      <c r="DA14" s="662"/>
      <c r="DB14" s="662"/>
      <c r="DC14" s="662"/>
      <c r="DD14" s="668">
        <v>13166</v>
      </c>
      <c r="DE14" s="660"/>
      <c r="DF14" s="660"/>
      <c r="DG14" s="660"/>
      <c r="DH14" s="660"/>
      <c r="DI14" s="660"/>
      <c r="DJ14" s="660"/>
      <c r="DK14" s="660"/>
      <c r="DL14" s="660"/>
      <c r="DM14" s="660"/>
      <c r="DN14" s="660"/>
      <c r="DO14" s="660"/>
      <c r="DP14" s="661"/>
      <c r="DQ14" s="668">
        <v>897304</v>
      </c>
      <c r="DR14" s="660"/>
      <c r="DS14" s="660"/>
      <c r="DT14" s="660"/>
      <c r="DU14" s="660"/>
      <c r="DV14" s="660"/>
      <c r="DW14" s="660"/>
      <c r="DX14" s="660"/>
      <c r="DY14" s="660"/>
      <c r="DZ14" s="660"/>
      <c r="EA14" s="660"/>
      <c r="EB14" s="660"/>
      <c r="EC14" s="669"/>
    </row>
    <row r="15" spans="2:143" ht="11.25" customHeight="1" x14ac:dyDescent="0.15">
      <c r="B15" s="656" t="s">
        <v>248</v>
      </c>
      <c r="C15" s="657"/>
      <c r="D15" s="657"/>
      <c r="E15" s="657"/>
      <c r="F15" s="657"/>
      <c r="G15" s="657"/>
      <c r="H15" s="657"/>
      <c r="I15" s="657"/>
      <c r="J15" s="657"/>
      <c r="K15" s="657"/>
      <c r="L15" s="657"/>
      <c r="M15" s="657"/>
      <c r="N15" s="657"/>
      <c r="O15" s="657"/>
      <c r="P15" s="657"/>
      <c r="Q15" s="658"/>
      <c r="R15" s="659">
        <v>14257</v>
      </c>
      <c r="S15" s="660"/>
      <c r="T15" s="660"/>
      <c r="U15" s="660"/>
      <c r="V15" s="660"/>
      <c r="W15" s="660"/>
      <c r="X15" s="660"/>
      <c r="Y15" s="661"/>
      <c r="Z15" s="662">
        <v>0.1</v>
      </c>
      <c r="AA15" s="662"/>
      <c r="AB15" s="662"/>
      <c r="AC15" s="662"/>
      <c r="AD15" s="663">
        <v>14257</v>
      </c>
      <c r="AE15" s="663"/>
      <c r="AF15" s="663"/>
      <c r="AG15" s="663"/>
      <c r="AH15" s="663"/>
      <c r="AI15" s="663"/>
      <c r="AJ15" s="663"/>
      <c r="AK15" s="663"/>
      <c r="AL15" s="664">
        <v>0.1</v>
      </c>
      <c r="AM15" s="665"/>
      <c r="AN15" s="665"/>
      <c r="AO15" s="666"/>
      <c r="AP15" s="656" t="s">
        <v>249</v>
      </c>
      <c r="AQ15" s="657"/>
      <c r="AR15" s="657"/>
      <c r="AS15" s="657"/>
      <c r="AT15" s="657"/>
      <c r="AU15" s="657"/>
      <c r="AV15" s="657"/>
      <c r="AW15" s="657"/>
      <c r="AX15" s="657"/>
      <c r="AY15" s="657"/>
      <c r="AZ15" s="657"/>
      <c r="BA15" s="657"/>
      <c r="BB15" s="657"/>
      <c r="BC15" s="657"/>
      <c r="BD15" s="657"/>
      <c r="BE15" s="657"/>
      <c r="BF15" s="658"/>
      <c r="BG15" s="659">
        <v>192999</v>
      </c>
      <c r="BH15" s="660"/>
      <c r="BI15" s="660"/>
      <c r="BJ15" s="660"/>
      <c r="BK15" s="660"/>
      <c r="BL15" s="660"/>
      <c r="BM15" s="660"/>
      <c r="BN15" s="661"/>
      <c r="BO15" s="662">
        <v>6.2</v>
      </c>
      <c r="BP15" s="662"/>
      <c r="BQ15" s="662"/>
      <c r="BR15" s="662"/>
      <c r="BS15" s="663" t="s">
        <v>122</v>
      </c>
      <c r="BT15" s="663"/>
      <c r="BU15" s="663"/>
      <c r="BV15" s="663"/>
      <c r="BW15" s="663"/>
      <c r="BX15" s="663"/>
      <c r="BY15" s="663"/>
      <c r="BZ15" s="663"/>
      <c r="CA15" s="663"/>
      <c r="CB15" s="667"/>
      <c r="CD15" s="656" t="s">
        <v>250</v>
      </c>
      <c r="CE15" s="657"/>
      <c r="CF15" s="657"/>
      <c r="CG15" s="657"/>
      <c r="CH15" s="657"/>
      <c r="CI15" s="657"/>
      <c r="CJ15" s="657"/>
      <c r="CK15" s="657"/>
      <c r="CL15" s="657"/>
      <c r="CM15" s="657"/>
      <c r="CN15" s="657"/>
      <c r="CO15" s="657"/>
      <c r="CP15" s="657"/>
      <c r="CQ15" s="658"/>
      <c r="CR15" s="659">
        <v>2605162</v>
      </c>
      <c r="CS15" s="660"/>
      <c r="CT15" s="660"/>
      <c r="CU15" s="660"/>
      <c r="CV15" s="660"/>
      <c r="CW15" s="660"/>
      <c r="CX15" s="660"/>
      <c r="CY15" s="661"/>
      <c r="CZ15" s="662">
        <v>13.4</v>
      </c>
      <c r="DA15" s="662"/>
      <c r="DB15" s="662"/>
      <c r="DC15" s="662"/>
      <c r="DD15" s="668">
        <v>1422658</v>
      </c>
      <c r="DE15" s="660"/>
      <c r="DF15" s="660"/>
      <c r="DG15" s="660"/>
      <c r="DH15" s="660"/>
      <c r="DI15" s="660"/>
      <c r="DJ15" s="660"/>
      <c r="DK15" s="660"/>
      <c r="DL15" s="660"/>
      <c r="DM15" s="660"/>
      <c r="DN15" s="660"/>
      <c r="DO15" s="660"/>
      <c r="DP15" s="661"/>
      <c r="DQ15" s="668">
        <v>1212426</v>
      </c>
      <c r="DR15" s="660"/>
      <c r="DS15" s="660"/>
      <c r="DT15" s="660"/>
      <c r="DU15" s="660"/>
      <c r="DV15" s="660"/>
      <c r="DW15" s="660"/>
      <c r="DX15" s="660"/>
      <c r="DY15" s="660"/>
      <c r="DZ15" s="660"/>
      <c r="EA15" s="660"/>
      <c r="EB15" s="660"/>
      <c r="EC15" s="669"/>
    </row>
    <row r="16" spans="2:143" ht="11.25" customHeight="1" x14ac:dyDescent="0.15">
      <c r="B16" s="656" t="s">
        <v>251</v>
      </c>
      <c r="C16" s="657"/>
      <c r="D16" s="657"/>
      <c r="E16" s="657"/>
      <c r="F16" s="657"/>
      <c r="G16" s="657"/>
      <c r="H16" s="657"/>
      <c r="I16" s="657"/>
      <c r="J16" s="657"/>
      <c r="K16" s="657"/>
      <c r="L16" s="657"/>
      <c r="M16" s="657"/>
      <c r="N16" s="657"/>
      <c r="O16" s="657"/>
      <c r="P16" s="657"/>
      <c r="Q16" s="658"/>
      <c r="R16" s="659">
        <v>38413</v>
      </c>
      <c r="S16" s="660"/>
      <c r="T16" s="660"/>
      <c r="U16" s="660"/>
      <c r="V16" s="660"/>
      <c r="W16" s="660"/>
      <c r="X16" s="660"/>
      <c r="Y16" s="661"/>
      <c r="Z16" s="662">
        <v>0.2</v>
      </c>
      <c r="AA16" s="662"/>
      <c r="AB16" s="662"/>
      <c r="AC16" s="662"/>
      <c r="AD16" s="663">
        <v>38413</v>
      </c>
      <c r="AE16" s="663"/>
      <c r="AF16" s="663"/>
      <c r="AG16" s="663"/>
      <c r="AH16" s="663"/>
      <c r="AI16" s="663"/>
      <c r="AJ16" s="663"/>
      <c r="AK16" s="663"/>
      <c r="AL16" s="664">
        <v>0.4</v>
      </c>
      <c r="AM16" s="665"/>
      <c r="AN16" s="665"/>
      <c r="AO16" s="666"/>
      <c r="AP16" s="656" t="s">
        <v>252</v>
      </c>
      <c r="AQ16" s="657"/>
      <c r="AR16" s="657"/>
      <c r="AS16" s="657"/>
      <c r="AT16" s="657"/>
      <c r="AU16" s="657"/>
      <c r="AV16" s="657"/>
      <c r="AW16" s="657"/>
      <c r="AX16" s="657"/>
      <c r="AY16" s="657"/>
      <c r="AZ16" s="657"/>
      <c r="BA16" s="657"/>
      <c r="BB16" s="657"/>
      <c r="BC16" s="657"/>
      <c r="BD16" s="657"/>
      <c r="BE16" s="657"/>
      <c r="BF16" s="658"/>
      <c r="BG16" s="659">
        <v>20575</v>
      </c>
      <c r="BH16" s="660"/>
      <c r="BI16" s="660"/>
      <c r="BJ16" s="660"/>
      <c r="BK16" s="660"/>
      <c r="BL16" s="660"/>
      <c r="BM16" s="660"/>
      <c r="BN16" s="661"/>
      <c r="BO16" s="662">
        <v>0.7</v>
      </c>
      <c r="BP16" s="662"/>
      <c r="BQ16" s="662"/>
      <c r="BR16" s="662"/>
      <c r="BS16" s="663" t="s">
        <v>122</v>
      </c>
      <c r="BT16" s="663"/>
      <c r="BU16" s="663"/>
      <c r="BV16" s="663"/>
      <c r="BW16" s="663"/>
      <c r="BX16" s="663"/>
      <c r="BY16" s="663"/>
      <c r="BZ16" s="663"/>
      <c r="CA16" s="663"/>
      <c r="CB16" s="667"/>
      <c r="CD16" s="656" t="s">
        <v>253</v>
      </c>
      <c r="CE16" s="657"/>
      <c r="CF16" s="657"/>
      <c r="CG16" s="657"/>
      <c r="CH16" s="657"/>
      <c r="CI16" s="657"/>
      <c r="CJ16" s="657"/>
      <c r="CK16" s="657"/>
      <c r="CL16" s="657"/>
      <c r="CM16" s="657"/>
      <c r="CN16" s="657"/>
      <c r="CO16" s="657"/>
      <c r="CP16" s="657"/>
      <c r="CQ16" s="658"/>
      <c r="CR16" s="659">
        <v>255226</v>
      </c>
      <c r="CS16" s="660"/>
      <c r="CT16" s="660"/>
      <c r="CU16" s="660"/>
      <c r="CV16" s="660"/>
      <c r="CW16" s="660"/>
      <c r="CX16" s="660"/>
      <c r="CY16" s="661"/>
      <c r="CZ16" s="662">
        <v>1.3</v>
      </c>
      <c r="DA16" s="662"/>
      <c r="DB16" s="662"/>
      <c r="DC16" s="662"/>
      <c r="DD16" s="668" t="s">
        <v>122</v>
      </c>
      <c r="DE16" s="660"/>
      <c r="DF16" s="660"/>
      <c r="DG16" s="660"/>
      <c r="DH16" s="660"/>
      <c r="DI16" s="660"/>
      <c r="DJ16" s="660"/>
      <c r="DK16" s="660"/>
      <c r="DL16" s="660"/>
      <c r="DM16" s="660"/>
      <c r="DN16" s="660"/>
      <c r="DO16" s="660"/>
      <c r="DP16" s="661"/>
      <c r="DQ16" s="668">
        <v>25242</v>
      </c>
      <c r="DR16" s="660"/>
      <c r="DS16" s="660"/>
      <c r="DT16" s="660"/>
      <c r="DU16" s="660"/>
      <c r="DV16" s="660"/>
      <c r="DW16" s="660"/>
      <c r="DX16" s="660"/>
      <c r="DY16" s="660"/>
      <c r="DZ16" s="660"/>
      <c r="EA16" s="660"/>
      <c r="EB16" s="660"/>
      <c r="EC16" s="669"/>
    </row>
    <row r="17" spans="2:133" ht="11.25" customHeight="1" x14ac:dyDescent="0.15">
      <c r="B17" s="656" t="s">
        <v>254</v>
      </c>
      <c r="C17" s="657"/>
      <c r="D17" s="657"/>
      <c r="E17" s="657"/>
      <c r="F17" s="657"/>
      <c r="G17" s="657"/>
      <c r="H17" s="657"/>
      <c r="I17" s="657"/>
      <c r="J17" s="657"/>
      <c r="K17" s="657"/>
      <c r="L17" s="657"/>
      <c r="M17" s="657"/>
      <c r="N17" s="657"/>
      <c r="O17" s="657"/>
      <c r="P17" s="657"/>
      <c r="Q17" s="658"/>
      <c r="R17" s="659">
        <v>94353</v>
      </c>
      <c r="S17" s="660"/>
      <c r="T17" s="660"/>
      <c r="U17" s="660"/>
      <c r="V17" s="660"/>
      <c r="W17" s="660"/>
      <c r="X17" s="660"/>
      <c r="Y17" s="661"/>
      <c r="Z17" s="662">
        <v>0.5</v>
      </c>
      <c r="AA17" s="662"/>
      <c r="AB17" s="662"/>
      <c r="AC17" s="662"/>
      <c r="AD17" s="663">
        <v>94353</v>
      </c>
      <c r="AE17" s="663"/>
      <c r="AF17" s="663"/>
      <c r="AG17" s="663"/>
      <c r="AH17" s="663"/>
      <c r="AI17" s="663"/>
      <c r="AJ17" s="663"/>
      <c r="AK17" s="663"/>
      <c r="AL17" s="664">
        <v>0.9</v>
      </c>
      <c r="AM17" s="665"/>
      <c r="AN17" s="665"/>
      <c r="AO17" s="666"/>
      <c r="AP17" s="656" t="s">
        <v>255</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256</v>
      </c>
      <c r="CE17" s="657"/>
      <c r="CF17" s="657"/>
      <c r="CG17" s="657"/>
      <c r="CH17" s="657"/>
      <c r="CI17" s="657"/>
      <c r="CJ17" s="657"/>
      <c r="CK17" s="657"/>
      <c r="CL17" s="657"/>
      <c r="CM17" s="657"/>
      <c r="CN17" s="657"/>
      <c r="CO17" s="657"/>
      <c r="CP17" s="657"/>
      <c r="CQ17" s="658"/>
      <c r="CR17" s="659">
        <v>1487219</v>
      </c>
      <c r="CS17" s="660"/>
      <c r="CT17" s="660"/>
      <c r="CU17" s="660"/>
      <c r="CV17" s="660"/>
      <c r="CW17" s="660"/>
      <c r="CX17" s="660"/>
      <c r="CY17" s="661"/>
      <c r="CZ17" s="662">
        <v>7.7</v>
      </c>
      <c r="DA17" s="662"/>
      <c r="DB17" s="662"/>
      <c r="DC17" s="662"/>
      <c r="DD17" s="668" t="s">
        <v>122</v>
      </c>
      <c r="DE17" s="660"/>
      <c r="DF17" s="660"/>
      <c r="DG17" s="660"/>
      <c r="DH17" s="660"/>
      <c r="DI17" s="660"/>
      <c r="DJ17" s="660"/>
      <c r="DK17" s="660"/>
      <c r="DL17" s="660"/>
      <c r="DM17" s="660"/>
      <c r="DN17" s="660"/>
      <c r="DO17" s="660"/>
      <c r="DP17" s="661"/>
      <c r="DQ17" s="668">
        <v>1461061</v>
      </c>
      <c r="DR17" s="660"/>
      <c r="DS17" s="660"/>
      <c r="DT17" s="660"/>
      <c r="DU17" s="660"/>
      <c r="DV17" s="660"/>
      <c r="DW17" s="660"/>
      <c r="DX17" s="660"/>
      <c r="DY17" s="660"/>
      <c r="DZ17" s="660"/>
      <c r="EA17" s="660"/>
      <c r="EB17" s="660"/>
      <c r="EC17" s="669"/>
    </row>
    <row r="18" spans="2:133" ht="11.25" customHeight="1" x14ac:dyDescent="0.15">
      <c r="B18" s="656" t="s">
        <v>257</v>
      </c>
      <c r="C18" s="657"/>
      <c r="D18" s="657"/>
      <c r="E18" s="657"/>
      <c r="F18" s="657"/>
      <c r="G18" s="657"/>
      <c r="H18" s="657"/>
      <c r="I18" s="657"/>
      <c r="J18" s="657"/>
      <c r="K18" s="657"/>
      <c r="L18" s="657"/>
      <c r="M18" s="657"/>
      <c r="N18" s="657"/>
      <c r="O18" s="657"/>
      <c r="P18" s="657"/>
      <c r="Q18" s="658"/>
      <c r="R18" s="659">
        <v>9764</v>
      </c>
      <c r="S18" s="660"/>
      <c r="T18" s="660"/>
      <c r="U18" s="660"/>
      <c r="V18" s="660"/>
      <c r="W18" s="660"/>
      <c r="X18" s="660"/>
      <c r="Y18" s="661"/>
      <c r="Z18" s="662">
        <v>0</v>
      </c>
      <c r="AA18" s="662"/>
      <c r="AB18" s="662"/>
      <c r="AC18" s="662"/>
      <c r="AD18" s="663">
        <v>9764</v>
      </c>
      <c r="AE18" s="663"/>
      <c r="AF18" s="663"/>
      <c r="AG18" s="663"/>
      <c r="AH18" s="663"/>
      <c r="AI18" s="663"/>
      <c r="AJ18" s="663"/>
      <c r="AK18" s="663"/>
      <c r="AL18" s="664">
        <v>0.1</v>
      </c>
      <c r="AM18" s="665"/>
      <c r="AN18" s="665"/>
      <c r="AO18" s="666"/>
      <c r="AP18" s="656" t="s">
        <v>258</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259</v>
      </c>
      <c r="CE18" s="657"/>
      <c r="CF18" s="657"/>
      <c r="CG18" s="657"/>
      <c r="CH18" s="657"/>
      <c r="CI18" s="657"/>
      <c r="CJ18" s="657"/>
      <c r="CK18" s="657"/>
      <c r="CL18" s="657"/>
      <c r="CM18" s="657"/>
      <c r="CN18" s="657"/>
      <c r="CO18" s="657"/>
      <c r="CP18" s="657"/>
      <c r="CQ18" s="658"/>
      <c r="CR18" s="659">
        <v>504</v>
      </c>
      <c r="CS18" s="660"/>
      <c r="CT18" s="660"/>
      <c r="CU18" s="660"/>
      <c r="CV18" s="660"/>
      <c r="CW18" s="660"/>
      <c r="CX18" s="660"/>
      <c r="CY18" s="661"/>
      <c r="CZ18" s="662">
        <v>0</v>
      </c>
      <c r="DA18" s="662"/>
      <c r="DB18" s="662"/>
      <c r="DC18" s="662"/>
      <c r="DD18" s="668" t="s">
        <v>122</v>
      </c>
      <c r="DE18" s="660"/>
      <c r="DF18" s="660"/>
      <c r="DG18" s="660"/>
      <c r="DH18" s="660"/>
      <c r="DI18" s="660"/>
      <c r="DJ18" s="660"/>
      <c r="DK18" s="660"/>
      <c r="DL18" s="660"/>
      <c r="DM18" s="660"/>
      <c r="DN18" s="660"/>
      <c r="DO18" s="660"/>
      <c r="DP18" s="661"/>
      <c r="DQ18" s="668">
        <v>504</v>
      </c>
      <c r="DR18" s="660"/>
      <c r="DS18" s="660"/>
      <c r="DT18" s="660"/>
      <c r="DU18" s="660"/>
      <c r="DV18" s="660"/>
      <c r="DW18" s="660"/>
      <c r="DX18" s="660"/>
      <c r="DY18" s="660"/>
      <c r="DZ18" s="660"/>
      <c r="EA18" s="660"/>
      <c r="EB18" s="660"/>
      <c r="EC18" s="669"/>
    </row>
    <row r="19" spans="2:133" ht="11.25" customHeight="1" x14ac:dyDescent="0.15">
      <c r="B19" s="656" t="s">
        <v>260</v>
      </c>
      <c r="C19" s="657"/>
      <c r="D19" s="657"/>
      <c r="E19" s="657"/>
      <c r="F19" s="657"/>
      <c r="G19" s="657"/>
      <c r="H19" s="657"/>
      <c r="I19" s="657"/>
      <c r="J19" s="657"/>
      <c r="K19" s="657"/>
      <c r="L19" s="657"/>
      <c r="M19" s="657"/>
      <c r="N19" s="657"/>
      <c r="O19" s="657"/>
      <c r="P19" s="657"/>
      <c r="Q19" s="658"/>
      <c r="R19" s="659">
        <v>81456</v>
      </c>
      <c r="S19" s="660"/>
      <c r="T19" s="660"/>
      <c r="U19" s="660"/>
      <c r="V19" s="660"/>
      <c r="W19" s="660"/>
      <c r="X19" s="660"/>
      <c r="Y19" s="661"/>
      <c r="Z19" s="662">
        <v>0.4</v>
      </c>
      <c r="AA19" s="662"/>
      <c r="AB19" s="662"/>
      <c r="AC19" s="662"/>
      <c r="AD19" s="663">
        <v>81456</v>
      </c>
      <c r="AE19" s="663"/>
      <c r="AF19" s="663"/>
      <c r="AG19" s="663"/>
      <c r="AH19" s="663"/>
      <c r="AI19" s="663"/>
      <c r="AJ19" s="663"/>
      <c r="AK19" s="663"/>
      <c r="AL19" s="664">
        <v>0.8</v>
      </c>
      <c r="AM19" s="665"/>
      <c r="AN19" s="665"/>
      <c r="AO19" s="666"/>
      <c r="AP19" s="656" t="s">
        <v>261</v>
      </c>
      <c r="AQ19" s="657"/>
      <c r="AR19" s="657"/>
      <c r="AS19" s="657"/>
      <c r="AT19" s="657"/>
      <c r="AU19" s="657"/>
      <c r="AV19" s="657"/>
      <c r="AW19" s="657"/>
      <c r="AX19" s="657"/>
      <c r="AY19" s="657"/>
      <c r="AZ19" s="657"/>
      <c r="BA19" s="657"/>
      <c r="BB19" s="657"/>
      <c r="BC19" s="657"/>
      <c r="BD19" s="657"/>
      <c r="BE19" s="657"/>
      <c r="BF19" s="658"/>
      <c r="BG19" s="659">
        <v>12864</v>
      </c>
      <c r="BH19" s="660"/>
      <c r="BI19" s="660"/>
      <c r="BJ19" s="660"/>
      <c r="BK19" s="660"/>
      <c r="BL19" s="660"/>
      <c r="BM19" s="660"/>
      <c r="BN19" s="661"/>
      <c r="BO19" s="662">
        <v>0.4</v>
      </c>
      <c r="BP19" s="662"/>
      <c r="BQ19" s="662"/>
      <c r="BR19" s="662"/>
      <c r="BS19" s="663" t="s">
        <v>122</v>
      </c>
      <c r="BT19" s="663"/>
      <c r="BU19" s="663"/>
      <c r="BV19" s="663"/>
      <c r="BW19" s="663"/>
      <c r="BX19" s="663"/>
      <c r="BY19" s="663"/>
      <c r="BZ19" s="663"/>
      <c r="CA19" s="663"/>
      <c r="CB19" s="667"/>
      <c r="CD19" s="656" t="s">
        <v>262</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263</v>
      </c>
      <c r="C20" s="673"/>
      <c r="D20" s="673"/>
      <c r="E20" s="673"/>
      <c r="F20" s="673"/>
      <c r="G20" s="673"/>
      <c r="H20" s="673"/>
      <c r="I20" s="673"/>
      <c r="J20" s="673"/>
      <c r="K20" s="673"/>
      <c r="L20" s="673"/>
      <c r="M20" s="673"/>
      <c r="N20" s="673"/>
      <c r="O20" s="673"/>
      <c r="P20" s="673"/>
      <c r="Q20" s="674"/>
      <c r="R20" s="659">
        <v>3133</v>
      </c>
      <c r="S20" s="660"/>
      <c r="T20" s="660"/>
      <c r="U20" s="660"/>
      <c r="V20" s="660"/>
      <c r="W20" s="660"/>
      <c r="X20" s="660"/>
      <c r="Y20" s="661"/>
      <c r="Z20" s="662">
        <v>0</v>
      </c>
      <c r="AA20" s="662"/>
      <c r="AB20" s="662"/>
      <c r="AC20" s="662"/>
      <c r="AD20" s="663">
        <v>3133</v>
      </c>
      <c r="AE20" s="663"/>
      <c r="AF20" s="663"/>
      <c r="AG20" s="663"/>
      <c r="AH20" s="663"/>
      <c r="AI20" s="663"/>
      <c r="AJ20" s="663"/>
      <c r="AK20" s="663"/>
      <c r="AL20" s="664">
        <v>0</v>
      </c>
      <c r="AM20" s="665"/>
      <c r="AN20" s="665"/>
      <c r="AO20" s="666"/>
      <c r="AP20" s="656" t="s">
        <v>264</v>
      </c>
      <c r="AQ20" s="657"/>
      <c r="AR20" s="657"/>
      <c r="AS20" s="657"/>
      <c r="AT20" s="657"/>
      <c r="AU20" s="657"/>
      <c r="AV20" s="657"/>
      <c r="AW20" s="657"/>
      <c r="AX20" s="657"/>
      <c r="AY20" s="657"/>
      <c r="AZ20" s="657"/>
      <c r="BA20" s="657"/>
      <c r="BB20" s="657"/>
      <c r="BC20" s="657"/>
      <c r="BD20" s="657"/>
      <c r="BE20" s="657"/>
      <c r="BF20" s="658"/>
      <c r="BG20" s="659">
        <v>12864</v>
      </c>
      <c r="BH20" s="660"/>
      <c r="BI20" s="660"/>
      <c r="BJ20" s="660"/>
      <c r="BK20" s="660"/>
      <c r="BL20" s="660"/>
      <c r="BM20" s="660"/>
      <c r="BN20" s="661"/>
      <c r="BO20" s="662">
        <v>0.4</v>
      </c>
      <c r="BP20" s="662"/>
      <c r="BQ20" s="662"/>
      <c r="BR20" s="662"/>
      <c r="BS20" s="663" t="s">
        <v>122</v>
      </c>
      <c r="BT20" s="663"/>
      <c r="BU20" s="663"/>
      <c r="BV20" s="663"/>
      <c r="BW20" s="663"/>
      <c r="BX20" s="663"/>
      <c r="BY20" s="663"/>
      <c r="BZ20" s="663"/>
      <c r="CA20" s="663"/>
      <c r="CB20" s="667"/>
      <c r="CD20" s="656" t="s">
        <v>265</v>
      </c>
      <c r="CE20" s="657"/>
      <c r="CF20" s="657"/>
      <c r="CG20" s="657"/>
      <c r="CH20" s="657"/>
      <c r="CI20" s="657"/>
      <c r="CJ20" s="657"/>
      <c r="CK20" s="657"/>
      <c r="CL20" s="657"/>
      <c r="CM20" s="657"/>
      <c r="CN20" s="657"/>
      <c r="CO20" s="657"/>
      <c r="CP20" s="657"/>
      <c r="CQ20" s="658"/>
      <c r="CR20" s="659">
        <v>19380306</v>
      </c>
      <c r="CS20" s="660"/>
      <c r="CT20" s="660"/>
      <c r="CU20" s="660"/>
      <c r="CV20" s="660"/>
      <c r="CW20" s="660"/>
      <c r="CX20" s="660"/>
      <c r="CY20" s="661"/>
      <c r="CZ20" s="662">
        <v>100</v>
      </c>
      <c r="DA20" s="662"/>
      <c r="DB20" s="662"/>
      <c r="DC20" s="662"/>
      <c r="DD20" s="668">
        <v>3849600</v>
      </c>
      <c r="DE20" s="660"/>
      <c r="DF20" s="660"/>
      <c r="DG20" s="660"/>
      <c r="DH20" s="660"/>
      <c r="DI20" s="660"/>
      <c r="DJ20" s="660"/>
      <c r="DK20" s="660"/>
      <c r="DL20" s="660"/>
      <c r="DM20" s="660"/>
      <c r="DN20" s="660"/>
      <c r="DO20" s="660"/>
      <c r="DP20" s="661"/>
      <c r="DQ20" s="668">
        <v>12719856</v>
      </c>
      <c r="DR20" s="660"/>
      <c r="DS20" s="660"/>
      <c r="DT20" s="660"/>
      <c r="DU20" s="660"/>
      <c r="DV20" s="660"/>
      <c r="DW20" s="660"/>
      <c r="DX20" s="660"/>
      <c r="DY20" s="660"/>
      <c r="DZ20" s="660"/>
      <c r="EA20" s="660"/>
      <c r="EB20" s="660"/>
      <c r="EC20" s="669"/>
    </row>
    <row r="21" spans="2:133" ht="11.25" customHeight="1" x14ac:dyDescent="0.15">
      <c r="B21" s="656" t="s">
        <v>266</v>
      </c>
      <c r="C21" s="657"/>
      <c r="D21" s="657"/>
      <c r="E21" s="657"/>
      <c r="F21" s="657"/>
      <c r="G21" s="657"/>
      <c r="H21" s="657"/>
      <c r="I21" s="657"/>
      <c r="J21" s="657"/>
      <c r="K21" s="657"/>
      <c r="L21" s="657"/>
      <c r="M21" s="657"/>
      <c r="N21" s="657"/>
      <c r="O21" s="657"/>
      <c r="P21" s="657"/>
      <c r="Q21" s="658"/>
      <c r="R21" s="659">
        <v>7250009</v>
      </c>
      <c r="S21" s="660"/>
      <c r="T21" s="660"/>
      <c r="U21" s="660"/>
      <c r="V21" s="660"/>
      <c r="W21" s="660"/>
      <c r="X21" s="660"/>
      <c r="Y21" s="661"/>
      <c r="Z21" s="662">
        <v>36.5</v>
      </c>
      <c r="AA21" s="662"/>
      <c r="AB21" s="662"/>
      <c r="AC21" s="662"/>
      <c r="AD21" s="663">
        <v>6226573</v>
      </c>
      <c r="AE21" s="663"/>
      <c r="AF21" s="663"/>
      <c r="AG21" s="663"/>
      <c r="AH21" s="663"/>
      <c r="AI21" s="663"/>
      <c r="AJ21" s="663"/>
      <c r="AK21" s="663"/>
      <c r="AL21" s="664">
        <v>59.9</v>
      </c>
      <c r="AM21" s="665"/>
      <c r="AN21" s="665"/>
      <c r="AO21" s="666"/>
      <c r="AP21" s="656" t="s">
        <v>267</v>
      </c>
      <c r="AQ21" s="675"/>
      <c r="AR21" s="675"/>
      <c r="AS21" s="675"/>
      <c r="AT21" s="675"/>
      <c r="AU21" s="675"/>
      <c r="AV21" s="675"/>
      <c r="AW21" s="675"/>
      <c r="AX21" s="675"/>
      <c r="AY21" s="675"/>
      <c r="AZ21" s="675"/>
      <c r="BA21" s="675"/>
      <c r="BB21" s="675"/>
      <c r="BC21" s="675"/>
      <c r="BD21" s="675"/>
      <c r="BE21" s="675"/>
      <c r="BF21" s="676"/>
      <c r="BG21" s="659">
        <v>12864</v>
      </c>
      <c r="BH21" s="660"/>
      <c r="BI21" s="660"/>
      <c r="BJ21" s="660"/>
      <c r="BK21" s="660"/>
      <c r="BL21" s="660"/>
      <c r="BM21" s="660"/>
      <c r="BN21" s="661"/>
      <c r="BO21" s="662">
        <v>0.4</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268</v>
      </c>
      <c r="C22" s="657"/>
      <c r="D22" s="657"/>
      <c r="E22" s="657"/>
      <c r="F22" s="657"/>
      <c r="G22" s="657"/>
      <c r="H22" s="657"/>
      <c r="I22" s="657"/>
      <c r="J22" s="657"/>
      <c r="K22" s="657"/>
      <c r="L22" s="657"/>
      <c r="M22" s="657"/>
      <c r="N22" s="657"/>
      <c r="O22" s="657"/>
      <c r="P22" s="657"/>
      <c r="Q22" s="658"/>
      <c r="R22" s="659">
        <v>6226573</v>
      </c>
      <c r="S22" s="660"/>
      <c r="T22" s="660"/>
      <c r="U22" s="660"/>
      <c r="V22" s="660"/>
      <c r="W22" s="660"/>
      <c r="X22" s="660"/>
      <c r="Y22" s="661"/>
      <c r="Z22" s="662">
        <v>31.4</v>
      </c>
      <c r="AA22" s="662"/>
      <c r="AB22" s="662"/>
      <c r="AC22" s="662"/>
      <c r="AD22" s="663">
        <v>6226573</v>
      </c>
      <c r="AE22" s="663"/>
      <c r="AF22" s="663"/>
      <c r="AG22" s="663"/>
      <c r="AH22" s="663"/>
      <c r="AI22" s="663"/>
      <c r="AJ22" s="663"/>
      <c r="AK22" s="663"/>
      <c r="AL22" s="664">
        <v>59.9</v>
      </c>
      <c r="AM22" s="665"/>
      <c r="AN22" s="665"/>
      <c r="AO22" s="666"/>
      <c r="AP22" s="656" t="s">
        <v>269</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270</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271</v>
      </c>
      <c r="C23" s="657"/>
      <c r="D23" s="657"/>
      <c r="E23" s="657"/>
      <c r="F23" s="657"/>
      <c r="G23" s="657"/>
      <c r="H23" s="657"/>
      <c r="I23" s="657"/>
      <c r="J23" s="657"/>
      <c r="K23" s="657"/>
      <c r="L23" s="657"/>
      <c r="M23" s="657"/>
      <c r="N23" s="657"/>
      <c r="O23" s="657"/>
      <c r="P23" s="657"/>
      <c r="Q23" s="658"/>
      <c r="R23" s="659">
        <v>1023436</v>
      </c>
      <c r="S23" s="660"/>
      <c r="T23" s="660"/>
      <c r="U23" s="660"/>
      <c r="V23" s="660"/>
      <c r="W23" s="660"/>
      <c r="X23" s="660"/>
      <c r="Y23" s="661"/>
      <c r="Z23" s="662">
        <v>5.2</v>
      </c>
      <c r="AA23" s="662"/>
      <c r="AB23" s="662"/>
      <c r="AC23" s="662"/>
      <c r="AD23" s="663" t="s">
        <v>122</v>
      </c>
      <c r="AE23" s="663"/>
      <c r="AF23" s="663"/>
      <c r="AG23" s="663"/>
      <c r="AH23" s="663"/>
      <c r="AI23" s="663"/>
      <c r="AJ23" s="663"/>
      <c r="AK23" s="663"/>
      <c r="AL23" s="664" t="s">
        <v>122</v>
      </c>
      <c r="AM23" s="665"/>
      <c r="AN23" s="665"/>
      <c r="AO23" s="666"/>
      <c r="AP23" s="656" t="s">
        <v>272</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212</v>
      </c>
      <c r="CE23" s="642"/>
      <c r="CF23" s="642"/>
      <c r="CG23" s="642"/>
      <c r="CH23" s="642"/>
      <c r="CI23" s="642"/>
      <c r="CJ23" s="642"/>
      <c r="CK23" s="642"/>
      <c r="CL23" s="642"/>
      <c r="CM23" s="642"/>
      <c r="CN23" s="642"/>
      <c r="CO23" s="642"/>
      <c r="CP23" s="642"/>
      <c r="CQ23" s="643"/>
      <c r="CR23" s="641" t="s">
        <v>273</v>
      </c>
      <c r="CS23" s="642"/>
      <c r="CT23" s="642"/>
      <c r="CU23" s="642"/>
      <c r="CV23" s="642"/>
      <c r="CW23" s="642"/>
      <c r="CX23" s="642"/>
      <c r="CY23" s="643"/>
      <c r="CZ23" s="641" t="s">
        <v>274</v>
      </c>
      <c r="DA23" s="642"/>
      <c r="DB23" s="642"/>
      <c r="DC23" s="643"/>
      <c r="DD23" s="641" t="s">
        <v>275</v>
      </c>
      <c r="DE23" s="642"/>
      <c r="DF23" s="642"/>
      <c r="DG23" s="642"/>
      <c r="DH23" s="642"/>
      <c r="DI23" s="642"/>
      <c r="DJ23" s="642"/>
      <c r="DK23" s="643"/>
      <c r="DL23" s="686" t="s">
        <v>276</v>
      </c>
      <c r="DM23" s="687"/>
      <c r="DN23" s="687"/>
      <c r="DO23" s="687"/>
      <c r="DP23" s="687"/>
      <c r="DQ23" s="687"/>
      <c r="DR23" s="687"/>
      <c r="DS23" s="687"/>
      <c r="DT23" s="687"/>
      <c r="DU23" s="687"/>
      <c r="DV23" s="688"/>
      <c r="DW23" s="641" t="s">
        <v>277</v>
      </c>
      <c r="DX23" s="642"/>
      <c r="DY23" s="642"/>
      <c r="DZ23" s="642"/>
      <c r="EA23" s="642"/>
      <c r="EB23" s="642"/>
      <c r="EC23" s="643"/>
    </row>
    <row r="24" spans="2:133" ht="11.25" customHeight="1" x14ac:dyDescent="0.15">
      <c r="B24" s="656" t="s">
        <v>278</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279</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280</v>
      </c>
      <c r="CE24" s="646"/>
      <c r="CF24" s="646"/>
      <c r="CG24" s="646"/>
      <c r="CH24" s="646"/>
      <c r="CI24" s="646"/>
      <c r="CJ24" s="646"/>
      <c r="CK24" s="646"/>
      <c r="CL24" s="646"/>
      <c r="CM24" s="646"/>
      <c r="CN24" s="646"/>
      <c r="CO24" s="646"/>
      <c r="CP24" s="646"/>
      <c r="CQ24" s="647"/>
      <c r="CR24" s="648">
        <v>7274460</v>
      </c>
      <c r="CS24" s="649"/>
      <c r="CT24" s="649"/>
      <c r="CU24" s="649"/>
      <c r="CV24" s="649"/>
      <c r="CW24" s="649"/>
      <c r="CX24" s="649"/>
      <c r="CY24" s="650"/>
      <c r="CZ24" s="653">
        <v>37.5</v>
      </c>
      <c r="DA24" s="654"/>
      <c r="DB24" s="654"/>
      <c r="DC24" s="670"/>
      <c r="DD24" s="694">
        <v>5406813</v>
      </c>
      <c r="DE24" s="649"/>
      <c r="DF24" s="649"/>
      <c r="DG24" s="649"/>
      <c r="DH24" s="649"/>
      <c r="DI24" s="649"/>
      <c r="DJ24" s="649"/>
      <c r="DK24" s="650"/>
      <c r="DL24" s="694">
        <v>4981256</v>
      </c>
      <c r="DM24" s="649"/>
      <c r="DN24" s="649"/>
      <c r="DO24" s="649"/>
      <c r="DP24" s="649"/>
      <c r="DQ24" s="649"/>
      <c r="DR24" s="649"/>
      <c r="DS24" s="649"/>
      <c r="DT24" s="649"/>
      <c r="DU24" s="649"/>
      <c r="DV24" s="650"/>
      <c r="DW24" s="653">
        <v>47.8</v>
      </c>
      <c r="DX24" s="654"/>
      <c r="DY24" s="654"/>
      <c r="DZ24" s="654"/>
      <c r="EA24" s="654"/>
      <c r="EB24" s="654"/>
      <c r="EC24" s="655"/>
    </row>
    <row r="25" spans="2:133" ht="11.25" customHeight="1" x14ac:dyDescent="0.15">
      <c r="B25" s="656" t="s">
        <v>281</v>
      </c>
      <c r="C25" s="657"/>
      <c r="D25" s="657"/>
      <c r="E25" s="657"/>
      <c r="F25" s="657"/>
      <c r="G25" s="657"/>
      <c r="H25" s="657"/>
      <c r="I25" s="657"/>
      <c r="J25" s="657"/>
      <c r="K25" s="657"/>
      <c r="L25" s="657"/>
      <c r="M25" s="657"/>
      <c r="N25" s="657"/>
      <c r="O25" s="657"/>
      <c r="P25" s="657"/>
      <c r="Q25" s="658"/>
      <c r="R25" s="659">
        <v>11376558</v>
      </c>
      <c r="S25" s="660"/>
      <c r="T25" s="660"/>
      <c r="U25" s="660"/>
      <c r="V25" s="660"/>
      <c r="W25" s="660"/>
      <c r="X25" s="660"/>
      <c r="Y25" s="661"/>
      <c r="Z25" s="662">
        <v>57.3</v>
      </c>
      <c r="AA25" s="662"/>
      <c r="AB25" s="662"/>
      <c r="AC25" s="662"/>
      <c r="AD25" s="663">
        <v>10353117</v>
      </c>
      <c r="AE25" s="663"/>
      <c r="AF25" s="663"/>
      <c r="AG25" s="663"/>
      <c r="AH25" s="663"/>
      <c r="AI25" s="663"/>
      <c r="AJ25" s="663"/>
      <c r="AK25" s="663"/>
      <c r="AL25" s="664">
        <v>99.6</v>
      </c>
      <c r="AM25" s="665"/>
      <c r="AN25" s="665"/>
      <c r="AO25" s="666"/>
      <c r="AP25" s="656" t="s">
        <v>282</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283</v>
      </c>
      <c r="CE25" s="657"/>
      <c r="CF25" s="657"/>
      <c r="CG25" s="657"/>
      <c r="CH25" s="657"/>
      <c r="CI25" s="657"/>
      <c r="CJ25" s="657"/>
      <c r="CK25" s="657"/>
      <c r="CL25" s="657"/>
      <c r="CM25" s="657"/>
      <c r="CN25" s="657"/>
      <c r="CO25" s="657"/>
      <c r="CP25" s="657"/>
      <c r="CQ25" s="658"/>
      <c r="CR25" s="659">
        <v>2444445</v>
      </c>
      <c r="CS25" s="691"/>
      <c r="CT25" s="691"/>
      <c r="CU25" s="691"/>
      <c r="CV25" s="691"/>
      <c r="CW25" s="691"/>
      <c r="CX25" s="691"/>
      <c r="CY25" s="692"/>
      <c r="CZ25" s="664">
        <v>12.6</v>
      </c>
      <c r="DA25" s="689"/>
      <c r="DB25" s="689"/>
      <c r="DC25" s="693"/>
      <c r="DD25" s="668">
        <v>2301960</v>
      </c>
      <c r="DE25" s="691"/>
      <c r="DF25" s="691"/>
      <c r="DG25" s="691"/>
      <c r="DH25" s="691"/>
      <c r="DI25" s="691"/>
      <c r="DJ25" s="691"/>
      <c r="DK25" s="692"/>
      <c r="DL25" s="668">
        <v>2253053</v>
      </c>
      <c r="DM25" s="691"/>
      <c r="DN25" s="691"/>
      <c r="DO25" s="691"/>
      <c r="DP25" s="691"/>
      <c r="DQ25" s="691"/>
      <c r="DR25" s="691"/>
      <c r="DS25" s="691"/>
      <c r="DT25" s="691"/>
      <c r="DU25" s="691"/>
      <c r="DV25" s="692"/>
      <c r="DW25" s="664">
        <v>21.6</v>
      </c>
      <c r="DX25" s="689"/>
      <c r="DY25" s="689"/>
      <c r="DZ25" s="689"/>
      <c r="EA25" s="689"/>
      <c r="EB25" s="689"/>
      <c r="EC25" s="690"/>
    </row>
    <row r="26" spans="2:133" ht="11.25" customHeight="1" x14ac:dyDescent="0.15">
      <c r="B26" s="656" t="s">
        <v>284</v>
      </c>
      <c r="C26" s="657"/>
      <c r="D26" s="657"/>
      <c r="E26" s="657"/>
      <c r="F26" s="657"/>
      <c r="G26" s="657"/>
      <c r="H26" s="657"/>
      <c r="I26" s="657"/>
      <c r="J26" s="657"/>
      <c r="K26" s="657"/>
      <c r="L26" s="657"/>
      <c r="M26" s="657"/>
      <c r="N26" s="657"/>
      <c r="O26" s="657"/>
      <c r="P26" s="657"/>
      <c r="Q26" s="658"/>
      <c r="R26" s="659">
        <v>2021</v>
      </c>
      <c r="S26" s="660"/>
      <c r="T26" s="660"/>
      <c r="U26" s="660"/>
      <c r="V26" s="660"/>
      <c r="W26" s="660"/>
      <c r="X26" s="660"/>
      <c r="Y26" s="661"/>
      <c r="Z26" s="662">
        <v>0</v>
      </c>
      <c r="AA26" s="662"/>
      <c r="AB26" s="662"/>
      <c r="AC26" s="662"/>
      <c r="AD26" s="663">
        <v>2021</v>
      </c>
      <c r="AE26" s="663"/>
      <c r="AF26" s="663"/>
      <c r="AG26" s="663"/>
      <c r="AH26" s="663"/>
      <c r="AI26" s="663"/>
      <c r="AJ26" s="663"/>
      <c r="AK26" s="663"/>
      <c r="AL26" s="664">
        <v>0</v>
      </c>
      <c r="AM26" s="665"/>
      <c r="AN26" s="665"/>
      <c r="AO26" s="666"/>
      <c r="AP26" s="656" t="s">
        <v>285</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286</v>
      </c>
      <c r="CE26" s="657"/>
      <c r="CF26" s="657"/>
      <c r="CG26" s="657"/>
      <c r="CH26" s="657"/>
      <c r="CI26" s="657"/>
      <c r="CJ26" s="657"/>
      <c r="CK26" s="657"/>
      <c r="CL26" s="657"/>
      <c r="CM26" s="657"/>
      <c r="CN26" s="657"/>
      <c r="CO26" s="657"/>
      <c r="CP26" s="657"/>
      <c r="CQ26" s="658"/>
      <c r="CR26" s="659">
        <v>1481376</v>
      </c>
      <c r="CS26" s="660"/>
      <c r="CT26" s="660"/>
      <c r="CU26" s="660"/>
      <c r="CV26" s="660"/>
      <c r="CW26" s="660"/>
      <c r="CX26" s="660"/>
      <c r="CY26" s="661"/>
      <c r="CZ26" s="664">
        <v>7.6</v>
      </c>
      <c r="DA26" s="689"/>
      <c r="DB26" s="689"/>
      <c r="DC26" s="693"/>
      <c r="DD26" s="668">
        <v>1380069</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287</v>
      </c>
      <c r="C27" s="657"/>
      <c r="D27" s="657"/>
      <c r="E27" s="657"/>
      <c r="F27" s="657"/>
      <c r="G27" s="657"/>
      <c r="H27" s="657"/>
      <c r="I27" s="657"/>
      <c r="J27" s="657"/>
      <c r="K27" s="657"/>
      <c r="L27" s="657"/>
      <c r="M27" s="657"/>
      <c r="N27" s="657"/>
      <c r="O27" s="657"/>
      <c r="P27" s="657"/>
      <c r="Q27" s="658"/>
      <c r="R27" s="659">
        <v>50565</v>
      </c>
      <c r="S27" s="660"/>
      <c r="T27" s="660"/>
      <c r="U27" s="660"/>
      <c r="V27" s="660"/>
      <c r="W27" s="660"/>
      <c r="X27" s="660"/>
      <c r="Y27" s="661"/>
      <c r="Z27" s="662">
        <v>0.3</v>
      </c>
      <c r="AA27" s="662"/>
      <c r="AB27" s="662"/>
      <c r="AC27" s="662"/>
      <c r="AD27" s="663" t="s">
        <v>122</v>
      </c>
      <c r="AE27" s="663"/>
      <c r="AF27" s="663"/>
      <c r="AG27" s="663"/>
      <c r="AH27" s="663"/>
      <c r="AI27" s="663"/>
      <c r="AJ27" s="663"/>
      <c r="AK27" s="663"/>
      <c r="AL27" s="664" t="s">
        <v>122</v>
      </c>
      <c r="AM27" s="665"/>
      <c r="AN27" s="665"/>
      <c r="AO27" s="666"/>
      <c r="AP27" s="656" t="s">
        <v>288</v>
      </c>
      <c r="AQ27" s="657"/>
      <c r="AR27" s="657"/>
      <c r="AS27" s="657"/>
      <c r="AT27" s="657"/>
      <c r="AU27" s="657"/>
      <c r="AV27" s="657"/>
      <c r="AW27" s="657"/>
      <c r="AX27" s="657"/>
      <c r="AY27" s="657"/>
      <c r="AZ27" s="657"/>
      <c r="BA27" s="657"/>
      <c r="BB27" s="657"/>
      <c r="BC27" s="657"/>
      <c r="BD27" s="657"/>
      <c r="BE27" s="657"/>
      <c r="BF27" s="658"/>
      <c r="BG27" s="659">
        <v>3098296</v>
      </c>
      <c r="BH27" s="660"/>
      <c r="BI27" s="660"/>
      <c r="BJ27" s="660"/>
      <c r="BK27" s="660"/>
      <c r="BL27" s="660"/>
      <c r="BM27" s="660"/>
      <c r="BN27" s="661"/>
      <c r="BO27" s="662">
        <v>100</v>
      </c>
      <c r="BP27" s="662"/>
      <c r="BQ27" s="662"/>
      <c r="BR27" s="662"/>
      <c r="BS27" s="663">
        <v>39177</v>
      </c>
      <c r="BT27" s="663"/>
      <c r="BU27" s="663"/>
      <c r="BV27" s="663"/>
      <c r="BW27" s="663"/>
      <c r="BX27" s="663"/>
      <c r="BY27" s="663"/>
      <c r="BZ27" s="663"/>
      <c r="CA27" s="663"/>
      <c r="CB27" s="667"/>
      <c r="CD27" s="656" t="s">
        <v>289</v>
      </c>
      <c r="CE27" s="657"/>
      <c r="CF27" s="657"/>
      <c r="CG27" s="657"/>
      <c r="CH27" s="657"/>
      <c r="CI27" s="657"/>
      <c r="CJ27" s="657"/>
      <c r="CK27" s="657"/>
      <c r="CL27" s="657"/>
      <c r="CM27" s="657"/>
      <c r="CN27" s="657"/>
      <c r="CO27" s="657"/>
      <c r="CP27" s="657"/>
      <c r="CQ27" s="658"/>
      <c r="CR27" s="659">
        <v>3342796</v>
      </c>
      <c r="CS27" s="691"/>
      <c r="CT27" s="691"/>
      <c r="CU27" s="691"/>
      <c r="CV27" s="691"/>
      <c r="CW27" s="691"/>
      <c r="CX27" s="691"/>
      <c r="CY27" s="692"/>
      <c r="CZ27" s="664">
        <v>17.2</v>
      </c>
      <c r="DA27" s="689"/>
      <c r="DB27" s="689"/>
      <c r="DC27" s="693"/>
      <c r="DD27" s="668">
        <v>1643792</v>
      </c>
      <c r="DE27" s="691"/>
      <c r="DF27" s="691"/>
      <c r="DG27" s="691"/>
      <c r="DH27" s="691"/>
      <c r="DI27" s="691"/>
      <c r="DJ27" s="691"/>
      <c r="DK27" s="692"/>
      <c r="DL27" s="668">
        <v>1267142</v>
      </c>
      <c r="DM27" s="691"/>
      <c r="DN27" s="691"/>
      <c r="DO27" s="691"/>
      <c r="DP27" s="691"/>
      <c r="DQ27" s="691"/>
      <c r="DR27" s="691"/>
      <c r="DS27" s="691"/>
      <c r="DT27" s="691"/>
      <c r="DU27" s="691"/>
      <c r="DV27" s="692"/>
      <c r="DW27" s="664">
        <v>12.2</v>
      </c>
      <c r="DX27" s="689"/>
      <c r="DY27" s="689"/>
      <c r="DZ27" s="689"/>
      <c r="EA27" s="689"/>
      <c r="EB27" s="689"/>
      <c r="EC27" s="690"/>
    </row>
    <row r="28" spans="2:133" ht="11.25" customHeight="1" x14ac:dyDescent="0.15">
      <c r="B28" s="656" t="s">
        <v>290</v>
      </c>
      <c r="C28" s="657"/>
      <c r="D28" s="657"/>
      <c r="E28" s="657"/>
      <c r="F28" s="657"/>
      <c r="G28" s="657"/>
      <c r="H28" s="657"/>
      <c r="I28" s="657"/>
      <c r="J28" s="657"/>
      <c r="K28" s="657"/>
      <c r="L28" s="657"/>
      <c r="M28" s="657"/>
      <c r="N28" s="657"/>
      <c r="O28" s="657"/>
      <c r="P28" s="657"/>
      <c r="Q28" s="658"/>
      <c r="R28" s="659">
        <v>106516</v>
      </c>
      <c r="S28" s="660"/>
      <c r="T28" s="660"/>
      <c r="U28" s="660"/>
      <c r="V28" s="660"/>
      <c r="W28" s="660"/>
      <c r="X28" s="660"/>
      <c r="Y28" s="661"/>
      <c r="Z28" s="662">
        <v>0.5</v>
      </c>
      <c r="AA28" s="662"/>
      <c r="AB28" s="662"/>
      <c r="AC28" s="662"/>
      <c r="AD28" s="663">
        <v>14407</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291</v>
      </c>
      <c r="CE28" s="657"/>
      <c r="CF28" s="657"/>
      <c r="CG28" s="657"/>
      <c r="CH28" s="657"/>
      <c r="CI28" s="657"/>
      <c r="CJ28" s="657"/>
      <c r="CK28" s="657"/>
      <c r="CL28" s="657"/>
      <c r="CM28" s="657"/>
      <c r="CN28" s="657"/>
      <c r="CO28" s="657"/>
      <c r="CP28" s="657"/>
      <c r="CQ28" s="658"/>
      <c r="CR28" s="659">
        <v>1487219</v>
      </c>
      <c r="CS28" s="660"/>
      <c r="CT28" s="660"/>
      <c r="CU28" s="660"/>
      <c r="CV28" s="660"/>
      <c r="CW28" s="660"/>
      <c r="CX28" s="660"/>
      <c r="CY28" s="661"/>
      <c r="CZ28" s="664">
        <v>7.7</v>
      </c>
      <c r="DA28" s="689"/>
      <c r="DB28" s="689"/>
      <c r="DC28" s="693"/>
      <c r="DD28" s="668">
        <v>1461061</v>
      </c>
      <c r="DE28" s="660"/>
      <c r="DF28" s="660"/>
      <c r="DG28" s="660"/>
      <c r="DH28" s="660"/>
      <c r="DI28" s="660"/>
      <c r="DJ28" s="660"/>
      <c r="DK28" s="661"/>
      <c r="DL28" s="668">
        <v>1461061</v>
      </c>
      <c r="DM28" s="660"/>
      <c r="DN28" s="660"/>
      <c r="DO28" s="660"/>
      <c r="DP28" s="660"/>
      <c r="DQ28" s="660"/>
      <c r="DR28" s="660"/>
      <c r="DS28" s="660"/>
      <c r="DT28" s="660"/>
      <c r="DU28" s="660"/>
      <c r="DV28" s="661"/>
      <c r="DW28" s="664">
        <v>14</v>
      </c>
      <c r="DX28" s="689"/>
      <c r="DY28" s="689"/>
      <c r="DZ28" s="689"/>
      <c r="EA28" s="689"/>
      <c r="EB28" s="689"/>
      <c r="EC28" s="690"/>
    </row>
    <row r="29" spans="2:133" ht="11.25" customHeight="1" x14ac:dyDescent="0.15">
      <c r="B29" s="656" t="s">
        <v>292</v>
      </c>
      <c r="C29" s="657"/>
      <c r="D29" s="657"/>
      <c r="E29" s="657"/>
      <c r="F29" s="657"/>
      <c r="G29" s="657"/>
      <c r="H29" s="657"/>
      <c r="I29" s="657"/>
      <c r="J29" s="657"/>
      <c r="K29" s="657"/>
      <c r="L29" s="657"/>
      <c r="M29" s="657"/>
      <c r="N29" s="657"/>
      <c r="O29" s="657"/>
      <c r="P29" s="657"/>
      <c r="Q29" s="658"/>
      <c r="R29" s="659">
        <v>60757</v>
      </c>
      <c r="S29" s="660"/>
      <c r="T29" s="660"/>
      <c r="U29" s="660"/>
      <c r="V29" s="660"/>
      <c r="W29" s="660"/>
      <c r="X29" s="660"/>
      <c r="Y29" s="661"/>
      <c r="Z29" s="662">
        <v>0.3</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293</v>
      </c>
      <c r="CE29" s="696"/>
      <c r="CF29" s="656" t="s">
        <v>66</v>
      </c>
      <c r="CG29" s="657"/>
      <c r="CH29" s="657"/>
      <c r="CI29" s="657"/>
      <c r="CJ29" s="657"/>
      <c r="CK29" s="657"/>
      <c r="CL29" s="657"/>
      <c r="CM29" s="657"/>
      <c r="CN29" s="657"/>
      <c r="CO29" s="657"/>
      <c r="CP29" s="657"/>
      <c r="CQ29" s="658"/>
      <c r="CR29" s="659">
        <v>1487219</v>
      </c>
      <c r="CS29" s="691"/>
      <c r="CT29" s="691"/>
      <c r="CU29" s="691"/>
      <c r="CV29" s="691"/>
      <c r="CW29" s="691"/>
      <c r="CX29" s="691"/>
      <c r="CY29" s="692"/>
      <c r="CZ29" s="664">
        <v>7.7</v>
      </c>
      <c r="DA29" s="689"/>
      <c r="DB29" s="689"/>
      <c r="DC29" s="693"/>
      <c r="DD29" s="668">
        <v>1461061</v>
      </c>
      <c r="DE29" s="691"/>
      <c r="DF29" s="691"/>
      <c r="DG29" s="691"/>
      <c r="DH29" s="691"/>
      <c r="DI29" s="691"/>
      <c r="DJ29" s="691"/>
      <c r="DK29" s="692"/>
      <c r="DL29" s="668">
        <v>1461061</v>
      </c>
      <c r="DM29" s="691"/>
      <c r="DN29" s="691"/>
      <c r="DO29" s="691"/>
      <c r="DP29" s="691"/>
      <c r="DQ29" s="691"/>
      <c r="DR29" s="691"/>
      <c r="DS29" s="691"/>
      <c r="DT29" s="691"/>
      <c r="DU29" s="691"/>
      <c r="DV29" s="692"/>
      <c r="DW29" s="664">
        <v>14</v>
      </c>
      <c r="DX29" s="689"/>
      <c r="DY29" s="689"/>
      <c r="DZ29" s="689"/>
      <c r="EA29" s="689"/>
      <c r="EB29" s="689"/>
      <c r="EC29" s="690"/>
    </row>
    <row r="30" spans="2:133" ht="11.25" customHeight="1" x14ac:dyDescent="0.15">
      <c r="B30" s="656" t="s">
        <v>294</v>
      </c>
      <c r="C30" s="657"/>
      <c r="D30" s="657"/>
      <c r="E30" s="657"/>
      <c r="F30" s="657"/>
      <c r="G30" s="657"/>
      <c r="H30" s="657"/>
      <c r="I30" s="657"/>
      <c r="J30" s="657"/>
      <c r="K30" s="657"/>
      <c r="L30" s="657"/>
      <c r="M30" s="657"/>
      <c r="N30" s="657"/>
      <c r="O30" s="657"/>
      <c r="P30" s="657"/>
      <c r="Q30" s="658"/>
      <c r="R30" s="659">
        <v>2347200</v>
      </c>
      <c r="S30" s="660"/>
      <c r="T30" s="660"/>
      <c r="U30" s="660"/>
      <c r="V30" s="660"/>
      <c r="W30" s="660"/>
      <c r="X30" s="660"/>
      <c r="Y30" s="661"/>
      <c r="Z30" s="662">
        <v>11.8</v>
      </c>
      <c r="AA30" s="662"/>
      <c r="AB30" s="662"/>
      <c r="AC30" s="662"/>
      <c r="AD30" s="663" t="s">
        <v>122</v>
      </c>
      <c r="AE30" s="663"/>
      <c r="AF30" s="663"/>
      <c r="AG30" s="663"/>
      <c r="AH30" s="663"/>
      <c r="AI30" s="663"/>
      <c r="AJ30" s="663"/>
      <c r="AK30" s="663"/>
      <c r="AL30" s="664" t="s">
        <v>122</v>
      </c>
      <c r="AM30" s="665"/>
      <c r="AN30" s="665"/>
      <c r="AO30" s="666"/>
      <c r="AP30" s="641" t="s">
        <v>212</v>
      </c>
      <c r="AQ30" s="642"/>
      <c r="AR30" s="642"/>
      <c r="AS30" s="642"/>
      <c r="AT30" s="642"/>
      <c r="AU30" s="642"/>
      <c r="AV30" s="642"/>
      <c r="AW30" s="642"/>
      <c r="AX30" s="642"/>
      <c r="AY30" s="642"/>
      <c r="AZ30" s="642"/>
      <c r="BA30" s="642"/>
      <c r="BB30" s="642"/>
      <c r="BC30" s="642"/>
      <c r="BD30" s="642"/>
      <c r="BE30" s="642"/>
      <c r="BF30" s="643"/>
      <c r="BG30" s="641" t="s">
        <v>295</v>
      </c>
      <c r="BH30" s="701"/>
      <c r="BI30" s="701"/>
      <c r="BJ30" s="701"/>
      <c r="BK30" s="701"/>
      <c r="BL30" s="701"/>
      <c r="BM30" s="701"/>
      <c r="BN30" s="701"/>
      <c r="BO30" s="701"/>
      <c r="BP30" s="701"/>
      <c r="BQ30" s="702"/>
      <c r="BR30" s="641" t="s">
        <v>296</v>
      </c>
      <c r="BS30" s="701"/>
      <c r="BT30" s="701"/>
      <c r="BU30" s="701"/>
      <c r="BV30" s="701"/>
      <c r="BW30" s="701"/>
      <c r="BX30" s="701"/>
      <c r="BY30" s="701"/>
      <c r="BZ30" s="701"/>
      <c r="CA30" s="701"/>
      <c r="CB30" s="702"/>
      <c r="CD30" s="697"/>
      <c r="CE30" s="698"/>
      <c r="CF30" s="656" t="s">
        <v>297</v>
      </c>
      <c r="CG30" s="657"/>
      <c r="CH30" s="657"/>
      <c r="CI30" s="657"/>
      <c r="CJ30" s="657"/>
      <c r="CK30" s="657"/>
      <c r="CL30" s="657"/>
      <c r="CM30" s="657"/>
      <c r="CN30" s="657"/>
      <c r="CO30" s="657"/>
      <c r="CP30" s="657"/>
      <c r="CQ30" s="658"/>
      <c r="CR30" s="659">
        <v>1441744</v>
      </c>
      <c r="CS30" s="660"/>
      <c r="CT30" s="660"/>
      <c r="CU30" s="660"/>
      <c r="CV30" s="660"/>
      <c r="CW30" s="660"/>
      <c r="CX30" s="660"/>
      <c r="CY30" s="661"/>
      <c r="CZ30" s="664">
        <v>7.4</v>
      </c>
      <c r="DA30" s="689"/>
      <c r="DB30" s="689"/>
      <c r="DC30" s="693"/>
      <c r="DD30" s="668">
        <v>1415586</v>
      </c>
      <c r="DE30" s="660"/>
      <c r="DF30" s="660"/>
      <c r="DG30" s="660"/>
      <c r="DH30" s="660"/>
      <c r="DI30" s="660"/>
      <c r="DJ30" s="660"/>
      <c r="DK30" s="661"/>
      <c r="DL30" s="668">
        <v>1415586</v>
      </c>
      <c r="DM30" s="660"/>
      <c r="DN30" s="660"/>
      <c r="DO30" s="660"/>
      <c r="DP30" s="660"/>
      <c r="DQ30" s="660"/>
      <c r="DR30" s="660"/>
      <c r="DS30" s="660"/>
      <c r="DT30" s="660"/>
      <c r="DU30" s="660"/>
      <c r="DV30" s="661"/>
      <c r="DW30" s="664">
        <v>13.6</v>
      </c>
      <c r="DX30" s="689"/>
      <c r="DY30" s="689"/>
      <c r="DZ30" s="689"/>
      <c r="EA30" s="689"/>
      <c r="EB30" s="689"/>
      <c r="EC30" s="690"/>
    </row>
    <row r="31" spans="2:133" ht="11.25" customHeight="1" x14ac:dyDescent="0.15">
      <c r="B31" s="672" t="s">
        <v>298</v>
      </c>
      <c r="C31" s="673"/>
      <c r="D31" s="673"/>
      <c r="E31" s="673"/>
      <c r="F31" s="673"/>
      <c r="G31" s="673"/>
      <c r="H31" s="673"/>
      <c r="I31" s="673"/>
      <c r="J31" s="673"/>
      <c r="K31" s="673"/>
      <c r="L31" s="673"/>
      <c r="M31" s="673"/>
      <c r="N31" s="673"/>
      <c r="O31" s="673"/>
      <c r="P31" s="673"/>
      <c r="Q31" s="674"/>
      <c r="R31" s="659">
        <v>9871</v>
      </c>
      <c r="S31" s="660"/>
      <c r="T31" s="660"/>
      <c r="U31" s="660"/>
      <c r="V31" s="660"/>
      <c r="W31" s="660"/>
      <c r="X31" s="660"/>
      <c r="Y31" s="661"/>
      <c r="Z31" s="662">
        <v>0</v>
      </c>
      <c r="AA31" s="662"/>
      <c r="AB31" s="662"/>
      <c r="AC31" s="662"/>
      <c r="AD31" s="663">
        <v>9871</v>
      </c>
      <c r="AE31" s="663"/>
      <c r="AF31" s="663"/>
      <c r="AG31" s="663"/>
      <c r="AH31" s="663"/>
      <c r="AI31" s="663"/>
      <c r="AJ31" s="663"/>
      <c r="AK31" s="663"/>
      <c r="AL31" s="664">
        <v>0.1</v>
      </c>
      <c r="AM31" s="665"/>
      <c r="AN31" s="665"/>
      <c r="AO31" s="666"/>
      <c r="AP31" s="705" t="s">
        <v>299</v>
      </c>
      <c r="AQ31" s="706"/>
      <c r="AR31" s="706"/>
      <c r="AS31" s="706"/>
      <c r="AT31" s="711" t="s">
        <v>300</v>
      </c>
      <c r="AU31" s="206"/>
      <c r="AV31" s="206"/>
      <c r="AW31" s="206"/>
      <c r="AX31" s="645" t="s">
        <v>178</v>
      </c>
      <c r="AY31" s="646"/>
      <c r="AZ31" s="646"/>
      <c r="BA31" s="646"/>
      <c r="BB31" s="646"/>
      <c r="BC31" s="646"/>
      <c r="BD31" s="646"/>
      <c r="BE31" s="646"/>
      <c r="BF31" s="647"/>
      <c r="BG31" s="715">
        <v>98.9</v>
      </c>
      <c r="BH31" s="703"/>
      <c r="BI31" s="703"/>
      <c r="BJ31" s="703"/>
      <c r="BK31" s="703"/>
      <c r="BL31" s="703"/>
      <c r="BM31" s="654">
        <v>96</v>
      </c>
      <c r="BN31" s="703"/>
      <c r="BO31" s="703"/>
      <c r="BP31" s="703"/>
      <c r="BQ31" s="704"/>
      <c r="BR31" s="715">
        <v>98.9</v>
      </c>
      <c r="BS31" s="703"/>
      <c r="BT31" s="703"/>
      <c r="BU31" s="703"/>
      <c r="BV31" s="703"/>
      <c r="BW31" s="703"/>
      <c r="BX31" s="654">
        <v>95.8</v>
      </c>
      <c r="BY31" s="703"/>
      <c r="BZ31" s="703"/>
      <c r="CA31" s="703"/>
      <c r="CB31" s="704"/>
      <c r="CD31" s="697"/>
      <c r="CE31" s="698"/>
      <c r="CF31" s="656" t="s">
        <v>301</v>
      </c>
      <c r="CG31" s="657"/>
      <c r="CH31" s="657"/>
      <c r="CI31" s="657"/>
      <c r="CJ31" s="657"/>
      <c r="CK31" s="657"/>
      <c r="CL31" s="657"/>
      <c r="CM31" s="657"/>
      <c r="CN31" s="657"/>
      <c r="CO31" s="657"/>
      <c r="CP31" s="657"/>
      <c r="CQ31" s="658"/>
      <c r="CR31" s="659">
        <v>45475</v>
      </c>
      <c r="CS31" s="691"/>
      <c r="CT31" s="691"/>
      <c r="CU31" s="691"/>
      <c r="CV31" s="691"/>
      <c r="CW31" s="691"/>
      <c r="CX31" s="691"/>
      <c r="CY31" s="692"/>
      <c r="CZ31" s="664">
        <v>0.2</v>
      </c>
      <c r="DA31" s="689"/>
      <c r="DB31" s="689"/>
      <c r="DC31" s="693"/>
      <c r="DD31" s="668">
        <v>45475</v>
      </c>
      <c r="DE31" s="691"/>
      <c r="DF31" s="691"/>
      <c r="DG31" s="691"/>
      <c r="DH31" s="691"/>
      <c r="DI31" s="691"/>
      <c r="DJ31" s="691"/>
      <c r="DK31" s="692"/>
      <c r="DL31" s="668">
        <v>45475</v>
      </c>
      <c r="DM31" s="691"/>
      <c r="DN31" s="691"/>
      <c r="DO31" s="691"/>
      <c r="DP31" s="691"/>
      <c r="DQ31" s="691"/>
      <c r="DR31" s="691"/>
      <c r="DS31" s="691"/>
      <c r="DT31" s="691"/>
      <c r="DU31" s="691"/>
      <c r="DV31" s="692"/>
      <c r="DW31" s="664">
        <v>0.4</v>
      </c>
      <c r="DX31" s="689"/>
      <c r="DY31" s="689"/>
      <c r="DZ31" s="689"/>
      <c r="EA31" s="689"/>
      <c r="EB31" s="689"/>
      <c r="EC31" s="690"/>
    </row>
    <row r="32" spans="2:133" ht="11.25" customHeight="1" x14ac:dyDescent="0.15">
      <c r="B32" s="656" t="s">
        <v>302</v>
      </c>
      <c r="C32" s="657"/>
      <c r="D32" s="657"/>
      <c r="E32" s="657"/>
      <c r="F32" s="657"/>
      <c r="G32" s="657"/>
      <c r="H32" s="657"/>
      <c r="I32" s="657"/>
      <c r="J32" s="657"/>
      <c r="K32" s="657"/>
      <c r="L32" s="657"/>
      <c r="M32" s="657"/>
      <c r="N32" s="657"/>
      <c r="O32" s="657"/>
      <c r="P32" s="657"/>
      <c r="Q32" s="658"/>
      <c r="R32" s="659">
        <v>1030344</v>
      </c>
      <c r="S32" s="660"/>
      <c r="T32" s="660"/>
      <c r="U32" s="660"/>
      <c r="V32" s="660"/>
      <c r="W32" s="660"/>
      <c r="X32" s="660"/>
      <c r="Y32" s="661"/>
      <c r="Z32" s="662">
        <v>5.2</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303</v>
      </c>
      <c r="AX32" s="656" t="s">
        <v>304</v>
      </c>
      <c r="AY32" s="657"/>
      <c r="AZ32" s="657"/>
      <c r="BA32" s="657"/>
      <c r="BB32" s="657"/>
      <c r="BC32" s="657"/>
      <c r="BD32" s="657"/>
      <c r="BE32" s="657"/>
      <c r="BF32" s="658"/>
      <c r="BG32" s="716">
        <v>99.3</v>
      </c>
      <c r="BH32" s="691"/>
      <c r="BI32" s="691"/>
      <c r="BJ32" s="691"/>
      <c r="BK32" s="691"/>
      <c r="BL32" s="691"/>
      <c r="BM32" s="665">
        <v>96.6</v>
      </c>
      <c r="BN32" s="691"/>
      <c r="BO32" s="691"/>
      <c r="BP32" s="691"/>
      <c r="BQ32" s="714"/>
      <c r="BR32" s="716">
        <v>99.1</v>
      </c>
      <c r="BS32" s="691"/>
      <c r="BT32" s="691"/>
      <c r="BU32" s="691"/>
      <c r="BV32" s="691"/>
      <c r="BW32" s="691"/>
      <c r="BX32" s="665">
        <v>96.9</v>
      </c>
      <c r="BY32" s="691"/>
      <c r="BZ32" s="691"/>
      <c r="CA32" s="691"/>
      <c r="CB32" s="714"/>
      <c r="CD32" s="699"/>
      <c r="CE32" s="700"/>
      <c r="CF32" s="656" t="s">
        <v>305</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3"/>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15">
      <c r="B33" s="656" t="s">
        <v>306</v>
      </c>
      <c r="C33" s="657"/>
      <c r="D33" s="657"/>
      <c r="E33" s="657"/>
      <c r="F33" s="657"/>
      <c r="G33" s="657"/>
      <c r="H33" s="657"/>
      <c r="I33" s="657"/>
      <c r="J33" s="657"/>
      <c r="K33" s="657"/>
      <c r="L33" s="657"/>
      <c r="M33" s="657"/>
      <c r="N33" s="657"/>
      <c r="O33" s="657"/>
      <c r="P33" s="657"/>
      <c r="Q33" s="658"/>
      <c r="R33" s="659">
        <v>30744</v>
      </c>
      <c r="S33" s="660"/>
      <c r="T33" s="660"/>
      <c r="U33" s="660"/>
      <c r="V33" s="660"/>
      <c r="W33" s="660"/>
      <c r="X33" s="660"/>
      <c r="Y33" s="661"/>
      <c r="Z33" s="662">
        <v>0.2</v>
      </c>
      <c r="AA33" s="662"/>
      <c r="AB33" s="662"/>
      <c r="AC33" s="662"/>
      <c r="AD33" s="663">
        <v>10043</v>
      </c>
      <c r="AE33" s="663"/>
      <c r="AF33" s="663"/>
      <c r="AG33" s="663"/>
      <c r="AH33" s="663"/>
      <c r="AI33" s="663"/>
      <c r="AJ33" s="663"/>
      <c r="AK33" s="663"/>
      <c r="AL33" s="664">
        <v>0.1</v>
      </c>
      <c r="AM33" s="665"/>
      <c r="AN33" s="665"/>
      <c r="AO33" s="666"/>
      <c r="AP33" s="709"/>
      <c r="AQ33" s="710"/>
      <c r="AR33" s="710"/>
      <c r="AS33" s="710"/>
      <c r="AT33" s="713"/>
      <c r="AU33" s="207"/>
      <c r="AV33" s="207"/>
      <c r="AW33" s="207"/>
      <c r="AX33" s="680" t="s">
        <v>307</v>
      </c>
      <c r="AY33" s="681"/>
      <c r="AZ33" s="681"/>
      <c r="BA33" s="681"/>
      <c r="BB33" s="681"/>
      <c r="BC33" s="681"/>
      <c r="BD33" s="681"/>
      <c r="BE33" s="681"/>
      <c r="BF33" s="682"/>
      <c r="BG33" s="717">
        <v>97.8</v>
      </c>
      <c r="BH33" s="718"/>
      <c r="BI33" s="718"/>
      <c r="BJ33" s="718"/>
      <c r="BK33" s="718"/>
      <c r="BL33" s="718"/>
      <c r="BM33" s="719">
        <v>92.8</v>
      </c>
      <c r="BN33" s="718"/>
      <c r="BO33" s="718"/>
      <c r="BP33" s="718"/>
      <c r="BQ33" s="720"/>
      <c r="BR33" s="717">
        <v>97.9</v>
      </c>
      <c r="BS33" s="718"/>
      <c r="BT33" s="718"/>
      <c r="BU33" s="718"/>
      <c r="BV33" s="718"/>
      <c r="BW33" s="718"/>
      <c r="BX33" s="719">
        <v>92.1</v>
      </c>
      <c r="BY33" s="718"/>
      <c r="BZ33" s="718"/>
      <c r="CA33" s="718"/>
      <c r="CB33" s="720"/>
      <c r="CD33" s="656" t="s">
        <v>308</v>
      </c>
      <c r="CE33" s="657"/>
      <c r="CF33" s="657"/>
      <c r="CG33" s="657"/>
      <c r="CH33" s="657"/>
      <c r="CI33" s="657"/>
      <c r="CJ33" s="657"/>
      <c r="CK33" s="657"/>
      <c r="CL33" s="657"/>
      <c r="CM33" s="657"/>
      <c r="CN33" s="657"/>
      <c r="CO33" s="657"/>
      <c r="CP33" s="657"/>
      <c r="CQ33" s="658"/>
      <c r="CR33" s="659">
        <v>8001020</v>
      </c>
      <c r="CS33" s="691"/>
      <c r="CT33" s="691"/>
      <c r="CU33" s="691"/>
      <c r="CV33" s="691"/>
      <c r="CW33" s="691"/>
      <c r="CX33" s="691"/>
      <c r="CY33" s="692"/>
      <c r="CZ33" s="664">
        <v>41.3</v>
      </c>
      <c r="DA33" s="689"/>
      <c r="DB33" s="689"/>
      <c r="DC33" s="693"/>
      <c r="DD33" s="668">
        <v>6769724</v>
      </c>
      <c r="DE33" s="691"/>
      <c r="DF33" s="691"/>
      <c r="DG33" s="691"/>
      <c r="DH33" s="691"/>
      <c r="DI33" s="691"/>
      <c r="DJ33" s="691"/>
      <c r="DK33" s="692"/>
      <c r="DL33" s="668">
        <v>5091744</v>
      </c>
      <c r="DM33" s="691"/>
      <c r="DN33" s="691"/>
      <c r="DO33" s="691"/>
      <c r="DP33" s="691"/>
      <c r="DQ33" s="691"/>
      <c r="DR33" s="691"/>
      <c r="DS33" s="691"/>
      <c r="DT33" s="691"/>
      <c r="DU33" s="691"/>
      <c r="DV33" s="692"/>
      <c r="DW33" s="664">
        <v>48.9</v>
      </c>
      <c r="DX33" s="689"/>
      <c r="DY33" s="689"/>
      <c r="DZ33" s="689"/>
      <c r="EA33" s="689"/>
      <c r="EB33" s="689"/>
      <c r="EC33" s="690"/>
    </row>
    <row r="34" spans="2:133" ht="11.25" customHeight="1" x14ac:dyDescent="0.15">
      <c r="B34" s="656" t="s">
        <v>309</v>
      </c>
      <c r="C34" s="657"/>
      <c r="D34" s="657"/>
      <c r="E34" s="657"/>
      <c r="F34" s="657"/>
      <c r="G34" s="657"/>
      <c r="H34" s="657"/>
      <c r="I34" s="657"/>
      <c r="J34" s="657"/>
      <c r="K34" s="657"/>
      <c r="L34" s="657"/>
      <c r="M34" s="657"/>
      <c r="N34" s="657"/>
      <c r="O34" s="657"/>
      <c r="P34" s="657"/>
      <c r="Q34" s="658"/>
      <c r="R34" s="659">
        <v>231232</v>
      </c>
      <c r="S34" s="660"/>
      <c r="T34" s="660"/>
      <c r="U34" s="660"/>
      <c r="V34" s="660"/>
      <c r="W34" s="660"/>
      <c r="X34" s="660"/>
      <c r="Y34" s="661"/>
      <c r="Z34" s="662">
        <v>1.2</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310</v>
      </c>
      <c r="CE34" s="657"/>
      <c r="CF34" s="657"/>
      <c r="CG34" s="657"/>
      <c r="CH34" s="657"/>
      <c r="CI34" s="657"/>
      <c r="CJ34" s="657"/>
      <c r="CK34" s="657"/>
      <c r="CL34" s="657"/>
      <c r="CM34" s="657"/>
      <c r="CN34" s="657"/>
      <c r="CO34" s="657"/>
      <c r="CP34" s="657"/>
      <c r="CQ34" s="658"/>
      <c r="CR34" s="659">
        <v>2183793</v>
      </c>
      <c r="CS34" s="660"/>
      <c r="CT34" s="660"/>
      <c r="CU34" s="660"/>
      <c r="CV34" s="660"/>
      <c r="CW34" s="660"/>
      <c r="CX34" s="660"/>
      <c r="CY34" s="661"/>
      <c r="CZ34" s="664">
        <v>11.3</v>
      </c>
      <c r="DA34" s="689"/>
      <c r="DB34" s="689"/>
      <c r="DC34" s="693"/>
      <c r="DD34" s="668">
        <v>1850534</v>
      </c>
      <c r="DE34" s="660"/>
      <c r="DF34" s="660"/>
      <c r="DG34" s="660"/>
      <c r="DH34" s="660"/>
      <c r="DI34" s="660"/>
      <c r="DJ34" s="660"/>
      <c r="DK34" s="661"/>
      <c r="DL34" s="668">
        <v>1334948</v>
      </c>
      <c r="DM34" s="660"/>
      <c r="DN34" s="660"/>
      <c r="DO34" s="660"/>
      <c r="DP34" s="660"/>
      <c r="DQ34" s="660"/>
      <c r="DR34" s="660"/>
      <c r="DS34" s="660"/>
      <c r="DT34" s="660"/>
      <c r="DU34" s="660"/>
      <c r="DV34" s="661"/>
      <c r="DW34" s="664">
        <v>12.8</v>
      </c>
      <c r="DX34" s="689"/>
      <c r="DY34" s="689"/>
      <c r="DZ34" s="689"/>
      <c r="EA34" s="689"/>
      <c r="EB34" s="689"/>
      <c r="EC34" s="690"/>
    </row>
    <row r="35" spans="2:133" ht="11.25" customHeight="1" x14ac:dyDescent="0.15">
      <c r="B35" s="656" t="s">
        <v>311</v>
      </c>
      <c r="C35" s="657"/>
      <c r="D35" s="657"/>
      <c r="E35" s="657"/>
      <c r="F35" s="657"/>
      <c r="G35" s="657"/>
      <c r="H35" s="657"/>
      <c r="I35" s="657"/>
      <c r="J35" s="657"/>
      <c r="K35" s="657"/>
      <c r="L35" s="657"/>
      <c r="M35" s="657"/>
      <c r="N35" s="657"/>
      <c r="O35" s="657"/>
      <c r="P35" s="657"/>
      <c r="Q35" s="658"/>
      <c r="R35" s="659">
        <v>1032797</v>
      </c>
      <c r="S35" s="660"/>
      <c r="T35" s="660"/>
      <c r="U35" s="660"/>
      <c r="V35" s="660"/>
      <c r="W35" s="660"/>
      <c r="X35" s="660"/>
      <c r="Y35" s="661"/>
      <c r="Z35" s="662">
        <v>5.2</v>
      </c>
      <c r="AA35" s="662"/>
      <c r="AB35" s="662"/>
      <c r="AC35" s="662"/>
      <c r="AD35" s="663" t="s">
        <v>122</v>
      </c>
      <c r="AE35" s="663"/>
      <c r="AF35" s="663"/>
      <c r="AG35" s="663"/>
      <c r="AH35" s="663"/>
      <c r="AI35" s="663"/>
      <c r="AJ35" s="663"/>
      <c r="AK35" s="663"/>
      <c r="AL35" s="664" t="s">
        <v>122</v>
      </c>
      <c r="AM35" s="665"/>
      <c r="AN35" s="665"/>
      <c r="AO35" s="666"/>
      <c r="AP35" s="210"/>
      <c r="AQ35" s="641" t="s">
        <v>312</v>
      </c>
      <c r="AR35" s="642"/>
      <c r="AS35" s="642"/>
      <c r="AT35" s="642"/>
      <c r="AU35" s="642"/>
      <c r="AV35" s="642"/>
      <c r="AW35" s="642"/>
      <c r="AX35" s="642"/>
      <c r="AY35" s="642"/>
      <c r="AZ35" s="642"/>
      <c r="BA35" s="642"/>
      <c r="BB35" s="642"/>
      <c r="BC35" s="642"/>
      <c r="BD35" s="642"/>
      <c r="BE35" s="642"/>
      <c r="BF35" s="643"/>
      <c r="BG35" s="641" t="s">
        <v>313</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314</v>
      </c>
      <c r="CE35" s="657"/>
      <c r="CF35" s="657"/>
      <c r="CG35" s="657"/>
      <c r="CH35" s="657"/>
      <c r="CI35" s="657"/>
      <c r="CJ35" s="657"/>
      <c r="CK35" s="657"/>
      <c r="CL35" s="657"/>
      <c r="CM35" s="657"/>
      <c r="CN35" s="657"/>
      <c r="CO35" s="657"/>
      <c r="CP35" s="657"/>
      <c r="CQ35" s="658"/>
      <c r="CR35" s="659">
        <v>280816</v>
      </c>
      <c r="CS35" s="691"/>
      <c r="CT35" s="691"/>
      <c r="CU35" s="691"/>
      <c r="CV35" s="691"/>
      <c r="CW35" s="691"/>
      <c r="CX35" s="691"/>
      <c r="CY35" s="692"/>
      <c r="CZ35" s="664">
        <v>1.4</v>
      </c>
      <c r="DA35" s="689"/>
      <c r="DB35" s="689"/>
      <c r="DC35" s="693"/>
      <c r="DD35" s="668">
        <v>239066</v>
      </c>
      <c r="DE35" s="691"/>
      <c r="DF35" s="691"/>
      <c r="DG35" s="691"/>
      <c r="DH35" s="691"/>
      <c r="DI35" s="691"/>
      <c r="DJ35" s="691"/>
      <c r="DK35" s="692"/>
      <c r="DL35" s="668">
        <v>211217</v>
      </c>
      <c r="DM35" s="691"/>
      <c r="DN35" s="691"/>
      <c r="DO35" s="691"/>
      <c r="DP35" s="691"/>
      <c r="DQ35" s="691"/>
      <c r="DR35" s="691"/>
      <c r="DS35" s="691"/>
      <c r="DT35" s="691"/>
      <c r="DU35" s="691"/>
      <c r="DV35" s="692"/>
      <c r="DW35" s="664">
        <v>2</v>
      </c>
      <c r="DX35" s="689"/>
      <c r="DY35" s="689"/>
      <c r="DZ35" s="689"/>
      <c r="EA35" s="689"/>
      <c r="EB35" s="689"/>
      <c r="EC35" s="690"/>
    </row>
    <row r="36" spans="2:133" ht="11.25" customHeight="1" x14ac:dyDescent="0.15">
      <c r="B36" s="656" t="s">
        <v>315</v>
      </c>
      <c r="C36" s="657"/>
      <c r="D36" s="657"/>
      <c r="E36" s="657"/>
      <c r="F36" s="657"/>
      <c r="G36" s="657"/>
      <c r="H36" s="657"/>
      <c r="I36" s="657"/>
      <c r="J36" s="657"/>
      <c r="K36" s="657"/>
      <c r="L36" s="657"/>
      <c r="M36" s="657"/>
      <c r="N36" s="657"/>
      <c r="O36" s="657"/>
      <c r="P36" s="657"/>
      <c r="Q36" s="658"/>
      <c r="R36" s="659">
        <v>359805</v>
      </c>
      <c r="S36" s="660"/>
      <c r="T36" s="660"/>
      <c r="U36" s="660"/>
      <c r="V36" s="660"/>
      <c r="W36" s="660"/>
      <c r="X36" s="660"/>
      <c r="Y36" s="661"/>
      <c r="Z36" s="662">
        <v>1.8</v>
      </c>
      <c r="AA36" s="662"/>
      <c r="AB36" s="662"/>
      <c r="AC36" s="662"/>
      <c r="AD36" s="663" t="s">
        <v>122</v>
      </c>
      <c r="AE36" s="663"/>
      <c r="AF36" s="663"/>
      <c r="AG36" s="663"/>
      <c r="AH36" s="663"/>
      <c r="AI36" s="663"/>
      <c r="AJ36" s="663"/>
      <c r="AK36" s="663"/>
      <c r="AL36" s="664" t="s">
        <v>122</v>
      </c>
      <c r="AM36" s="665"/>
      <c r="AN36" s="665"/>
      <c r="AO36" s="666"/>
      <c r="AP36" s="210"/>
      <c r="AQ36" s="725" t="s">
        <v>316</v>
      </c>
      <c r="AR36" s="726"/>
      <c r="AS36" s="726"/>
      <c r="AT36" s="726"/>
      <c r="AU36" s="726"/>
      <c r="AV36" s="726"/>
      <c r="AW36" s="726"/>
      <c r="AX36" s="726"/>
      <c r="AY36" s="727"/>
      <c r="AZ36" s="648">
        <v>2896213</v>
      </c>
      <c r="BA36" s="649"/>
      <c r="BB36" s="649"/>
      <c r="BC36" s="649"/>
      <c r="BD36" s="649"/>
      <c r="BE36" s="649"/>
      <c r="BF36" s="721"/>
      <c r="BG36" s="645" t="s">
        <v>317</v>
      </c>
      <c r="BH36" s="646"/>
      <c r="BI36" s="646"/>
      <c r="BJ36" s="646"/>
      <c r="BK36" s="646"/>
      <c r="BL36" s="646"/>
      <c r="BM36" s="646"/>
      <c r="BN36" s="646"/>
      <c r="BO36" s="646"/>
      <c r="BP36" s="646"/>
      <c r="BQ36" s="646"/>
      <c r="BR36" s="646"/>
      <c r="BS36" s="646"/>
      <c r="BT36" s="646"/>
      <c r="BU36" s="647"/>
      <c r="BV36" s="648">
        <v>42347</v>
      </c>
      <c r="BW36" s="649"/>
      <c r="BX36" s="649"/>
      <c r="BY36" s="649"/>
      <c r="BZ36" s="649"/>
      <c r="CA36" s="649"/>
      <c r="CB36" s="721"/>
      <c r="CD36" s="656" t="s">
        <v>318</v>
      </c>
      <c r="CE36" s="657"/>
      <c r="CF36" s="657"/>
      <c r="CG36" s="657"/>
      <c r="CH36" s="657"/>
      <c r="CI36" s="657"/>
      <c r="CJ36" s="657"/>
      <c r="CK36" s="657"/>
      <c r="CL36" s="657"/>
      <c r="CM36" s="657"/>
      <c r="CN36" s="657"/>
      <c r="CO36" s="657"/>
      <c r="CP36" s="657"/>
      <c r="CQ36" s="658"/>
      <c r="CR36" s="659">
        <v>3064749</v>
      </c>
      <c r="CS36" s="660"/>
      <c r="CT36" s="660"/>
      <c r="CU36" s="660"/>
      <c r="CV36" s="660"/>
      <c r="CW36" s="660"/>
      <c r="CX36" s="660"/>
      <c r="CY36" s="661"/>
      <c r="CZ36" s="664">
        <v>15.8</v>
      </c>
      <c r="DA36" s="689"/>
      <c r="DB36" s="689"/>
      <c r="DC36" s="693"/>
      <c r="DD36" s="668">
        <v>2819092</v>
      </c>
      <c r="DE36" s="660"/>
      <c r="DF36" s="660"/>
      <c r="DG36" s="660"/>
      <c r="DH36" s="660"/>
      <c r="DI36" s="660"/>
      <c r="DJ36" s="660"/>
      <c r="DK36" s="661"/>
      <c r="DL36" s="668">
        <v>2199853</v>
      </c>
      <c r="DM36" s="660"/>
      <c r="DN36" s="660"/>
      <c r="DO36" s="660"/>
      <c r="DP36" s="660"/>
      <c r="DQ36" s="660"/>
      <c r="DR36" s="660"/>
      <c r="DS36" s="660"/>
      <c r="DT36" s="660"/>
      <c r="DU36" s="660"/>
      <c r="DV36" s="661"/>
      <c r="DW36" s="664">
        <v>21.1</v>
      </c>
      <c r="DX36" s="689"/>
      <c r="DY36" s="689"/>
      <c r="DZ36" s="689"/>
      <c r="EA36" s="689"/>
      <c r="EB36" s="689"/>
      <c r="EC36" s="690"/>
    </row>
    <row r="37" spans="2:133" ht="11.25" customHeight="1" x14ac:dyDescent="0.15">
      <c r="B37" s="656" t="s">
        <v>319</v>
      </c>
      <c r="C37" s="657"/>
      <c r="D37" s="657"/>
      <c r="E37" s="657"/>
      <c r="F37" s="657"/>
      <c r="G37" s="657"/>
      <c r="H37" s="657"/>
      <c r="I37" s="657"/>
      <c r="J37" s="657"/>
      <c r="K37" s="657"/>
      <c r="L37" s="657"/>
      <c r="M37" s="657"/>
      <c r="N37" s="657"/>
      <c r="O37" s="657"/>
      <c r="P37" s="657"/>
      <c r="Q37" s="658"/>
      <c r="R37" s="659">
        <v>415264</v>
      </c>
      <c r="S37" s="660"/>
      <c r="T37" s="660"/>
      <c r="U37" s="660"/>
      <c r="V37" s="660"/>
      <c r="W37" s="660"/>
      <c r="X37" s="660"/>
      <c r="Y37" s="661"/>
      <c r="Z37" s="662">
        <v>2.1</v>
      </c>
      <c r="AA37" s="662"/>
      <c r="AB37" s="662"/>
      <c r="AC37" s="662"/>
      <c r="AD37" s="663">
        <v>1508</v>
      </c>
      <c r="AE37" s="663"/>
      <c r="AF37" s="663"/>
      <c r="AG37" s="663"/>
      <c r="AH37" s="663"/>
      <c r="AI37" s="663"/>
      <c r="AJ37" s="663"/>
      <c r="AK37" s="663"/>
      <c r="AL37" s="664">
        <v>0</v>
      </c>
      <c r="AM37" s="665"/>
      <c r="AN37" s="665"/>
      <c r="AO37" s="666"/>
      <c r="AQ37" s="722" t="s">
        <v>320</v>
      </c>
      <c r="AR37" s="723"/>
      <c r="AS37" s="723"/>
      <c r="AT37" s="723"/>
      <c r="AU37" s="723"/>
      <c r="AV37" s="723"/>
      <c r="AW37" s="723"/>
      <c r="AX37" s="723"/>
      <c r="AY37" s="724"/>
      <c r="AZ37" s="659">
        <v>539320</v>
      </c>
      <c r="BA37" s="660"/>
      <c r="BB37" s="660"/>
      <c r="BC37" s="660"/>
      <c r="BD37" s="691"/>
      <c r="BE37" s="691"/>
      <c r="BF37" s="714"/>
      <c r="BG37" s="656" t="s">
        <v>321</v>
      </c>
      <c r="BH37" s="657"/>
      <c r="BI37" s="657"/>
      <c r="BJ37" s="657"/>
      <c r="BK37" s="657"/>
      <c r="BL37" s="657"/>
      <c r="BM37" s="657"/>
      <c r="BN37" s="657"/>
      <c r="BO37" s="657"/>
      <c r="BP37" s="657"/>
      <c r="BQ37" s="657"/>
      <c r="BR37" s="657"/>
      <c r="BS37" s="657"/>
      <c r="BT37" s="657"/>
      <c r="BU37" s="658"/>
      <c r="BV37" s="659">
        <v>-17073</v>
      </c>
      <c r="BW37" s="660"/>
      <c r="BX37" s="660"/>
      <c r="BY37" s="660"/>
      <c r="BZ37" s="660"/>
      <c r="CA37" s="660"/>
      <c r="CB37" s="669"/>
      <c r="CD37" s="656" t="s">
        <v>322</v>
      </c>
      <c r="CE37" s="657"/>
      <c r="CF37" s="657"/>
      <c r="CG37" s="657"/>
      <c r="CH37" s="657"/>
      <c r="CI37" s="657"/>
      <c r="CJ37" s="657"/>
      <c r="CK37" s="657"/>
      <c r="CL37" s="657"/>
      <c r="CM37" s="657"/>
      <c r="CN37" s="657"/>
      <c r="CO37" s="657"/>
      <c r="CP37" s="657"/>
      <c r="CQ37" s="658"/>
      <c r="CR37" s="659">
        <v>1135632</v>
      </c>
      <c r="CS37" s="691"/>
      <c r="CT37" s="691"/>
      <c r="CU37" s="691"/>
      <c r="CV37" s="691"/>
      <c r="CW37" s="691"/>
      <c r="CX37" s="691"/>
      <c r="CY37" s="692"/>
      <c r="CZ37" s="664">
        <v>5.9</v>
      </c>
      <c r="DA37" s="689"/>
      <c r="DB37" s="689"/>
      <c r="DC37" s="693"/>
      <c r="DD37" s="668">
        <v>1135632</v>
      </c>
      <c r="DE37" s="691"/>
      <c r="DF37" s="691"/>
      <c r="DG37" s="691"/>
      <c r="DH37" s="691"/>
      <c r="DI37" s="691"/>
      <c r="DJ37" s="691"/>
      <c r="DK37" s="692"/>
      <c r="DL37" s="668">
        <v>1087877</v>
      </c>
      <c r="DM37" s="691"/>
      <c r="DN37" s="691"/>
      <c r="DO37" s="691"/>
      <c r="DP37" s="691"/>
      <c r="DQ37" s="691"/>
      <c r="DR37" s="691"/>
      <c r="DS37" s="691"/>
      <c r="DT37" s="691"/>
      <c r="DU37" s="691"/>
      <c r="DV37" s="692"/>
      <c r="DW37" s="664">
        <v>10.4</v>
      </c>
      <c r="DX37" s="689"/>
      <c r="DY37" s="689"/>
      <c r="DZ37" s="689"/>
      <c r="EA37" s="689"/>
      <c r="EB37" s="689"/>
      <c r="EC37" s="690"/>
    </row>
    <row r="38" spans="2:133" ht="11.25" customHeight="1" x14ac:dyDescent="0.15">
      <c r="B38" s="656" t="s">
        <v>323</v>
      </c>
      <c r="C38" s="657"/>
      <c r="D38" s="657"/>
      <c r="E38" s="657"/>
      <c r="F38" s="657"/>
      <c r="G38" s="657"/>
      <c r="H38" s="657"/>
      <c r="I38" s="657"/>
      <c r="J38" s="657"/>
      <c r="K38" s="657"/>
      <c r="L38" s="657"/>
      <c r="M38" s="657"/>
      <c r="N38" s="657"/>
      <c r="O38" s="657"/>
      <c r="P38" s="657"/>
      <c r="Q38" s="658"/>
      <c r="R38" s="659">
        <v>2805577</v>
      </c>
      <c r="S38" s="660"/>
      <c r="T38" s="660"/>
      <c r="U38" s="660"/>
      <c r="V38" s="660"/>
      <c r="W38" s="660"/>
      <c r="X38" s="660"/>
      <c r="Y38" s="661"/>
      <c r="Z38" s="662">
        <v>14.1</v>
      </c>
      <c r="AA38" s="662"/>
      <c r="AB38" s="662"/>
      <c r="AC38" s="662"/>
      <c r="AD38" s="663" t="s">
        <v>122</v>
      </c>
      <c r="AE38" s="663"/>
      <c r="AF38" s="663"/>
      <c r="AG38" s="663"/>
      <c r="AH38" s="663"/>
      <c r="AI38" s="663"/>
      <c r="AJ38" s="663"/>
      <c r="AK38" s="663"/>
      <c r="AL38" s="664" t="s">
        <v>122</v>
      </c>
      <c r="AM38" s="665"/>
      <c r="AN38" s="665"/>
      <c r="AO38" s="666"/>
      <c r="AQ38" s="722" t="s">
        <v>324</v>
      </c>
      <c r="AR38" s="723"/>
      <c r="AS38" s="723"/>
      <c r="AT38" s="723"/>
      <c r="AU38" s="723"/>
      <c r="AV38" s="723"/>
      <c r="AW38" s="723"/>
      <c r="AX38" s="723"/>
      <c r="AY38" s="724"/>
      <c r="AZ38" s="659">
        <v>515865</v>
      </c>
      <c r="BA38" s="660"/>
      <c r="BB38" s="660"/>
      <c r="BC38" s="660"/>
      <c r="BD38" s="691"/>
      <c r="BE38" s="691"/>
      <c r="BF38" s="714"/>
      <c r="BG38" s="656" t="s">
        <v>325</v>
      </c>
      <c r="BH38" s="657"/>
      <c r="BI38" s="657"/>
      <c r="BJ38" s="657"/>
      <c r="BK38" s="657"/>
      <c r="BL38" s="657"/>
      <c r="BM38" s="657"/>
      <c r="BN38" s="657"/>
      <c r="BO38" s="657"/>
      <c r="BP38" s="657"/>
      <c r="BQ38" s="657"/>
      <c r="BR38" s="657"/>
      <c r="BS38" s="657"/>
      <c r="BT38" s="657"/>
      <c r="BU38" s="658"/>
      <c r="BV38" s="659">
        <v>3794</v>
      </c>
      <c r="BW38" s="660"/>
      <c r="BX38" s="660"/>
      <c r="BY38" s="660"/>
      <c r="BZ38" s="660"/>
      <c r="CA38" s="660"/>
      <c r="CB38" s="669"/>
      <c r="CD38" s="656" t="s">
        <v>326</v>
      </c>
      <c r="CE38" s="657"/>
      <c r="CF38" s="657"/>
      <c r="CG38" s="657"/>
      <c r="CH38" s="657"/>
      <c r="CI38" s="657"/>
      <c r="CJ38" s="657"/>
      <c r="CK38" s="657"/>
      <c r="CL38" s="657"/>
      <c r="CM38" s="657"/>
      <c r="CN38" s="657"/>
      <c r="CO38" s="657"/>
      <c r="CP38" s="657"/>
      <c r="CQ38" s="658"/>
      <c r="CR38" s="659">
        <v>1694282</v>
      </c>
      <c r="CS38" s="660"/>
      <c r="CT38" s="660"/>
      <c r="CU38" s="660"/>
      <c r="CV38" s="660"/>
      <c r="CW38" s="660"/>
      <c r="CX38" s="660"/>
      <c r="CY38" s="661"/>
      <c r="CZ38" s="664">
        <v>8.6999999999999993</v>
      </c>
      <c r="DA38" s="689"/>
      <c r="DB38" s="689"/>
      <c r="DC38" s="693"/>
      <c r="DD38" s="668">
        <v>1410322</v>
      </c>
      <c r="DE38" s="660"/>
      <c r="DF38" s="660"/>
      <c r="DG38" s="660"/>
      <c r="DH38" s="660"/>
      <c r="DI38" s="660"/>
      <c r="DJ38" s="660"/>
      <c r="DK38" s="661"/>
      <c r="DL38" s="668">
        <v>1345726</v>
      </c>
      <c r="DM38" s="660"/>
      <c r="DN38" s="660"/>
      <c r="DO38" s="660"/>
      <c r="DP38" s="660"/>
      <c r="DQ38" s="660"/>
      <c r="DR38" s="660"/>
      <c r="DS38" s="660"/>
      <c r="DT38" s="660"/>
      <c r="DU38" s="660"/>
      <c r="DV38" s="661"/>
      <c r="DW38" s="664">
        <v>12.9</v>
      </c>
      <c r="DX38" s="689"/>
      <c r="DY38" s="689"/>
      <c r="DZ38" s="689"/>
      <c r="EA38" s="689"/>
      <c r="EB38" s="689"/>
      <c r="EC38" s="690"/>
    </row>
    <row r="39" spans="2:133" ht="11.25" customHeight="1" x14ac:dyDescent="0.15">
      <c r="B39" s="656" t="s">
        <v>327</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328</v>
      </c>
      <c r="AR39" s="723"/>
      <c r="AS39" s="723"/>
      <c r="AT39" s="723"/>
      <c r="AU39" s="723"/>
      <c r="AV39" s="723"/>
      <c r="AW39" s="723"/>
      <c r="AX39" s="723"/>
      <c r="AY39" s="724"/>
      <c r="AZ39" s="659">
        <v>110270</v>
      </c>
      <c r="BA39" s="660"/>
      <c r="BB39" s="660"/>
      <c r="BC39" s="660"/>
      <c r="BD39" s="691"/>
      <c r="BE39" s="691"/>
      <c r="BF39" s="714"/>
      <c r="BG39" s="656" t="s">
        <v>329</v>
      </c>
      <c r="BH39" s="657"/>
      <c r="BI39" s="657"/>
      <c r="BJ39" s="657"/>
      <c r="BK39" s="657"/>
      <c r="BL39" s="657"/>
      <c r="BM39" s="657"/>
      <c r="BN39" s="657"/>
      <c r="BO39" s="657"/>
      <c r="BP39" s="657"/>
      <c r="BQ39" s="657"/>
      <c r="BR39" s="657"/>
      <c r="BS39" s="657"/>
      <c r="BT39" s="657"/>
      <c r="BU39" s="658"/>
      <c r="BV39" s="659">
        <v>5309</v>
      </c>
      <c r="BW39" s="660"/>
      <c r="BX39" s="660"/>
      <c r="BY39" s="660"/>
      <c r="BZ39" s="660"/>
      <c r="CA39" s="660"/>
      <c r="CB39" s="669"/>
      <c r="CD39" s="656" t="s">
        <v>330</v>
      </c>
      <c r="CE39" s="657"/>
      <c r="CF39" s="657"/>
      <c r="CG39" s="657"/>
      <c r="CH39" s="657"/>
      <c r="CI39" s="657"/>
      <c r="CJ39" s="657"/>
      <c r="CK39" s="657"/>
      <c r="CL39" s="657"/>
      <c r="CM39" s="657"/>
      <c r="CN39" s="657"/>
      <c r="CO39" s="657"/>
      <c r="CP39" s="657"/>
      <c r="CQ39" s="658"/>
      <c r="CR39" s="659">
        <v>485380</v>
      </c>
      <c r="CS39" s="691"/>
      <c r="CT39" s="691"/>
      <c r="CU39" s="691"/>
      <c r="CV39" s="691"/>
      <c r="CW39" s="691"/>
      <c r="CX39" s="691"/>
      <c r="CY39" s="692"/>
      <c r="CZ39" s="664">
        <v>2.5</v>
      </c>
      <c r="DA39" s="689"/>
      <c r="DB39" s="689"/>
      <c r="DC39" s="693"/>
      <c r="DD39" s="668">
        <v>450710</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15">
      <c r="B40" s="656" t="s">
        <v>331</v>
      </c>
      <c r="C40" s="657"/>
      <c r="D40" s="657"/>
      <c r="E40" s="657"/>
      <c r="F40" s="657"/>
      <c r="G40" s="657"/>
      <c r="H40" s="657"/>
      <c r="I40" s="657"/>
      <c r="J40" s="657"/>
      <c r="K40" s="657"/>
      <c r="L40" s="657"/>
      <c r="M40" s="657"/>
      <c r="N40" s="657"/>
      <c r="O40" s="657"/>
      <c r="P40" s="657"/>
      <c r="Q40" s="658"/>
      <c r="R40" s="659">
        <v>25777</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332</v>
      </c>
      <c r="AR40" s="723"/>
      <c r="AS40" s="723"/>
      <c r="AT40" s="723"/>
      <c r="AU40" s="723"/>
      <c r="AV40" s="723"/>
      <c r="AW40" s="723"/>
      <c r="AX40" s="723"/>
      <c r="AY40" s="724"/>
      <c r="AZ40" s="659">
        <v>35972</v>
      </c>
      <c r="BA40" s="660"/>
      <c r="BB40" s="660"/>
      <c r="BC40" s="660"/>
      <c r="BD40" s="691"/>
      <c r="BE40" s="691"/>
      <c r="BF40" s="714"/>
      <c r="BG40" s="707" t="s">
        <v>333</v>
      </c>
      <c r="BH40" s="708"/>
      <c r="BI40" s="708"/>
      <c r="BJ40" s="708"/>
      <c r="BK40" s="708"/>
      <c r="BL40" s="211"/>
      <c r="BM40" s="657" t="s">
        <v>334</v>
      </c>
      <c r="BN40" s="657"/>
      <c r="BO40" s="657"/>
      <c r="BP40" s="657"/>
      <c r="BQ40" s="657"/>
      <c r="BR40" s="657"/>
      <c r="BS40" s="657"/>
      <c r="BT40" s="657"/>
      <c r="BU40" s="658"/>
      <c r="BV40" s="659">
        <v>82</v>
      </c>
      <c r="BW40" s="660"/>
      <c r="BX40" s="660"/>
      <c r="BY40" s="660"/>
      <c r="BZ40" s="660"/>
      <c r="CA40" s="660"/>
      <c r="CB40" s="669"/>
      <c r="CD40" s="656" t="s">
        <v>335</v>
      </c>
      <c r="CE40" s="657"/>
      <c r="CF40" s="657"/>
      <c r="CG40" s="657"/>
      <c r="CH40" s="657"/>
      <c r="CI40" s="657"/>
      <c r="CJ40" s="657"/>
      <c r="CK40" s="657"/>
      <c r="CL40" s="657"/>
      <c r="CM40" s="657"/>
      <c r="CN40" s="657"/>
      <c r="CO40" s="657"/>
      <c r="CP40" s="657"/>
      <c r="CQ40" s="658"/>
      <c r="CR40" s="659">
        <v>292000</v>
      </c>
      <c r="CS40" s="660"/>
      <c r="CT40" s="660"/>
      <c r="CU40" s="660"/>
      <c r="CV40" s="660"/>
      <c r="CW40" s="660"/>
      <c r="CX40" s="660"/>
      <c r="CY40" s="661"/>
      <c r="CZ40" s="664">
        <v>1.5</v>
      </c>
      <c r="DA40" s="689"/>
      <c r="DB40" s="689"/>
      <c r="DC40" s="693"/>
      <c r="DD40" s="668" t="s">
        <v>122</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336</v>
      </c>
      <c r="C41" s="681"/>
      <c r="D41" s="681"/>
      <c r="E41" s="681"/>
      <c r="F41" s="681"/>
      <c r="G41" s="681"/>
      <c r="H41" s="681"/>
      <c r="I41" s="681"/>
      <c r="J41" s="681"/>
      <c r="K41" s="681"/>
      <c r="L41" s="681"/>
      <c r="M41" s="681"/>
      <c r="N41" s="681"/>
      <c r="O41" s="681"/>
      <c r="P41" s="681"/>
      <c r="Q41" s="682"/>
      <c r="R41" s="731">
        <v>19859251</v>
      </c>
      <c r="S41" s="732"/>
      <c r="T41" s="732"/>
      <c r="U41" s="732"/>
      <c r="V41" s="732"/>
      <c r="W41" s="732"/>
      <c r="X41" s="732"/>
      <c r="Y41" s="736"/>
      <c r="Z41" s="737">
        <v>100</v>
      </c>
      <c r="AA41" s="737"/>
      <c r="AB41" s="737"/>
      <c r="AC41" s="737"/>
      <c r="AD41" s="738">
        <v>10390967</v>
      </c>
      <c r="AE41" s="738"/>
      <c r="AF41" s="738"/>
      <c r="AG41" s="738"/>
      <c r="AH41" s="738"/>
      <c r="AI41" s="738"/>
      <c r="AJ41" s="738"/>
      <c r="AK41" s="738"/>
      <c r="AL41" s="739">
        <v>100</v>
      </c>
      <c r="AM41" s="719"/>
      <c r="AN41" s="719"/>
      <c r="AO41" s="740"/>
      <c r="AQ41" s="722" t="s">
        <v>337</v>
      </c>
      <c r="AR41" s="723"/>
      <c r="AS41" s="723"/>
      <c r="AT41" s="723"/>
      <c r="AU41" s="723"/>
      <c r="AV41" s="723"/>
      <c r="AW41" s="723"/>
      <c r="AX41" s="723"/>
      <c r="AY41" s="724"/>
      <c r="AZ41" s="659">
        <v>312476</v>
      </c>
      <c r="BA41" s="660"/>
      <c r="BB41" s="660"/>
      <c r="BC41" s="660"/>
      <c r="BD41" s="691"/>
      <c r="BE41" s="691"/>
      <c r="BF41" s="714"/>
      <c r="BG41" s="707"/>
      <c r="BH41" s="708"/>
      <c r="BI41" s="708"/>
      <c r="BJ41" s="708"/>
      <c r="BK41" s="708"/>
      <c r="BL41" s="211"/>
      <c r="BM41" s="657" t="s">
        <v>338</v>
      </c>
      <c r="BN41" s="657"/>
      <c r="BO41" s="657"/>
      <c r="BP41" s="657"/>
      <c r="BQ41" s="657"/>
      <c r="BR41" s="657"/>
      <c r="BS41" s="657"/>
      <c r="BT41" s="657"/>
      <c r="BU41" s="658"/>
      <c r="BV41" s="659" t="s">
        <v>122</v>
      </c>
      <c r="BW41" s="660"/>
      <c r="BX41" s="660"/>
      <c r="BY41" s="660"/>
      <c r="BZ41" s="660"/>
      <c r="CA41" s="660"/>
      <c r="CB41" s="669"/>
      <c r="CD41" s="656" t="s">
        <v>339</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328</v>
      </c>
      <c r="AR42" s="729"/>
      <c r="AS42" s="729"/>
      <c r="AT42" s="729"/>
      <c r="AU42" s="729"/>
      <c r="AV42" s="729"/>
      <c r="AW42" s="729"/>
      <c r="AX42" s="729"/>
      <c r="AY42" s="730"/>
      <c r="AZ42" s="731">
        <v>1382310</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456</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4104826</v>
      </c>
      <c r="CS42" s="691"/>
      <c r="CT42" s="691"/>
      <c r="CU42" s="691"/>
      <c r="CV42" s="691"/>
      <c r="CW42" s="691"/>
      <c r="CX42" s="691"/>
      <c r="CY42" s="692"/>
      <c r="CZ42" s="664">
        <v>21.2</v>
      </c>
      <c r="DA42" s="689"/>
      <c r="DB42" s="689"/>
      <c r="DC42" s="693"/>
      <c r="DD42" s="668">
        <v>543319</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42300</v>
      </c>
      <c r="CS43" s="691"/>
      <c r="CT43" s="691"/>
      <c r="CU43" s="691"/>
      <c r="CV43" s="691"/>
      <c r="CW43" s="691"/>
      <c r="CX43" s="691"/>
      <c r="CY43" s="692"/>
      <c r="CZ43" s="664">
        <v>0.2</v>
      </c>
      <c r="DA43" s="689"/>
      <c r="DB43" s="689"/>
      <c r="DC43" s="693"/>
      <c r="DD43" s="668">
        <v>42300</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293</v>
      </c>
      <c r="CE44" s="696"/>
      <c r="CF44" s="656" t="s">
        <v>345</v>
      </c>
      <c r="CG44" s="657"/>
      <c r="CH44" s="657"/>
      <c r="CI44" s="657"/>
      <c r="CJ44" s="657"/>
      <c r="CK44" s="657"/>
      <c r="CL44" s="657"/>
      <c r="CM44" s="657"/>
      <c r="CN44" s="657"/>
      <c r="CO44" s="657"/>
      <c r="CP44" s="657"/>
      <c r="CQ44" s="658"/>
      <c r="CR44" s="659">
        <v>3849600</v>
      </c>
      <c r="CS44" s="660"/>
      <c r="CT44" s="660"/>
      <c r="CU44" s="660"/>
      <c r="CV44" s="660"/>
      <c r="CW44" s="660"/>
      <c r="CX44" s="660"/>
      <c r="CY44" s="661"/>
      <c r="CZ44" s="664">
        <v>19.899999999999999</v>
      </c>
      <c r="DA44" s="665"/>
      <c r="DB44" s="665"/>
      <c r="DC44" s="671"/>
      <c r="DD44" s="668">
        <v>518077</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655887</v>
      </c>
      <c r="CS45" s="691"/>
      <c r="CT45" s="691"/>
      <c r="CU45" s="691"/>
      <c r="CV45" s="691"/>
      <c r="CW45" s="691"/>
      <c r="CX45" s="691"/>
      <c r="CY45" s="692"/>
      <c r="CZ45" s="664">
        <v>3.4</v>
      </c>
      <c r="DA45" s="689"/>
      <c r="DB45" s="689"/>
      <c r="DC45" s="693"/>
      <c r="DD45" s="668">
        <v>23554</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348</v>
      </c>
      <c r="CG46" s="657"/>
      <c r="CH46" s="657"/>
      <c r="CI46" s="657"/>
      <c r="CJ46" s="657"/>
      <c r="CK46" s="657"/>
      <c r="CL46" s="657"/>
      <c r="CM46" s="657"/>
      <c r="CN46" s="657"/>
      <c r="CO46" s="657"/>
      <c r="CP46" s="657"/>
      <c r="CQ46" s="658"/>
      <c r="CR46" s="659">
        <v>3144006</v>
      </c>
      <c r="CS46" s="660"/>
      <c r="CT46" s="660"/>
      <c r="CU46" s="660"/>
      <c r="CV46" s="660"/>
      <c r="CW46" s="660"/>
      <c r="CX46" s="660"/>
      <c r="CY46" s="661"/>
      <c r="CZ46" s="664">
        <v>16.2</v>
      </c>
      <c r="DA46" s="665"/>
      <c r="DB46" s="665"/>
      <c r="DC46" s="671"/>
      <c r="DD46" s="668">
        <v>494229</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349</v>
      </c>
      <c r="CG47" s="657"/>
      <c r="CH47" s="657"/>
      <c r="CI47" s="657"/>
      <c r="CJ47" s="657"/>
      <c r="CK47" s="657"/>
      <c r="CL47" s="657"/>
      <c r="CM47" s="657"/>
      <c r="CN47" s="657"/>
      <c r="CO47" s="657"/>
      <c r="CP47" s="657"/>
      <c r="CQ47" s="658"/>
      <c r="CR47" s="659">
        <v>255226</v>
      </c>
      <c r="CS47" s="691"/>
      <c r="CT47" s="691"/>
      <c r="CU47" s="691"/>
      <c r="CV47" s="691"/>
      <c r="CW47" s="691"/>
      <c r="CX47" s="691"/>
      <c r="CY47" s="692"/>
      <c r="CZ47" s="664">
        <v>1.3</v>
      </c>
      <c r="DA47" s="689"/>
      <c r="DB47" s="689"/>
      <c r="DC47" s="693"/>
      <c r="DD47" s="668">
        <v>25242</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19380306</v>
      </c>
      <c r="CS49" s="718"/>
      <c r="CT49" s="718"/>
      <c r="CU49" s="718"/>
      <c r="CV49" s="718"/>
      <c r="CW49" s="718"/>
      <c r="CX49" s="718"/>
      <c r="CY49" s="747"/>
      <c r="CZ49" s="739">
        <v>100</v>
      </c>
      <c r="DA49" s="748"/>
      <c r="DB49" s="748"/>
      <c r="DC49" s="749"/>
      <c r="DD49" s="750">
        <v>12719856</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fWT8kdLtH7GOlGO3hglfJA7hi7U6X4uYSsI3Grnc/O11mgM1dnP1RmacaLKq1lRefFdM05v1JiayzjDWN/kfYA==" saltValue="0XRrhhphbvCNeQUDIpxsn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19863</v>
      </c>
      <c r="R7" s="789"/>
      <c r="S7" s="789"/>
      <c r="T7" s="789"/>
      <c r="U7" s="789"/>
      <c r="V7" s="789">
        <v>19384</v>
      </c>
      <c r="W7" s="789"/>
      <c r="X7" s="789"/>
      <c r="Y7" s="789"/>
      <c r="Z7" s="789"/>
      <c r="AA7" s="789">
        <v>479</v>
      </c>
      <c r="AB7" s="789"/>
      <c r="AC7" s="789"/>
      <c r="AD7" s="789"/>
      <c r="AE7" s="790"/>
      <c r="AF7" s="791">
        <v>373</v>
      </c>
      <c r="AG7" s="792"/>
      <c r="AH7" s="792"/>
      <c r="AI7" s="792"/>
      <c r="AJ7" s="793"/>
      <c r="AK7" s="794">
        <v>1033</v>
      </c>
      <c r="AL7" s="795"/>
      <c r="AM7" s="795"/>
      <c r="AN7" s="795"/>
      <c r="AO7" s="795"/>
      <c r="AP7" s="795">
        <v>14091</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566</v>
      </c>
      <c r="BT7" s="783"/>
      <c r="BU7" s="783"/>
      <c r="BV7" s="783"/>
      <c r="BW7" s="783"/>
      <c r="BX7" s="783"/>
      <c r="BY7" s="783"/>
      <c r="BZ7" s="783"/>
      <c r="CA7" s="783"/>
      <c r="CB7" s="783"/>
      <c r="CC7" s="783"/>
      <c r="CD7" s="783"/>
      <c r="CE7" s="783"/>
      <c r="CF7" s="783"/>
      <c r="CG7" s="798"/>
      <c r="CH7" s="779">
        <v>9</v>
      </c>
      <c r="CI7" s="780"/>
      <c r="CJ7" s="780"/>
      <c r="CK7" s="780"/>
      <c r="CL7" s="781"/>
      <c r="CM7" s="779">
        <v>79</v>
      </c>
      <c r="CN7" s="780"/>
      <c r="CO7" s="780"/>
      <c r="CP7" s="780"/>
      <c r="CQ7" s="781"/>
      <c r="CR7" s="779">
        <v>30</v>
      </c>
      <c r="CS7" s="780"/>
      <c r="CT7" s="780"/>
      <c r="CU7" s="780"/>
      <c r="CV7" s="781"/>
      <c r="CW7" s="779" t="s">
        <v>564</v>
      </c>
      <c r="CX7" s="780"/>
      <c r="CY7" s="780"/>
      <c r="CZ7" s="780"/>
      <c r="DA7" s="781"/>
      <c r="DB7" s="779" t="s">
        <v>564</v>
      </c>
      <c r="DC7" s="780"/>
      <c r="DD7" s="780"/>
      <c r="DE7" s="780"/>
      <c r="DF7" s="781"/>
      <c r="DG7" s="779" t="s">
        <v>564</v>
      </c>
      <c r="DH7" s="780"/>
      <c r="DI7" s="780"/>
      <c r="DJ7" s="780"/>
      <c r="DK7" s="781"/>
      <c r="DL7" s="779" t="s">
        <v>564</v>
      </c>
      <c r="DM7" s="780"/>
      <c r="DN7" s="780"/>
      <c r="DO7" s="780"/>
      <c r="DP7" s="781"/>
      <c r="DQ7" s="779" t="s">
        <v>564</v>
      </c>
      <c r="DR7" s="780"/>
      <c r="DS7" s="780"/>
      <c r="DT7" s="780"/>
      <c r="DU7" s="781"/>
      <c r="DV7" s="782"/>
      <c r="DW7" s="783"/>
      <c r="DX7" s="783"/>
      <c r="DY7" s="783"/>
      <c r="DZ7" s="784"/>
      <c r="EA7" s="222"/>
    </row>
    <row r="8" spans="1:131" s="223" customFormat="1" ht="26.25" customHeight="1" x14ac:dyDescent="0.15">
      <c r="A8" s="226">
        <v>2</v>
      </c>
      <c r="B8" s="816" t="s">
        <v>375</v>
      </c>
      <c r="C8" s="817"/>
      <c r="D8" s="817"/>
      <c r="E8" s="817"/>
      <c r="F8" s="817"/>
      <c r="G8" s="817"/>
      <c r="H8" s="817"/>
      <c r="I8" s="817"/>
      <c r="J8" s="817"/>
      <c r="K8" s="817"/>
      <c r="L8" s="817"/>
      <c r="M8" s="817"/>
      <c r="N8" s="817"/>
      <c r="O8" s="817"/>
      <c r="P8" s="818"/>
      <c r="Q8" s="819">
        <v>9</v>
      </c>
      <c r="R8" s="820"/>
      <c r="S8" s="820"/>
      <c r="T8" s="820"/>
      <c r="U8" s="820"/>
      <c r="V8" s="820">
        <v>9</v>
      </c>
      <c r="W8" s="820"/>
      <c r="X8" s="820"/>
      <c r="Y8" s="820"/>
      <c r="Z8" s="820"/>
      <c r="AA8" s="820">
        <v>0</v>
      </c>
      <c r="AB8" s="820"/>
      <c r="AC8" s="820"/>
      <c r="AD8" s="820"/>
      <c r="AE8" s="821"/>
      <c r="AF8" s="822" t="s">
        <v>122</v>
      </c>
      <c r="AG8" s="823"/>
      <c r="AH8" s="823"/>
      <c r="AI8" s="823"/>
      <c r="AJ8" s="824"/>
      <c r="AK8" s="805">
        <v>5</v>
      </c>
      <c r="AL8" s="806"/>
      <c r="AM8" s="806"/>
      <c r="AN8" s="806"/>
      <c r="AO8" s="806"/>
      <c r="AP8" s="806" t="s">
        <v>564</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567</v>
      </c>
      <c r="BT8" s="810"/>
      <c r="BU8" s="810"/>
      <c r="BV8" s="810"/>
      <c r="BW8" s="810"/>
      <c r="BX8" s="810"/>
      <c r="BY8" s="810"/>
      <c r="BZ8" s="810"/>
      <c r="CA8" s="810"/>
      <c r="CB8" s="810"/>
      <c r="CC8" s="810"/>
      <c r="CD8" s="810"/>
      <c r="CE8" s="810"/>
      <c r="CF8" s="810"/>
      <c r="CG8" s="811"/>
      <c r="CH8" s="812">
        <v>1</v>
      </c>
      <c r="CI8" s="813"/>
      <c r="CJ8" s="813"/>
      <c r="CK8" s="813"/>
      <c r="CL8" s="814"/>
      <c r="CM8" s="812">
        <v>221</v>
      </c>
      <c r="CN8" s="813"/>
      <c r="CO8" s="813"/>
      <c r="CP8" s="813"/>
      <c r="CQ8" s="814"/>
      <c r="CR8" s="812">
        <v>31</v>
      </c>
      <c r="CS8" s="813"/>
      <c r="CT8" s="813"/>
      <c r="CU8" s="813"/>
      <c r="CV8" s="814"/>
      <c r="CW8" s="812" t="s">
        <v>490</v>
      </c>
      <c r="CX8" s="813"/>
      <c r="CY8" s="813"/>
      <c r="CZ8" s="813"/>
      <c r="DA8" s="814"/>
      <c r="DB8" s="812" t="s">
        <v>490</v>
      </c>
      <c r="DC8" s="813"/>
      <c r="DD8" s="813"/>
      <c r="DE8" s="813"/>
      <c r="DF8" s="814"/>
      <c r="DG8" s="812" t="s">
        <v>490</v>
      </c>
      <c r="DH8" s="813"/>
      <c r="DI8" s="813"/>
      <c r="DJ8" s="813"/>
      <c r="DK8" s="814"/>
      <c r="DL8" s="812" t="s">
        <v>490</v>
      </c>
      <c r="DM8" s="813"/>
      <c r="DN8" s="813"/>
      <c r="DO8" s="813"/>
      <c r="DP8" s="814"/>
      <c r="DQ8" s="812" t="s">
        <v>490</v>
      </c>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376</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377</v>
      </c>
      <c r="B23" s="825" t="s">
        <v>378</v>
      </c>
      <c r="C23" s="826"/>
      <c r="D23" s="826"/>
      <c r="E23" s="826"/>
      <c r="F23" s="826"/>
      <c r="G23" s="826"/>
      <c r="H23" s="826"/>
      <c r="I23" s="826"/>
      <c r="J23" s="826"/>
      <c r="K23" s="826"/>
      <c r="L23" s="826"/>
      <c r="M23" s="826"/>
      <c r="N23" s="826"/>
      <c r="O23" s="826"/>
      <c r="P23" s="827"/>
      <c r="Q23" s="828">
        <v>19872</v>
      </c>
      <c r="R23" s="829"/>
      <c r="S23" s="829"/>
      <c r="T23" s="829"/>
      <c r="U23" s="829"/>
      <c r="V23" s="829">
        <v>19393</v>
      </c>
      <c r="W23" s="829"/>
      <c r="X23" s="829"/>
      <c r="Y23" s="829"/>
      <c r="Z23" s="829"/>
      <c r="AA23" s="829">
        <v>479</v>
      </c>
      <c r="AB23" s="829"/>
      <c r="AC23" s="829"/>
      <c r="AD23" s="829"/>
      <c r="AE23" s="830"/>
      <c r="AF23" s="831">
        <v>373</v>
      </c>
      <c r="AG23" s="829"/>
      <c r="AH23" s="829"/>
      <c r="AI23" s="829"/>
      <c r="AJ23" s="832"/>
      <c r="AK23" s="833"/>
      <c r="AL23" s="834"/>
      <c r="AM23" s="834"/>
      <c r="AN23" s="834"/>
      <c r="AO23" s="834"/>
      <c r="AP23" s="829">
        <v>14091</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381</v>
      </c>
      <c r="R26" s="770"/>
      <c r="S26" s="770"/>
      <c r="T26" s="770"/>
      <c r="U26" s="771"/>
      <c r="V26" s="769" t="s">
        <v>382</v>
      </c>
      <c r="W26" s="770"/>
      <c r="X26" s="770"/>
      <c r="Y26" s="770"/>
      <c r="Z26" s="771"/>
      <c r="AA26" s="769" t="s">
        <v>383</v>
      </c>
      <c r="AB26" s="770"/>
      <c r="AC26" s="770"/>
      <c r="AD26" s="770"/>
      <c r="AE26" s="770"/>
      <c r="AF26" s="850" t="s">
        <v>384</v>
      </c>
      <c r="AG26" s="851"/>
      <c r="AH26" s="851"/>
      <c r="AI26" s="851"/>
      <c r="AJ26" s="852"/>
      <c r="AK26" s="770" t="s">
        <v>385</v>
      </c>
      <c r="AL26" s="770"/>
      <c r="AM26" s="770"/>
      <c r="AN26" s="770"/>
      <c r="AO26" s="771"/>
      <c r="AP26" s="769" t="s">
        <v>386</v>
      </c>
      <c r="AQ26" s="770"/>
      <c r="AR26" s="770"/>
      <c r="AS26" s="770"/>
      <c r="AT26" s="771"/>
      <c r="AU26" s="769" t="s">
        <v>387</v>
      </c>
      <c r="AV26" s="770"/>
      <c r="AW26" s="770"/>
      <c r="AX26" s="770"/>
      <c r="AY26" s="771"/>
      <c r="AZ26" s="769" t="s">
        <v>388</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389</v>
      </c>
      <c r="C28" s="786"/>
      <c r="D28" s="786"/>
      <c r="E28" s="786"/>
      <c r="F28" s="786"/>
      <c r="G28" s="786"/>
      <c r="H28" s="786"/>
      <c r="I28" s="786"/>
      <c r="J28" s="786"/>
      <c r="K28" s="786"/>
      <c r="L28" s="786"/>
      <c r="M28" s="786"/>
      <c r="N28" s="786"/>
      <c r="O28" s="786"/>
      <c r="P28" s="787"/>
      <c r="Q28" s="858">
        <v>3349</v>
      </c>
      <c r="R28" s="859"/>
      <c r="S28" s="859"/>
      <c r="T28" s="859"/>
      <c r="U28" s="859"/>
      <c r="V28" s="859">
        <v>3307</v>
      </c>
      <c r="W28" s="859"/>
      <c r="X28" s="859"/>
      <c r="Y28" s="859"/>
      <c r="Z28" s="859"/>
      <c r="AA28" s="859">
        <v>42</v>
      </c>
      <c r="AB28" s="859"/>
      <c r="AC28" s="859"/>
      <c r="AD28" s="859"/>
      <c r="AE28" s="860"/>
      <c r="AF28" s="861">
        <v>42</v>
      </c>
      <c r="AG28" s="859"/>
      <c r="AH28" s="859"/>
      <c r="AI28" s="859"/>
      <c r="AJ28" s="862"/>
      <c r="AK28" s="863">
        <v>395</v>
      </c>
      <c r="AL28" s="864"/>
      <c r="AM28" s="864"/>
      <c r="AN28" s="864"/>
      <c r="AO28" s="864"/>
      <c r="AP28" s="865" t="s">
        <v>564</v>
      </c>
      <c r="AQ28" s="866"/>
      <c r="AR28" s="866"/>
      <c r="AS28" s="866"/>
      <c r="AT28" s="867"/>
      <c r="AU28" s="865" t="s">
        <v>564</v>
      </c>
      <c r="AV28" s="866"/>
      <c r="AW28" s="866"/>
      <c r="AX28" s="866"/>
      <c r="AY28" s="867"/>
      <c r="AZ28" s="865" t="s">
        <v>564</v>
      </c>
      <c r="BA28" s="866"/>
      <c r="BB28" s="866"/>
      <c r="BC28" s="866"/>
      <c r="BD28" s="867"/>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390</v>
      </c>
      <c r="C29" s="817"/>
      <c r="D29" s="817"/>
      <c r="E29" s="817"/>
      <c r="F29" s="817"/>
      <c r="G29" s="817"/>
      <c r="H29" s="817"/>
      <c r="I29" s="817"/>
      <c r="J29" s="817"/>
      <c r="K29" s="817"/>
      <c r="L29" s="817"/>
      <c r="M29" s="817"/>
      <c r="N29" s="817"/>
      <c r="O29" s="817"/>
      <c r="P29" s="818"/>
      <c r="Q29" s="819">
        <v>9</v>
      </c>
      <c r="R29" s="820"/>
      <c r="S29" s="820"/>
      <c r="T29" s="820"/>
      <c r="U29" s="820"/>
      <c r="V29" s="820">
        <v>8</v>
      </c>
      <c r="W29" s="820"/>
      <c r="X29" s="820"/>
      <c r="Y29" s="820"/>
      <c r="Z29" s="820"/>
      <c r="AA29" s="820">
        <v>1</v>
      </c>
      <c r="AB29" s="820"/>
      <c r="AC29" s="820"/>
      <c r="AD29" s="820"/>
      <c r="AE29" s="821"/>
      <c r="AF29" s="822">
        <v>1</v>
      </c>
      <c r="AG29" s="823"/>
      <c r="AH29" s="823"/>
      <c r="AI29" s="823"/>
      <c r="AJ29" s="824"/>
      <c r="AK29" s="870">
        <v>7</v>
      </c>
      <c r="AL29" s="873"/>
      <c r="AM29" s="873"/>
      <c r="AN29" s="873"/>
      <c r="AO29" s="873"/>
      <c r="AP29" s="868" t="s">
        <v>564</v>
      </c>
      <c r="AQ29" s="869"/>
      <c r="AR29" s="869"/>
      <c r="AS29" s="869"/>
      <c r="AT29" s="870"/>
      <c r="AU29" s="868" t="s">
        <v>564</v>
      </c>
      <c r="AV29" s="869"/>
      <c r="AW29" s="869"/>
      <c r="AX29" s="869"/>
      <c r="AY29" s="870"/>
      <c r="AZ29" s="868" t="s">
        <v>564</v>
      </c>
      <c r="BA29" s="869"/>
      <c r="BB29" s="869"/>
      <c r="BC29" s="869"/>
      <c r="BD29" s="870"/>
      <c r="BE29" s="871"/>
      <c r="BF29" s="871"/>
      <c r="BG29" s="871"/>
      <c r="BH29" s="871"/>
      <c r="BI29" s="872"/>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391</v>
      </c>
      <c r="C30" s="817"/>
      <c r="D30" s="817"/>
      <c r="E30" s="817"/>
      <c r="F30" s="817"/>
      <c r="G30" s="817"/>
      <c r="H30" s="817"/>
      <c r="I30" s="817"/>
      <c r="J30" s="817"/>
      <c r="K30" s="817"/>
      <c r="L30" s="817"/>
      <c r="M30" s="817"/>
      <c r="N30" s="817"/>
      <c r="O30" s="817"/>
      <c r="P30" s="818"/>
      <c r="Q30" s="819">
        <v>5242</v>
      </c>
      <c r="R30" s="820"/>
      <c r="S30" s="820"/>
      <c r="T30" s="820"/>
      <c r="U30" s="820"/>
      <c r="V30" s="820">
        <v>4999</v>
      </c>
      <c r="W30" s="820"/>
      <c r="X30" s="820"/>
      <c r="Y30" s="820"/>
      <c r="Z30" s="820"/>
      <c r="AA30" s="820">
        <v>243</v>
      </c>
      <c r="AB30" s="820"/>
      <c r="AC30" s="820"/>
      <c r="AD30" s="820"/>
      <c r="AE30" s="821"/>
      <c r="AF30" s="822">
        <v>243</v>
      </c>
      <c r="AG30" s="823"/>
      <c r="AH30" s="823"/>
      <c r="AI30" s="823"/>
      <c r="AJ30" s="824"/>
      <c r="AK30" s="870">
        <v>833</v>
      </c>
      <c r="AL30" s="873"/>
      <c r="AM30" s="873"/>
      <c r="AN30" s="873"/>
      <c r="AO30" s="873"/>
      <c r="AP30" s="868" t="s">
        <v>564</v>
      </c>
      <c r="AQ30" s="869"/>
      <c r="AR30" s="869"/>
      <c r="AS30" s="869"/>
      <c r="AT30" s="870"/>
      <c r="AU30" s="868" t="s">
        <v>564</v>
      </c>
      <c r="AV30" s="869"/>
      <c r="AW30" s="869"/>
      <c r="AX30" s="869"/>
      <c r="AY30" s="870"/>
      <c r="AZ30" s="868" t="s">
        <v>564</v>
      </c>
      <c r="BA30" s="869"/>
      <c r="BB30" s="869"/>
      <c r="BC30" s="869"/>
      <c r="BD30" s="870"/>
      <c r="BE30" s="871"/>
      <c r="BF30" s="871"/>
      <c r="BG30" s="871"/>
      <c r="BH30" s="871"/>
      <c r="BI30" s="872"/>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392</v>
      </c>
      <c r="C31" s="817"/>
      <c r="D31" s="817"/>
      <c r="E31" s="817"/>
      <c r="F31" s="817"/>
      <c r="G31" s="817"/>
      <c r="H31" s="817"/>
      <c r="I31" s="817"/>
      <c r="J31" s="817"/>
      <c r="K31" s="817"/>
      <c r="L31" s="817"/>
      <c r="M31" s="817"/>
      <c r="N31" s="817"/>
      <c r="O31" s="817"/>
      <c r="P31" s="818"/>
      <c r="Q31" s="819">
        <v>5</v>
      </c>
      <c r="R31" s="820"/>
      <c r="S31" s="820"/>
      <c r="T31" s="820"/>
      <c r="U31" s="820"/>
      <c r="V31" s="820">
        <v>5</v>
      </c>
      <c r="W31" s="820"/>
      <c r="X31" s="820"/>
      <c r="Y31" s="820"/>
      <c r="Z31" s="820"/>
      <c r="AA31" s="820">
        <v>0</v>
      </c>
      <c r="AB31" s="820"/>
      <c r="AC31" s="820"/>
      <c r="AD31" s="820"/>
      <c r="AE31" s="821"/>
      <c r="AF31" s="822" t="s">
        <v>122</v>
      </c>
      <c r="AG31" s="823"/>
      <c r="AH31" s="823"/>
      <c r="AI31" s="823"/>
      <c r="AJ31" s="824"/>
      <c r="AK31" s="870" t="s">
        <v>564</v>
      </c>
      <c r="AL31" s="873"/>
      <c r="AM31" s="873"/>
      <c r="AN31" s="873"/>
      <c r="AO31" s="873"/>
      <c r="AP31" s="868" t="s">
        <v>564</v>
      </c>
      <c r="AQ31" s="869"/>
      <c r="AR31" s="869"/>
      <c r="AS31" s="869"/>
      <c r="AT31" s="870"/>
      <c r="AU31" s="868" t="s">
        <v>564</v>
      </c>
      <c r="AV31" s="869"/>
      <c r="AW31" s="869"/>
      <c r="AX31" s="869"/>
      <c r="AY31" s="870"/>
      <c r="AZ31" s="868" t="s">
        <v>564</v>
      </c>
      <c r="BA31" s="869"/>
      <c r="BB31" s="869"/>
      <c r="BC31" s="869"/>
      <c r="BD31" s="870"/>
      <c r="BE31" s="871"/>
      <c r="BF31" s="871"/>
      <c r="BG31" s="871"/>
      <c r="BH31" s="871"/>
      <c r="BI31" s="872"/>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393</v>
      </c>
      <c r="C32" s="817"/>
      <c r="D32" s="817"/>
      <c r="E32" s="817"/>
      <c r="F32" s="817"/>
      <c r="G32" s="817"/>
      <c r="H32" s="817"/>
      <c r="I32" s="817"/>
      <c r="J32" s="817"/>
      <c r="K32" s="817"/>
      <c r="L32" s="817"/>
      <c r="M32" s="817"/>
      <c r="N32" s="817"/>
      <c r="O32" s="817"/>
      <c r="P32" s="818"/>
      <c r="Q32" s="819">
        <v>465</v>
      </c>
      <c r="R32" s="820"/>
      <c r="S32" s="820"/>
      <c r="T32" s="820"/>
      <c r="U32" s="820"/>
      <c r="V32" s="820">
        <v>460</v>
      </c>
      <c r="W32" s="820"/>
      <c r="X32" s="820"/>
      <c r="Y32" s="820"/>
      <c r="Z32" s="820"/>
      <c r="AA32" s="820">
        <v>5</v>
      </c>
      <c r="AB32" s="820"/>
      <c r="AC32" s="820"/>
      <c r="AD32" s="820"/>
      <c r="AE32" s="821"/>
      <c r="AF32" s="822">
        <v>5</v>
      </c>
      <c r="AG32" s="823"/>
      <c r="AH32" s="823"/>
      <c r="AI32" s="823"/>
      <c r="AJ32" s="824"/>
      <c r="AK32" s="870">
        <v>164</v>
      </c>
      <c r="AL32" s="873"/>
      <c r="AM32" s="873"/>
      <c r="AN32" s="873"/>
      <c r="AO32" s="873"/>
      <c r="AP32" s="868" t="s">
        <v>564</v>
      </c>
      <c r="AQ32" s="869"/>
      <c r="AR32" s="869"/>
      <c r="AS32" s="869"/>
      <c r="AT32" s="870"/>
      <c r="AU32" s="868" t="s">
        <v>564</v>
      </c>
      <c r="AV32" s="869"/>
      <c r="AW32" s="869"/>
      <c r="AX32" s="869"/>
      <c r="AY32" s="870"/>
      <c r="AZ32" s="868" t="s">
        <v>564</v>
      </c>
      <c r="BA32" s="869"/>
      <c r="BB32" s="869"/>
      <c r="BC32" s="869"/>
      <c r="BD32" s="870"/>
      <c r="BE32" s="871"/>
      <c r="BF32" s="871"/>
      <c r="BG32" s="871"/>
      <c r="BH32" s="871"/>
      <c r="BI32" s="872"/>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394</v>
      </c>
      <c r="C33" s="817"/>
      <c r="D33" s="817"/>
      <c r="E33" s="817"/>
      <c r="F33" s="817"/>
      <c r="G33" s="817"/>
      <c r="H33" s="817"/>
      <c r="I33" s="817"/>
      <c r="J33" s="817"/>
      <c r="K33" s="817"/>
      <c r="L33" s="817"/>
      <c r="M33" s="817"/>
      <c r="N33" s="817"/>
      <c r="O33" s="817"/>
      <c r="P33" s="818"/>
      <c r="Q33" s="819">
        <v>597</v>
      </c>
      <c r="R33" s="820"/>
      <c r="S33" s="820"/>
      <c r="T33" s="820"/>
      <c r="U33" s="820"/>
      <c r="V33" s="820">
        <v>661</v>
      </c>
      <c r="W33" s="820"/>
      <c r="X33" s="820"/>
      <c r="Y33" s="820"/>
      <c r="Z33" s="820"/>
      <c r="AA33" s="820">
        <v>-64</v>
      </c>
      <c r="AB33" s="820"/>
      <c r="AC33" s="820"/>
      <c r="AD33" s="820"/>
      <c r="AE33" s="821"/>
      <c r="AF33" s="822">
        <v>141</v>
      </c>
      <c r="AG33" s="823"/>
      <c r="AH33" s="823"/>
      <c r="AI33" s="823"/>
      <c r="AJ33" s="824"/>
      <c r="AK33" s="870">
        <v>36</v>
      </c>
      <c r="AL33" s="873"/>
      <c r="AM33" s="873"/>
      <c r="AN33" s="873"/>
      <c r="AO33" s="873"/>
      <c r="AP33" s="873">
        <v>1890</v>
      </c>
      <c r="AQ33" s="873"/>
      <c r="AR33" s="873"/>
      <c r="AS33" s="873"/>
      <c r="AT33" s="873"/>
      <c r="AU33" s="873">
        <v>310</v>
      </c>
      <c r="AV33" s="873"/>
      <c r="AW33" s="873"/>
      <c r="AX33" s="873"/>
      <c r="AY33" s="873"/>
      <c r="AZ33" s="868" t="s">
        <v>564</v>
      </c>
      <c r="BA33" s="869"/>
      <c r="BB33" s="869"/>
      <c r="BC33" s="869"/>
      <c r="BD33" s="870"/>
      <c r="BE33" s="871" t="s">
        <v>395</v>
      </c>
      <c r="BF33" s="871"/>
      <c r="BG33" s="871"/>
      <c r="BH33" s="871"/>
      <c r="BI33" s="872"/>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t="s">
        <v>396</v>
      </c>
      <c r="C34" s="817"/>
      <c r="D34" s="817"/>
      <c r="E34" s="817"/>
      <c r="F34" s="817"/>
      <c r="G34" s="817"/>
      <c r="H34" s="817"/>
      <c r="I34" s="817"/>
      <c r="J34" s="817"/>
      <c r="K34" s="817"/>
      <c r="L34" s="817"/>
      <c r="M34" s="817"/>
      <c r="N34" s="817"/>
      <c r="O34" s="817"/>
      <c r="P34" s="818"/>
      <c r="Q34" s="819">
        <v>553</v>
      </c>
      <c r="R34" s="820"/>
      <c r="S34" s="820"/>
      <c r="T34" s="820"/>
      <c r="U34" s="820"/>
      <c r="V34" s="820">
        <v>592</v>
      </c>
      <c r="W34" s="820"/>
      <c r="X34" s="820"/>
      <c r="Y34" s="820"/>
      <c r="Z34" s="820"/>
      <c r="AA34" s="820">
        <v>-39</v>
      </c>
      <c r="AB34" s="820"/>
      <c r="AC34" s="820"/>
      <c r="AD34" s="820"/>
      <c r="AE34" s="821"/>
      <c r="AF34" s="822">
        <v>242</v>
      </c>
      <c r="AG34" s="823"/>
      <c r="AH34" s="823"/>
      <c r="AI34" s="823"/>
      <c r="AJ34" s="824"/>
      <c r="AK34" s="870">
        <v>1</v>
      </c>
      <c r="AL34" s="873"/>
      <c r="AM34" s="873"/>
      <c r="AN34" s="873"/>
      <c r="AO34" s="873"/>
      <c r="AP34" s="873">
        <v>280</v>
      </c>
      <c r="AQ34" s="873"/>
      <c r="AR34" s="873"/>
      <c r="AS34" s="873"/>
      <c r="AT34" s="873"/>
      <c r="AU34" s="873">
        <v>0</v>
      </c>
      <c r="AV34" s="873"/>
      <c r="AW34" s="873"/>
      <c r="AX34" s="873"/>
      <c r="AY34" s="873"/>
      <c r="AZ34" s="868" t="s">
        <v>564</v>
      </c>
      <c r="BA34" s="869"/>
      <c r="BB34" s="869"/>
      <c r="BC34" s="869"/>
      <c r="BD34" s="870"/>
      <c r="BE34" s="871" t="s">
        <v>395</v>
      </c>
      <c r="BF34" s="871"/>
      <c r="BG34" s="871"/>
      <c r="BH34" s="871"/>
      <c r="BI34" s="872"/>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t="s">
        <v>397</v>
      </c>
      <c r="C35" s="817"/>
      <c r="D35" s="817"/>
      <c r="E35" s="817"/>
      <c r="F35" s="817"/>
      <c r="G35" s="817"/>
      <c r="H35" s="817"/>
      <c r="I35" s="817"/>
      <c r="J35" s="817"/>
      <c r="K35" s="817"/>
      <c r="L35" s="817"/>
      <c r="M35" s="817"/>
      <c r="N35" s="817"/>
      <c r="O35" s="817"/>
      <c r="P35" s="818"/>
      <c r="Q35" s="819">
        <v>1073</v>
      </c>
      <c r="R35" s="820"/>
      <c r="S35" s="820"/>
      <c r="T35" s="820"/>
      <c r="U35" s="820"/>
      <c r="V35" s="820">
        <v>867</v>
      </c>
      <c r="W35" s="820"/>
      <c r="X35" s="820"/>
      <c r="Y35" s="820"/>
      <c r="Z35" s="820"/>
      <c r="AA35" s="820">
        <v>206</v>
      </c>
      <c r="AB35" s="820"/>
      <c r="AC35" s="820"/>
      <c r="AD35" s="820"/>
      <c r="AE35" s="821"/>
      <c r="AF35" s="822">
        <v>49</v>
      </c>
      <c r="AG35" s="823"/>
      <c r="AH35" s="823"/>
      <c r="AI35" s="823"/>
      <c r="AJ35" s="824"/>
      <c r="AK35" s="870">
        <v>650</v>
      </c>
      <c r="AL35" s="873"/>
      <c r="AM35" s="873"/>
      <c r="AN35" s="873"/>
      <c r="AO35" s="873"/>
      <c r="AP35" s="873">
        <v>7316</v>
      </c>
      <c r="AQ35" s="873"/>
      <c r="AR35" s="873"/>
      <c r="AS35" s="873"/>
      <c r="AT35" s="873"/>
      <c r="AU35" s="873">
        <v>5604</v>
      </c>
      <c r="AV35" s="873"/>
      <c r="AW35" s="873"/>
      <c r="AX35" s="873"/>
      <c r="AY35" s="873"/>
      <c r="AZ35" s="868" t="s">
        <v>564</v>
      </c>
      <c r="BA35" s="869"/>
      <c r="BB35" s="869"/>
      <c r="BC35" s="869"/>
      <c r="BD35" s="870"/>
      <c r="BE35" s="871" t="s">
        <v>395</v>
      </c>
      <c r="BF35" s="871"/>
      <c r="BG35" s="871"/>
      <c r="BH35" s="871"/>
      <c r="BI35" s="872"/>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t="s">
        <v>143</v>
      </c>
      <c r="C36" s="817"/>
      <c r="D36" s="817"/>
      <c r="E36" s="817"/>
      <c r="F36" s="817"/>
      <c r="G36" s="817"/>
      <c r="H36" s="817"/>
      <c r="I36" s="817"/>
      <c r="J36" s="817"/>
      <c r="K36" s="817"/>
      <c r="L36" s="817"/>
      <c r="M36" s="817"/>
      <c r="N36" s="817"/>
      <c r="O36" s="817"/>
      <c r="P36" s="818"/>
      <c r="Q36" s="875">
        <v>2318</v>
      </c>
      <c r="R36" s="823"/>
      <c r="S36" s="823"/>
      <c r="T36" s="823"/>
      <c r="U36" s="876"/>
      <c r="V36" s="821">
        <v>2655</v>
      </c>
      <c r="W36" s="823"/>
      <c r="X36" s="823"/>
      <c r="Y36" s="823"/>
      <c r="Z36" s="876"/>
      <c r="AA36" s="820">
        <v>-337</v>
      </c>
      <c r="AB36" s="820"/>
      <c r="AC36" s="820"/>
      <c r="AD36" s="820"/>
      <c r="AE36" s="821"/>
      <c r="AF36" s="822">
        <v>-97</v>
      </c>
      <c r="AG36" s="823"/>
      <c r="AH36" s="823"/>
      <c r="AI36" s="823"/>
      <c r="AJ36" s="824"/>
      <c r="AK36" s="870">
        <v>516</v>
      </c>
      <c r="AL36" s="873"/>
      <c r="AM36" s="873"/>
      <c r="AN36" s="873"/>
      <c r="AO36" s="873"/>
      <c r="AP36" s="873">
        <v>1496</v>
      </c>
      <c r="AQ36" s="873"/>
      <c r="AR36" s="873"/>
      <c r="AS36" s="873"/>
      <c r="AT36" s="873"/>
      <c r="AU36" s="873">
        <v>1005</v>
      </c>
      <c r="AV36" s="873"/>
      <c r="AW36" s="873"/>
      <c r="AX36" s="873"/>
      <c r="AY36" s="873"/>
      <c r="AZ36" s="874">
        <v>4.9000000000000004</v>
      </c>
      <c r="BA36" s="874"/>
      <c r="BB36" s="874"/>
      <c r="BC36" s="874"/>
      <c r="BD36" s="874"/>
      <c r="BE36" s="871" t="s">
        <v>395</v>
      </c>
      <c r="BF36" s="871"/>
      <c r="BG36" s="871"/>
      <c r="BH36" s="871"/>
      <c r="BI36" s="872"/>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73"/>
      <c r="AM37" s="873"/>
      <c r="AN37" s="873"/>
      <c r="AO37" s="873"/>
      <c r="AP37" s="873"/>
      <c r="AQ37" s="873"/>
      <c r="AR37" s="873"/>
      <c r="AS37" s="873"/>
      <c r="AT37" s="873"/>
      <c r="AU37" s="873"/>
      <c r="AV37" s="873"/>
      <c r="AW37" s="873"/>
      <c r="AX37" s="873"/>
      <c r="AY37" s="873"/>
      <c r="AZ37" s="874"/>
      <c r="BA37" s="874"/>
      <c r="BB37" s="874"/>
      <c r="BC37" s="874"/>
      <c r="BD37" s="874"/>
      <c r="BE37" s="871"/>
      <c r="BF37" s="871"/>
      <c r="BG37" s="871"/>
      <c r="BH37" s="871"/>
      <c r="BI37" s="872"/>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73"/>
      <c r="AM38" s="873"/>
      <c r="AN38" s="873"/>
      <c r="AO38" s="873"/>
      <c r="AP38" s="873"/>
      <c r="AQ38" s="873"/>
      <c r="AR38" s="873"/>
      <c r="AS38" s="873"/>
      <c r="AT38" s="873"/>
      <c r="AU38" s="873"/>
      <c r="AV38" s="873"/>
      <c r="AW38" s="873"/>
      <c r="AX38" s="873"/>
      <c r="AY38" s="873"/>
      <c r="AZ38" s="874"/>
      <c r="BA38" s="874"/>
      <c r="BB38" s="874"/>
      <c r="BC38" s="874"/>
      <c r="BD38" s="874"/>
      <c r="BE38" s="871"/>
      <c r="BF38" s="871"/>
      <c r="BG38" s="871"/>
      <c r="BH38" s="871"/>
      <c r="BI38" s="872"/>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73"/>
      <c r="AM39" s="873"/>
      <c r="AN39" s="873"/>
      <c r="AO39" s="873"/>
      <c r="AP39" s="873"/>
      <c r="AQ39" s="873"/>
      <c r="AR39" s="873"/>
      <c r="AS39" s="873"/>
      <c r="AT39" s="873"/>
      <c r="AU39" s="873"/>
      <c r="AV39" s="873"/>
      <c r="AW39" s="873"/>
      <c r="AX39" s="873"/>
      <c r="AY39" s="873"/>
      <c r="AZ39" s="874"/>
      <c r="BA39" s="874"/>
      <c r="BB39" s="874"/>
      <c r="BC39" s="874"/>
      <c r="BD39" s="874"/>
      <c r="BE39" s="871"/>
      <c r="BF39" s="871"/>
      <c r="BG39" s="871"/>
      <c r="BH39" s="871"/>
      <c r="BI39" s="872"/>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73"/>
      <c r="AM40" s="873"/>
      <c r="AN40" s="873"/>
      <c r="AO40" s="873"/>
      <c r="AP40" s="873"/>
      <c r="AQ40" s="873"/>
      <c r="AR40" s="873"/>
      <c r="AS40" s="873"/>
      <c r="AT40" s="873"/>
      <c r="AU40" s="873"/>
      <c r="AV40" s="873"/>
      <c r="AW40" s="873"/>
      <c r="AX40" s="873"/>
      <c r="AY40" s="873"/>
      <c r="AZ40" s="874"/>
      <c r="BA40" s="874"/>
      <c r="BB40" s="874"/>
      <c r="BC40" s="874"/>
      <c r="BD40" s="874"/>
      <c r="BE40" s="871"/>
      <c r="BF40" s="871"/>
      <c r="BG40" s="871"/>
      <c r="BH40" s="871"/>
      <c r="BI40" s="872"/>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73"/>
      <c r="AM41" s="873"/>
      <c r="AN41" s="873"/>
      <c r="AO41" s="873"/>
      <c r="AP41" s="873"/>
      <c r="AQ41" s="873"/>
      <c r="AR41" s="873"/>
      <c r="AS41" s="873"/>
      <c r="AT41" s="873"/>
      <c r="AU41" s="873"/>
      <c r="AV41" s="873"/>
      <c r="AW41" s="873"/>
      <c r="AX41" s="873"/>
      <c r="AY41" s="873"/>
      <c r="AZ41" s="874"/>
      <c r="BA41" s="874"/>
      <c r="BB41" s="874"/>
      <c r="BC41" s="874"/>
      <c r="BD41" s="874"/>
      <c r="BE41" s="871"/>
      <c r="BF41" s="871"/>
      <c r="BG41" s="871"/>
      <c r="BH41" s="871"/>
      <c r="BI41" s="872"/>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73"/>
      <c r="AM42" s="873"/>
      <c r="AN42" s="873"/>
      <c r="AO42" s="873"/>
      <c r="AP42" s="873"/>
      <c r="AQ42" s="873"/>
      <c r="AR42" s="873"/>
      <c r="AS42" s="873"/>
      <c r="AT42" s="873"/>
      <c r="AU42" s="873"/>
      <c r="AV42" s="873"/>
      <c r="AW42" s="873"/>
      <c r="AX42" s="873"/>
      <c r="AY42" s="873"/>
      <c r="AZ42" s="874"/>
      <c r="BA42" s="874"/>
      <c r="BB42" s="874"/>
      <c r="BC42" s="874"/>
      <c r="BD42" s="874"/>
      <c r="BE42" s="871"/>
      <c r="BF42" s="871"/>
      <c r="BG42" s="871"/>
      <c r="BH42" s="871"/>
      <c r="BI42" s="872"/>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73"/>
      <c r="AM43" s="873"/>
      <c r="AN43" s="873"/>
      <c r="AO43" s="873"/>
      <c r="AP43" s="873"/>
      <c r="AQ43" s="873"/>
      <c r="AR43" s="873"/>
      <c r="AS43" s="873"/>
      <c r="AT43" s="873"/>
      <c r="AU43" s="873"/>
      <c r="AV43" s="873"/>
      <c r="AW43" s="873"/>
      <c r="AX43" s="873"/>
      <c r="AY43" s="873"/>
      <c r="AZ43" s="874"/>
      <c r="BA43" s="874"/>
      <c r="BB43" s="874"/>
      <c r="BC43" s="874"/>
      <c r="BD43" s="874"/>
      <c r="BE43" s="871"/>
      <c r="BF43" s="871"/>
      <c r="BG43" s="871"/>
      <c r="BH43" s="871"/>
      <c r="BI43" s="872"/>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73"/>
      <c r="AM44" s="873"/>
      <c r="AN44" s="873"/>
      <c r="AO44" s="873"/>
      <c r="AP44" s="873"/>
      <c r="AQ44" s="873"/>
      <c r="AR44" s="873"/>
      <c r="AS44" s="873"/>
      <c r="AT44" s="873"/>
      <c r="AU44" s="873"/>
      <c r="AV44" s="873"/>
      <c r="AW44" s="873"/>
      <c r="AX44" s="873"/>
      <c r="AY44" s="873"/>
      <c r="AZ44" s="874"/>
      <c r="BA44" s="874"/>
      <c r="BB44" s="874"/>
      <c r="BC44" s="874"/>
      <c r="BD44" s="874"/>
      <c r="BE44" s="871"/>
      <c r="BF44" s="871"/>
      <c r="BG44" s="871"/>
      <c r="BH44" s="871"/>
      <c r="BI44" s="872"/>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73"/>
      <c r="AM45" s="873"/>
      <c r="AN45" s="873"/>
      <c r="AO45" s="873"/>
      <c r="AP45" s="873"/>
      <c r="AQ45" s="873"/>
      <c r="AR45" s="873"/>
      <c r="AS45" s="873"/>
      <c r="AT45" s="873"/>
      <c r="AU45" s="873"/>
      <c r="AV45" s="873"/>
      <c r="AW45" s="873"/>
      <c r="AX45" s="873"/>
      <c r="AY45" s="873"/>
      <c r="AZ45" s="874"/>
      <c r="BA45" s="874"/>
      <c r="BB45" s="874"/>
      <c r="BC45" s="874"/>
      <c r="BD45" s="874"/>
      <c r="BE45" s="871"/>
      <c r="BF45" s="871"/>
      <c r="BG45" s="871"/>
      <c r="BH45" s="871"/>
      <c r="BI45" s="872"/>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73"/>
      <c r="AM46" s="873"/>
      <c r="AN46" s="873"/>
      <c r="AO46" s="873"/>
      <c r="AP46" s="873"/>
      <c r="AQ46" s="873"/>
      <c r="AR46" s="873"/>
      <c r="AS46" s="873"/>
      <c r="AT46" s="873"/>
      <c r="AU46" s="873"/>
      <c r="AV46" s="873"/>
      <c r="AW46" s="873"/>
      <c r="AX46" s="873"/>
      <c r="AY46" s="873"/>
      <c r="AZ46" s="874"/>
      <c r="BA46" s="874"/>
      <c r="BB46" s="874"/>
      <c r="BC46" s="874"/>
      <c r="BD46" s="874"/>
      <c r="BE46" s="871"/>
      <c r="BF46" s="871"/>
      <c r="BG46" s="871"/>
      <c r="BH46" s="871"/>
      <c r="BI46" s="872"/>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73"/>
      <c r="AM47" s="873"/>
      <c r="AN47" s="873"/>
      <c r="AO47" s="873"/>
      <c r="AP47" s="873"/>
      <c r="AQ47" s="873"/>
      <c r="AR47" s="873"/>
      <c r="AS47" s="873"/>
      <c r="AT47" s="873"/>
      <c r="AU47" s="873"/>
      <c r="AV47" s="873"/>
      <c r="AW47" s="873"/>
      <c r="AX47" s="873"/>
      <c r="AY47" s="873"/>
      <c r="AZ47" s="874"/>
      <c r="BA47" s="874"/>
      <c r="BB47" s="874"/>
      <c r="BC47" s="874"/>
      <c r="BD47" s="874"/>
      <c r="BE47" s="871"/>
      <c r="BF47" s="871"/>
      <c r="BG47" s="871"/>
      <c r="BH47" s="871"/>
      <c r="BI47" s="872"/>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73"/>
      <c r="AM48" s="873"/>
      <c r="AN48" s="873"/>
      <c r="AO48" s="873"/>
      <c r="AP48" s="873"/>
      <c r="AQ48" s="873"/>
      <c r="AR48" s="873"/>
      <c r="AS48" s="873"/>
      <c r="AT48" s="873"/>
      <c r="AU48" s="873"/>
      <c r="AV48" s="873"/>
      <c r="AW48" s="873"/>
      <c r="AX48" s="873"/>
      <c r="AY48" s="873"/>
      <c r="AZ48" s="874"/>
      <c r="BA48" s="874"/>
      <c r="BB48" s="874"/>
      <c r="BC48" s="874"/>
      <c r="BD48" s="874"/>
      <c r="BE48" s="871"/>
      <c r="BF48" s="871"/>
      <c r="BG48" s="871"/>
      <c r="BH48" s="871"/>
      <c r="BI48" s="872"/>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73"/>
      <c r="AM49" s="873"/>
      <c r="AN49" s="873"/>
      <c r="AO49" s="873"/>
      <c r="AP49" s="873"/>
      <c r="AQ49" s="873"/>
      <c r="AR49" s="873"/>
      <c r="AS49" s="873"/>
      <c r="AT49" s="873"/>
      <c r="AU49" s="873"/>
      <c r="AV49" s="873"/>
      <c r="AW49" s="873"/>
      <c r="AX49" s="873"/>
      <c r="AY49" s="873"/>
      <c r="AZ49" s="874"/>
      <c r="BA49" s="874"/>
      <c r="BB49" s="874"/>
      <c r="BC49" s="874"/>
      <c r="BD49" s="874"/>
      <c r="BE49" s="871"/>
      <c r="BF49" s="871"/>
      <c r="BG49" s="871"/>
      <c r="BH49" s="871"/>
      <c r="BI49" s="872"/>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7"/>
      <c r="R50" s="878"/>
      <c r="S50" s="878"/>
      <c r="T50" s="878"/>
      <c r="U50" s="878"/>
      <c r="V50" s="878"/>
      <c r="W50" s="878"/>
      <c r="X50" s="878"/>
      <c r="Y50" s="878"/>
      <c r="Z50" s="878"/>
      <c r="AA50" s="878"/>
      <c r="AB50" s="878"/>
      <c r="AC50" s="878"/>
      <c r="AD50" s="878"/>
      <c r="AE50" s="879"/>
      <c r="AF50" s="822"/>
      <c r="AG50" s="823"/>
      <c r="AH50" s="823"/>
      <c r="AI50" s="823"/>
      <c r="AJ50" s="824"/>
      <c r="AK50" s="881"/>
      <c r="AL50" s="878"/>
      <c r="AM50" s="878"/>
      <c r="AN50" s="878"/>
      <c r="AO50" s="878"/>
      <c r="AP50" s="878"/>
      <c r="AQ50" s="878"/>
      <c r="AR50" s="878"/>
      <c r="AS50" s="878"/>
      <c r="AT50" s="878"/>
      <c r="AU50" s="878"/>
      <c r="AV50" s="878"/>
      <c r="AW50" s="878"/>
      <c r="AX50" s="878"/>
      <c r="AY50" s="878"/>
      <c r="AZ50" s="880"/>
      <c r="BA50" s="880"/>
      <c r="BB50" s="880"/>
      <c r="BC50" s="880"/>
      <c r="BD50" s="880"/>
      <c r="BE50" s="871"/>
      <c r="BF50" s="871"/>
      <c r="BG50" s="871"/>
      <c r="BH50" s="871"/>
      <c r="BI50" s="872"/>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7"/>
      <c r="R51" s="878"/>
      <c r="S51" s="878"/>
      <c r="T51" s="878"/>
      <c r="U51" s="878"/>
      <c r="V51" s="878"/>
      <c r="W51" s="878"/>
      <c r="X51" s="878"/>
      <c r="Y51" s="878"/>
      <c r="Z51" s="878"/>
      <c r="AA51" s="878"/>
      <c r="AB51" s="878"/>
      <c r="AC51" s="878"/>
      <c r="AD51" s="878"/>
      <c r="AE51" s="879"/>
      <c r="AF51" s="822"/>
      <c r="AG51" s="823"/>
      <c r="AH51" s="823"/>
      <c r="AI51" s="823"/>
      <c r="AJ51" s="824"/>
      <c r="AK51" s="881"/>
      <c r="AL51" s="878"/>
      <c r="AM51" s="878"/>
      <c r="AN51" s="878"/>
      <c r="AO51" s="878"/>
      <c r="AP51" s="878"/>
      <c r="AQ51" s="878"/>
      <c r="AR51" s="878"/>
      <c r="AS51" s="878"/>
      <c r="AT51" s="878"/>
      <c r="AU51" s="878"/>
      <c r="AV51" s="878"/>
      <c r="AW51" s="878"/>
      <c r="AX51" s="878"/>
      <c r="AY51" s="878"/>
      <c r="AZ51" s="880"/>
      <c r="BA51" s="880"/>
      <c r="BB51" s="880"/>
      <c r="BC51" s="880"/>
      <c r="BD51" s="880"/>
      <c r="BE51" s="871"/>
      <c r="BF51" s="871"/>
      <c r="BG51" s="871"/>
      <c r="BH51" s="871"/>
      <c r="BI51" s="872"/>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7"/>
      <c r="R52" s="878"/>
      <c r="S52" s="878"/>
      <c r="T52" s="878"/>
      <c r="U52" s="878"/>
      <c r="V52" s="878"/>
      <c r="W52" s="878"/>
      <c r="X52" s="878"/>
      <c r="Y52" s="878"/>
      <c r="Z52" s="878"/>
      <c r="AA52" s="878"/>
      <c r="AB52" s="878"/>
      <c r="AC52" s="878"/>
      <c r="AD52" s="878"/>
      <c r="AE52" s="879"/>
      <c r="AF52" s="822"/>
      <c r="AG52" s="823"/>
      <c r="AH52" s="823"/>
      <c r="AI52" s="823"/>
      <c r="AJ52" s="824"/>
      <c r="AK52" s="881"/>
      <c r="AL52" s="878"/>
      <c r="AM52" s="878"/>
      <c r="AN52" s="878"/>
      <c r="AO52" s="878"/>
      <c r="AP52" s="878"/>
      <c r="AQ52" s="878"/>
      <c r="AR52" s="878"/>
      <c r="AS52" s="878"/>
      <c r="AT52" s="878"/>
      <c r="AU52" s="878"/>
      <c r="AV52" s="878"/>
      <c r="AW52" s="878"/>
      <c r="AX52" s="878"/>
      <c r="AY52" s="878"/>
      <c r="AZ52" s="880"/>
      <c r="BA52" s="880"/>
      <c r="BB52" s="880"/>
      <c r="BC52" s="880"/>
      <c r="BD52" s="880"/>
      <c r="BE52" s="871"/>
      <c r="BF52" s="871"/>
      <c r="BG52" s="871"/>
      <c r="BH52" s="871"/>
      <c r="BI52" s="872"/>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7"/>
      <c r="R53" s="878"/>
      <c r="S53" s="878"/>
      <c r="T53" s="878"/>
      <c r="U53" s="878"/>
      <c r="V53" s="878"/>
      <c r="W53" s="878"/>
      <c r="X53" s="878"/>
      <c r="Y53" s="878"/>
      <c r="Z53" s="878"/>
      <c r="AA53" s="878"/>
      <c r="AB53" s="878"/>
      <c r="AC53" s="878"/>
      <c r="AD53" s="878"/>
      <c r="AE53" s="879"/>
      <c r="AF53" s="822"/>
      <c r="AG53" s="823"/>
      <c r="AH53" s="823"/>
      <c r="AI53" s="823"/>
      <c r="AJ53" s="824"/>
      <c r="AK53" s="881"/>
      <c r="AL53" s="878"/>
      <c r="AM53" s="878"/>
      <c r="AN53" s="878"/>
      <c r="AO53" s="878"/>
      <c r="AP53" s="878"/>
      <c r="AQ53" s="878"/>
      <c r="AR53" s="878"/>
      <c r="AS53" s="878"/>
      <c r="AT53" s="878"/>
      <c r="AU53" s="878"/>
      <c r="AV53" s="878"/>
      <c r="AW53" s="878"/>
      <c r="AX53" s="878"/>
      <c r="AY53" s="878"/>
      <c r="AZ53" s="880"/>
      <c r="BA53" s="880"/>
      <c r="BB53" s="880"/>
      <c r="BC53" s="880"/>
      <c r="BD53" s="880"/>
      <c r="BE53" s="871"/>
      <c r="BF53" s="871"/>
      <c r="BG53" s="871"/>
      <c r="BH53" s="871"/>
      <c r="BI53" s="872"/>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7"/>
      <c r="R54" s="878"/>
      <c r="S54" s="878"/>
      <c r="T54" s="878"/>
      <c r="U54" s="878"/>
      <c r="V54" s="878"/>
      <c r="W54" s="878"/>
      <c r="X54" s="878"/>
      <c r="Y54" s="878"/>
      <c r="Z54" s="878"/>
      <c r="AA54" s="878"/>
      <c r="AB54" s="878"/>
      <c r="AC54" s="878"/>
      <c r="AD54" s="878"/>
      <c r="AE54" s="879"/>
      <c r="AF54" s="822"/>
      <c r="AG54" s="823"/>
      <c r="AH54" s="823"/>
      <c r="AI54" s="823"/>
      <c r="AJ54" s="824"/>
      <c r="AK54" s="881"/>
      <c r="AL54" s="878"/>
      <c r="AM54" s="878"/>
      <c r="AN54" s="878"/>
      <c r="AO54" s="878"/>
      <c r="AP54" s="878"/>
      <c r="AQ54" s="878"/>
      <c r="AR54" s="878"/>
      <c r="AS54" s="878"/>
      <c r="AT54" s="878"/>
      <c r="AU54" s="878"/>
      <c r="AV54" s="878"/>
      <c r="AW54" s="878"/>
      <c r="AX54" s="878"/>
      <c r="AY54" s="878"/>
      <c r="AZ54" s="880"/>
      <c r="BA54" s="880"/>
      <c r="BB54" s="880"/>
      <c r="BC54" s="880"/>
      <c r="BD54" s="880"/>
      <c r="BE54" s="871"/>
      <c r="BF54" s="871"/>
      <c r="BG54" s="871"/>
      <c r="BH54" s="871"/>
      <c r="BI54" s="872"/>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7"/>
      <c r="R55" s="878"/>
      <c r="S55" s="878"/>
      <c r="T55" s="878"/>
      <c r="U55" s="878"/>
      <c r="V55" s="878"/>
      <c r="W55" s="878"/>
      <c r="X55" s="878"/>
      <c r="Y55" s="878"/>
      <c r="Z55" s="878"/>
      <c r="AA55" s="878"/>
      <c r="AB55" s="878"/>
      <c r="AC55" s="878"/>
      <c r="AD55" s="878"/>
      <c r="AE55" s="879"/>
      <c r="AF55" s="822"/>
      <c r="AG55" s="823"/>
      <c r="AH55" s="823"/>
      <c r="AI55" s="823"/>
      <c r="AJ55" s="824"/>
      <c r="AK55" s="881"/>
      <c r="AL55" s="878"/>
      <c r="AM55" s="878"/>
      <c r="AN55" s="878"/>
      <c r="AO55" s="878"/>
      <c r="AP55" s="878"/>
      <c r="AQ55" s="878"/>
      <c r="AR55" s="878"/>
      <c r="AS55" s="878"/>
      <c r="AT55" s="878"/>
      <c r="AU55" s="878"/>
      <c r="AV55" s="878"/>
      <c r="AW55" s="878"/>
      <c r="AX55" s="878"/>
      <c r="AY55" s="878"/>
      <c r="AZ55" s="880"/>
      <c r="BA55" s="880"/>
      <c r="BB55" s="880"/>
      <c r="BC55" s="880"/>
      <c r="BD55" s="880"/>
      <c r="BE55" s="871"/>
      <c r="BF55" s="871"/>
      <c r="BG55" s="871"/>
      <c r="BH55" s="871"/>
      <c r="BI55" s="872"/>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7"/>
      <c r="R56" s="878"/>
      <c r="S56" s="878"/>
      <c r="T56" s="878"/>
      <c r="U56" s="878"/>
      <c r="V56" s="878"/>
      <c r="W56" s="878"/>
      <c r="X56" s="878"/>
      <c r="Y56" s="878"/>
      <c r="Z56" s="878"/>
      <c r="AA56" s="878"/>
      <c r="AB56" s="878"/>
      <c r="AC56" s="878"/>
      <c r="AD56" s="878"/>
      <c r="AE56" s="879"/>
      <c r="AF56" s="822"/>
      <c r="AG56" s="823"/>
      <c r="AH56" s="823"/>
      <c r="AI56" s="823"/>
      <c r="AJ56" s="824"/>
      <c r="AK56" s="881"/>
      <c r="AL56" s="878"/>
      <c r="AM56" s="878"/>
      <c r="AN56" s="878"/>
      <c r="AO56" s="878"/>
      <c r="AP56" s="878"/>
      <c r="AQ56" s="878"/>
      <c r="AR56" s="878"/>
      <c r="AS56" s="878"/>
      <c r="AT56" s="878"/>
      <c r="AU56" s="878"/>
      <c r="AV56" s="878"/>
      <c r="AW56" s="878"/>
      <c r="AX56" s="878"/>
      <c r="AY56" s="878"/>
      <c r="AZ56" s="880"/>
      <c r="BA56" s="880"/>
      <c r="BB56" s="880"/>
      <c r="BC56" s="880"/>
      <c r="BD56" s="880"/>
      <c r="BE56" s="871"/>
      <c r="BF56" s="871"/>
      <c r="BG56" s="871"/>
      <c r="BH56" s="871"/>
      <c r="BI56" s="872"/>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7"/>
      <c r="R57" s="878"/>
      <c r="S57" s="878"/>
      <c r="T57" s="878"/>
      <c r="U57" s="878"/>
      <c r="V57" s="878"/>
      <c r="W57" s="878"/>
      <c r="X57" s="878"/>
      <c r="Y57" s="878"/>
      <c r="Z57" s="878"/>
      <c r="AA57" s="878"/>
      <c r="AB57" s="878"/>
      <c r="AC57" s="878"/>
      <c r="AD57" s="878"/>
      <c r="AE57" s="879"/>
      <c r="AF57" s="822"/>
      <c r="AG57" s="823"/>
      <c r="AH57" s="823"/>
      <c r="AI57" s="823"/>
      <c r="AJ57" s="824"/>
      <c r="AK57" s="881"/>
      <c r="AL57" s="878"/>
      <c r="AM57" s="878"/>
      <c r="AN57" s="878"/>
      <c r="AO57" s="878"/>
      <c r="AP57" s="878"/>
      <c r="AQ57" s="878"/>
      <c r="AR57" s="878"/>
      <c r="AS57" s="878"/>
      <c r="AT57" s="878"/>
      <c r="AU57" s="878"/>
      <c r="AV57" s="878"/>
      <c r="AW57" s="878"/>
      <c r="AX57" s="878"/>
      <c r="AY57" s="878"/>
      <c r="AZ57" s="880"/>
      <c r="BA57" s="880"/>
      <c r="BB57" s="880"/>
      <c r="BC57" s="880"/>
      <c r="BD57" s="880"/>
      <c r="BE57" s="871"/>
      <c r="BF57" s="871"/>
      <c r="BG57" s="871"/>
      <c r="BH57" s="871"/>
      <c r="BI57" s="872"/>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7"/>
      <c r="R58" s="878"/>
      <c r="S58" s="878"/>
      <c r="T58" s="878"/>
      <c r="U58" s="878"/>
      <c r="V58" s="878"/>
      <c r="W58" s="878"/>
      <c r="X58" s="878"/>
      <c r="Y58" s="878"/>
      <c r="Z58" s="878"/>
      <c r="AA58" s="878"/>
      <c r="AB58" s="878"/>
      <c r="AC58" s="878"/>
      <c r="AD58" s="878"/>
      <c r="AE58" s="879"/>
      <c r="AF58" s="822"/>
      <c r="AG58" s="823"/>
      <c r="AH58" s="823"/>
      <c r="AI58" s="823"/>
      <c r="AJ58" s="824"/>
      <c r="AK58" s="881"/>
      <c r="AL58" s="878"/>
      <c r="AM58" s="878"/>
      <c r="AN58" s="878"/>
      <c r="AO58" s="878"/>
      <c r="AP58" s="878"/>
      <c r="AQ58" s="878"/>
      <c r="AR58" s="878"/>
      <c r="AS58" s="878"/>
      <c r="AT58" s="878"/>
      <c r="AU58" s="878"/>
      <c r="AV58" s="878"/>
      <c r="AW58" s="878"/>
      <c r="AX58" s="878"/>
      <c r="AY58" s="878"/>
      <c r="AZ58" s="880"/>
      <c r="BA58" s="880"/>
      <c r="BB58" s="880"/>
      <c r="BC58" s="880"/>
      <c r="BD58" s="880"/>
      <c r="BE58" s="871"/>
      <c r="BF58" s="871"/>
      <c r="BG58" s="871"/>
      <c r="BH58" s="871"/>
      <c r="BI58" s="872"/>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7"/>
      <c r="R59" s="878"/>
      <c r="S59" s="878"/>
      <c r="T59" s="878"/>
      <c r="U59" s="878"/>
      <c r="V59" s="878"/>
      <c r="W59" s="878"/>
      <c r="X59" s="878"/>
      <c r="Y59" s="878"/>
      <c r="Z59" s="878"/>
      <c r="AA59" s="878"/>
      <c r="AB59" s="878"/>
      <c r="AC59" s="878"/>
      <c r="AD59" s="878"/>
      <c r="AE59" s="879"/>
      <c r="AF59" s="822"/>
      <c r="AG59" s="823"/>
      <c r="AH59" s="823"/>
      <c r="AI59" s="823"/>
      <c r="AJ59" s="824"/>
      <c r="AK59" s="881"/>
      <c r="AL59" s="878"/>
      <c r="AM59" s="878"/>
      <c r="AN59" s="878"/>
      <c r="AO59" s="878"/>
      <c r="AP59" s="878"/>
      <c r="AQ59" s="878"/>
      <c r="AR59" s="878"/>
      <c r="AS59" s="878"/>
      <c r="AT59" s="878"/>
      <c r="AU59" s="878"/>
      <c r="AV59" s="878"/>
      <c r="AW59" s="878"/>
      <c r="AX59" s="878"/>
      <c r="AY59" s="878"/>
      <c r="AZ59" s="880"/>
      <c r="BA59" s="880"/>
      <c r="BB59" s="880"/>
      <c r="BC59" s="880"/>
      <c r="BD59" s="880"/>
      <c r="BE59" s="871"/>
      <c r="BF59" s="871"/>
      <c r="BG59" s="871"/>
      <c r="BH59" s="871"/>
      <c r="BI59" s="872"/>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7"/>
      <c r="R60" s="878"/>
      <c r="S60" s="878"/>
      <c r="T60" s="878"/>
      <c r="U60" s="878"/>
      <c r="V60" s="878"/>
      <c r="W60" s="878"/>
      <c r="X60" s="878"/>
      <c r="Y60" s="878"/>
      <c r="Z60" s="878"/>
      <c r="AA60" s="878"/>
      <c r="AB60" s="878"/>
      <c r="AC60" s="878"/>
      <c r="AD60" s="878"/>
      <c r="AE60" s="879"/>
      <c r="AF60" s="822"/>
      <c r="AG60" s="823"/>
      <c r="AH60" s="823"/>
      <c r="AI60" s="823"/>
      <c r="AJ60" s="824"/>
      <c r="AK60" s="881"/>
      <c r="AL60" s="878"/>
      <c r="AM60" s="878"/>
      <c r="AN60" s="878"/>
      <c r="AO60" s="878"/>
      <c r="AP60" s="878"/>
      <c r="AQ60" s="878"/>
      <c r="AR60" s="878"/>
      <c r="AS60" s="878"/>
      <c r="AT60" s="878"/>
      <c r="AU60" s="878"/>
      <c r="AV60" s="878"/>
      <c r="AW60" s="878"/>
      <c r="AX60" s="878"/>
      <c r="AY60" s="878"/>
      <c r="AZ60" s="880"/>
      <c r="BA60" s="880"/>
      <c r="BB60" s="880"/>
      <c r="BC60" s="880"/>
      <c r="BD60" s="880"/>
      <c r="BE60" s="871"/>
      <c r="BF60" s="871"/>
      <c r="BG60" s="871"/>
      <c r="BH60" s="871"/>
      <c r="BI60" s="872"/>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7"/>
      <c r="R61" s="878"/>
      <c r="S61" s="878"/>
      <c r="T61" s="878"/>
      <c r="U61" s="878"/>
      <c r="V61" s="878"/>
      <c r="W61" s="878"/>
      <c r="X61" s="878"/>
      <c r="Y61" s="878"/>
      <c r="Z61" s="878"/>
      <c r="AA61" s="878"/>
      <c r="AB61" s="878"/>
      <c r="AC61" s="878"/>
      <c r="AD61" s="878"/>
      <c r="AE61" s="879"/>
      <c r="AF61" s="822"/>
      <c r="AG61" s="823"/>
      <c r="AH61" s="823"/>
      <c r="AI61" s="823"/>
      <c r="AJ61" s="824"/>
      <c r="AK61" s="881"/>
      <c r="AL61" s="878"/>
      <c r="AM61" s="878"/>
      <c r="AN61" s="878"/>
      <c r="AO61" s="878"/>
      <c r="AP61" s="878"/>
      <c r="AQ61" s="878"/>
      <c r="AR61" s="878"/>
      <c r="AS61" s="878"/>
      <c r="AT61" s="878"/>
      <c r="AU61" s="878"/>
      <c r="AV61" s="878"/>
      <c r="AW61" s="878"/>
      <c r="AX61" s="878"/>
      <c r="AY61" s="878"/>
      <c r="AZ61" s="880"/>
      <c r="BA61" s="880"/>
      <c r="BB61" s="880"/>
      <c r="BC61" s="880"/>
      <c r="BD61" s="880"/>
      <c r="BE61" s="871"/>
      <c r="BF61" s="871"/>
      <c r="BG61" s="871"/>
      <c r="BH61" s="871"/>
      <c r="BI61" s="872"/>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7"/>
      <c r="R62" s="878"/>
      <c r="S62" s="878"/>
      <c r="T62" s="878"/>
      <c r="U62" s="878"/>
      <c r="V62" s="878"/>
      <c r="W62" s="878"/>
      <c r="X62" s="878"/>
      <c r="Y62" s="878"/>
      <c r="Z62" s="878"/>
      <c r="AA62" s="878"/>
      <c r="AB62" s="878"/>
      <c r="AC62" s="878"/>
      <c r="AD62" s="878"/>
      <c r="AE62" s="879"/>
      <c r="AF62" s="822"/>
      <c r="AG62" s="823"/>
      <c r="AH62" s="823"/>
      <c r="AI62" s="823"/>
      <c r="AJ62" s="824"/>
      <c r="AK62" s="881"/>
      <c r="AL62" s="878"/>
      <c r="AM62" s="878"/>
      <c r="AN62" s="878"/>
      <c r="AO62" s="878"/>
      <c r="AP62" s="878"/>
      <c r="AQ62" s="878"/>
      <c r="AR62" s="878"/>
      <c r="AS62" s="878"/>
      <c r="AT62" s="878"/>
      <c r="AU62" s="878"/>
      <c r="AV62" s="878"/>
      <c r="AW62" s="878"/>
      <c r="AX62" s="878"/>
      <c r="AY62" s="878"/>
      <c r="AZ62" s="880"/>
      <c r="BA62" s="880"/>
      <c r="BB62" s="880"/>
      <c r="BC62" s="880"/>
      <c r="BD62" s="880"/>
      <c r="BE62" s="871"/>
      <c r="BF62" s="871"/>
      <c r="BG62" s="871"/>
      <c r="BH62" s="871"/>
      <c r="BI62" s="872"/>
      <c r="BJ62" s="889" t="s">
        <v>398</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377</v>
      </c>
      <c r="B63" s="825" t="s">
        <v>399</v>
      </c>
      <c r="C63" s="826"/>
      <c r="D63" s="826"/>
      <c r="E63" s="826"/>
      <c r="F63" s="826"/>
      <c r="G63" s="826"/>
      <c r="H63" s="826"/>
      <c r="I63" s="826"/>
      <c r="J63" s="826"/>
      <c r="K63" s="826"/>
      <c r="L63" s="826"/>
      <c r="M63" s="826"/>
      <c r="N63" s="826"/>
      <c r="O63" s="826"/>
      <c r="P63" s="827"/>
      <c r="Q63" s="882"/>
      <c r="R63" s="883"/>
      <c r="S63" s="883"/>
      <c r="T63" s="883"/>
      <c r="U63" s="883"/>
      <c r="V63" s="883"/>
      <c r="W63" s="883"/>
      <c r="X63" s="883"/>
      <c r="Y63" s="883"/>
      <c r="Z63" s="883"/>
      <c r="AA63" s="883"/>
      <c r="AB63" s="883"/>
      <c r="AC63" s="883"/>
      <c r="AD63" s="883"/>
      <c r="AE63" s="884"/>
      <c r="AF63" s="885">
        <v>626</v>
      </c>
      <c r="AG63" s="886"/>
      <c r="AH63" s="886"/>
      <c r="AI63" s="886"/>
      <c r="AJ63" s="887"/>
      <c r="AK63" s="888"/>
      <c r="AL63" s="883"/>
      <c r="AM63" s="883"/>
      <c r="AN63" s="883"/>
      <c r="AO63" s="883"/>
      <c r="AP63" s="886">
        <v>10982</v>
      </c>
      <c r="AQ63" s="886"/>
      <c r="AR63" s="886"/>
      <c r="AS63" s="886"/>
      <c r="AT63" s="886"/>
      <c r="AU63" s="886">
        <v>6919</v>
      </c>
      <c r="AV63" s="886"/>
      <c r="AW63" s="886"/>
      <c r="AX63" s="886"/>
      <c r="AY63" s="886"/>
      <c r="AZ63" s="890"/>
      <c r="BA63" s="890"/>
      <c r="BB63" s="890"/>
      <c r="BC63" s="890"/>
      <c r="BD63" s="890"/>
      <c r="BE63" s="891"/>
      <c r="BF63" s="891"/>
      <c r="BG63" s="891"/>
      <c r="BH63" s="891"/>
      <c r="BI63" s="892"/>
      <c r="BJ63" s="893" t="s">
        <v>122</v>
      </c>
      <c r="BK63" s="894"/>
      <c r="BL63" s="894"/>
      <c r="BM63" s="894"/>
      <c r="BN63" s="895"/>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401</v>
      </c>
      <c r="B66" s="764"/>
      <c r="C66" s="764"/>
      <c r="D66" s="764"/>
      <c r="E66" s="764"/>
      <c r="F66" s="764"/>
      <c r="G66" s="764"/>
      <c r="H66" s="764"/>
      <c r="I66" s="764"/>
      <c r="J66" s="764"/>
      <c r="K66" s="764"/>
      <c r="L66" s="764"/>
      <c r="M66" s="764"/>
      <c r="N66" s="764"/>
      <c r="O66" s="764"/>
      <c r="P66" s="765"/>
      <c r="Q66" s="769" t="s">
        <v>381</v>
      </c>
      <c r="R66" s="770"/>
      <c r="S66" s="770"/>
      <c r="T66" s="770"/>
      <c r="U66" s="771"/>
      <c r="V66" s="769" t="s">
        <v>382</v>
      </c>
      <c r="W66" s="770"/>
      <c r="X66" s="770"/>
      <c r="Y66" s="770"/>
      <c r="Z66" s="771"/>
      <c r="AA66" s="769" t="s">
        <v>383</v>
      </c>
      <c r="AB66" s="770"/>
      <c r="AC66" s="770"/>
      <c r="AD66" s="770"/>
      <c r="AE66" s="771"/>
      <c r="AF66" s="896" t="s">
        <v>384</v>
      </c>
      <c r="AG66" s="851"/>
      <c r="AH66" s="851"/>
      <c r="AI66" s="851"/>
      <c r="AJ66" s="897"/>
      <c r="AK66" s="769" t="s">
        <v>385</v>
      </c>
      <c r="AL66" s="764"/>
      <c r="AM66" s="764"/>
      <c r="AN66" s="764"/>
      <c r="AO66" s="765"/>
      <c r="AP66" s="769" t="s">
        <v>386</v>
      </c>
      <c r="AQ66" s="770"/>
      <c r="AR66" s="770"/>
      <c r="AS66" s="770"/>
      <c r="AT66" s="771"/>
      <c r="AU66" s="769" t="s">
        <v>402</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901"/>
      <c r="BT66" s="902"/>
      <c r="BU66" s="902"/>
      <c r="BV66" s="902"/>
      <c r="BW66" s="902"/>
      <c r="BX66" s="902"/>
      <c r="BY66" s="902"/>
      <c r="BZ66" s="902"/>
      <c r="CA66" s="902"/>
      <c r="CB66" s="902"/>
      <c r="CC66" s="902"/>
      <c r="CD66" s="902"/>
      <c r="CE66" s="902"/>
      <c r="CF66" s="902"/>
      <c r="CG66" s="907"/>
      <c r="CH66" s="904"/>
      <c r="CI66" s="905"/>
      <c r="CJ66" s="905"/>
      <c r="CK66" s="905"/>
      <c r="CL66" s="906"/>
      <c r="CM66" s="904"/>
      <c r="CN66" s="905"/>
      <c r="CO66" s="905"/>
      <c r="CP66" s="905"/>
      <c r="CQ66" s="906"/>
      <c r="CR66" s="904"/>
      <c r="CS66" s="905"/>
      <c r="CT66" s="905"/>
      <c r="CU66" s="905"/>
      <c r="CV66" s="906"/>
      <c r="CW66" s="904"/>
      <c r="CX66" s="905"/>
      <c r="CY66" s="905"/>
      <c r="CZ66" s="905"/>
      <c r="DA66" s="906"/>
      <c r="DB66" s="904"/>
      <c r="DC66" s="905"/>
      <c r="DD66" s="905"/>
      <c r="DE66" s="905"/>
      <c r="DF66" s="906"/>
      <c r="DG66" s="904"/>
      <c r="DH66" s="905"/>
      <c r="DI66" s="905"/>
      <c r="DJ66" s="905"/>
      <c r="DK66" s="906"/>
      <c r="DL66" s="904"/>
      <c r="DM66" s="905"/>
      <c r="DN66" s="905"/>
      <c r="DO66" s="905"/>
      <c r="DP66" s="906"/>
      <c r="DQ66" s="904"/>
      <c r="DR66" s="905"/>
      <c r="DS66" s="905"/>
      <c r="DT66" s="905"/>
      <c r="DU66" s="906"/>
      <c r="DV66" s="901"/>
      <c r="DW66" s="902"/>
      <c r="DX66" s="902"/>
      <c r="DY66" s="902"/>
      <c r="DZ66" s="903"/>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8"/>
      <c r="AG67" s="854"/>
      <c r="AH67" s="854"/>
      <c r="AI67" s="854"/>
      <c r="AJ67" s="899"/>
      <c r="AK67" s="900"/>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901"/>
      <c r="BT67" s="902"/>
      <c r="BU67" s="902"/>
      <c r="BV67" s="902"/>
      <c r="BW67" s="902"/>
      <c r="BX67" s="902"/>
      <c r="BY67" s="902"/>
      <c r="BZ67" s="902"/>
      <c r="CA67" s="902"/>
      <c r="CB67" s="902"/>
      <c r="CC67" s="902"/>
      <c r="CD67" s="902"/>
      <c r="CE67" s="902"/>
      <c r="CF67" s="902"/>
      <c r="CG67" s="907"/>
      <c r="CH67" s="904"/>
      <c r="CI67" s="905"/>
      <c r="CJ67" s="905"/>
      <c r="CK67" s="905"/>
      <c r="CL67" s="906"/>
      <c r="CM67" s="904"/>
      <c r="CN67" s="905"/>
      <c r="CO67" s="905"/>
      <c r="CP67" s="905"/>
      <c r="CQ67" s="906"/>
      <c r="CR67" s="904"/>
      <c r="CS67" s="905"/>
      <c r="CT67" s="905"/>
      <c r="CU67" s="905"/>
      <c r="CV67" s="906"/>
      <c r="CW67" s="904"/>
      <c r="CX67" s="905"/>
      <c r="CY67" s="905"/>
      <c r="CZ67" s="905"/>
      <c r="DA67" s="906"/>
      <c r="DB67" s="904"/>
      <c r="DC67" s="905"/>
      <c r="DD67" s="905"/>
      <c r="DE67" s="905"/>
      <c r="DF67" s="906"/>
      <c r="DG67" s="904"/>
      <c r="DH67" s="905"/>
      <c r="DI67" s="905"/>
      <c r="DJ67" s="905"/>
      <c r="DK67" s="906"/>
      <c r="DL67" s="904"/>
      <c r="DM67" s="905"/>
      <c r="DN67" s="905"/>
      <c r="DO67" s="905"/>
      <c r="DP67" s="906"/>
      <c r="DQ67" s="904"/>
      <c r="DR67" s="905"/>
      <c r="DS67" s="905"/>
      <c r="DT67" s="905"/>
      <c r="DU67" s="906"/>
      <c r="DV67" s="901"/>
      <c r="DW67" s="902"/>
      <c r="DX67" s="902"/>
      <c r="DY67" s="902"/>
      <c r="DZ67" s="903"/>
      <c r="EA67" s="218"/>
    </row>
    <row r="68" spans="1:131" ht="26.25" customHeight="1" thickTop="1" x14ac:dyDescent="0.15">
      <c r="A68" s="224">
        <v>1</v>
      </c>
      <c r="B68" s="911" t="s">
        <v>557</v>
      </c>
      <c r="C68" s="912"/>
      <c r="D68" s="912"/>
      <c r="E68" s="912"/>
      <c r="F68" s="912"/>
      <c r="G68" s="912"/>
      <c r="H68" s="912"/>
      <c r="I68" s="912"/>
      <c r="J68" s="912"/>
      <c r="K68" s="912"/>
      <c r="L68" s="912"/>
      <c r="M68" s="912"/>
      <c r="N68" s="912"/>
      <c r="O68" s="912"/>
      <c r="P68" s="913"/>
      <c r="Q68" s="914">
        <v>1491</v>
      </c>
      <c r="R68" s="908"/>
      <c r="S68" s="908"/>
      <c r="T68" s="908"/>
      <c r="U68" s="908"/>
      <c r="V68" s="908">
        <v>1440</v>
      </c>
      <c r="W68" s="908"/>
      <c r="X68" s="908"/>
      <c r="Y68" s="908"/>
      <c r="Z68" s="908"/>
      <c r="AA68" s="908">
        <v>51</v>
      </c>
      <c r="AB68" s="908"/>
      <c r="AC68" s="908"/>
      <c r="AD68" s="908"/>
      <c r="AE68" s="908"/>
      <c r="AF68" s="908">
        <v>41</v>
      </c>
      <c r="AG68" s="908"/>
      <c r="AH68" s="908"/>
      <c r="AI68" s="908"/>
      <c r="AJ68" s="908"/>
      <c r="AK68" s="908" t="s">
        <v>564</v>
      </c>
      <c r="AL68" s="908"/>
      <c r="AM68" s="908"/>
      <c r="AN68" s="908"/>
      <c r="AO68" s="908"/>
      <c r="AP68" s="908">
        <v>127</v>
      </c>
      <c r="AQ68" s="908"/>
      <c r="AR68" s="908"/>
      <c r="AS68" s="908"/>
      <c r="AT68" s="908"/>
      <c r="AU68" s="908">
        <v>64</v>
      </c>
      <c r="AV68" s="908"/>
      <c r="AW68" s="908"/>
      <c r="AX68" s="908"/>
      <c r="AY68" s="908"/>
      <c r="AZ68" s="909"/>
      <c r="BA68" s="909"/>
      <c r="BB68" s="909"/>
      <c r="BC68" s="909"/>
      <c r="BD68" s="910"/>
      <c r="BE68" s="229"/>
      <c r="BF68" s="229"/>
      <c r="BG68" s="229"/>
      <c r="BH68" s="229"/>
      <c r="BI68" s="229"/>
      <c r="BJ68" s="229"/>
      <c r="BK68" s="229"/>
      <c r="BL68" s="229"/>
      <c r="BM68" s="229"/>
      <c r="BN68" s="229"/>
      <c r="BO68" s="229"/>
      <c r="BP68" s="229"/>
      <c r="BQ68" s="226">
        <v>62</v>
      </c>
      <c r="BR68" s="231"/>
      <c r="BS68" s="901"/>
      <c r="BT68" s="902"/>
      <c r="BU68" s="902"/>
      <c r="BV68" s="902"/>
      <c r="BW68" s="902"/>
      <c r="BX68" s="902"/>
      <c r="BY68" s="902"/>
      <c r="BZ68" s="902"/>
      <c r="CA68" s="902"/>
      <c r="CB68" s="902"/>
      <c r="CC68" s="902"/>
      <c r="CD68" s="902"/>
      <c r="CE68" s="902"/>
      <c r="CF68" s="902"/>
      <c r="CG68" s="907"/>
      <c r="CH68" s="904"/>
      <c r="CI68" s="905"/>
      <c r="CJ68" s="905"/>
      <c r="CK68" s="905"/>
      <c r="CL68" s="906"/>
      <c r="CM68" s="904"/>
      <c r="CN68" s="905"/>
      <c r="CO68" s="905"/>
      <c r="CP68" s="905"/>
      <c r="CQ68" s="906"/>
      <c r="CR68" s="904"/>
      <c r="CS68" s="905"/>
      <c r="CT68" s="905"/>
      <c r="CU68" s="905"/>
      <c r="CV68" s="906"/>
      <c r="CW68" s="904"/>
      <c r="CX68" s="905"/>
      <c r="CY68" s="905"/>
      <c r="CZ68" s="905"/>
      <c r="DA68" s="906"/>
      <c r="DB68" s="904"/>
      <c r="DC68" s="905"/>
      <c r="DD68" s="905"/>
      <c r="DE68" s="905"/>
      <c r="DF68" s="906"/>
      <c r="DG68" s="904"/>
      <c r="DH68" s="905"/>
      <c r="DI68" s="905"/>
      <c r="DJ68" s="905"/>
      <c r="DK68" s="906"/>
      <c r="DL68" s="904"/>
      <c r="DM68" s="905"/>
      <c r="DN68" s="905"/>
      <c r="DO68" s="905"/>
      <c r="DP68" s="906"/>
      <c r="DQ68" s="904"/>
      <c r="DR68" s="905"/>
      <c r="DS68" s="905"/>
      <c r="DT68" s="905"/>
      <c r="DU68" s="906"/>
      <c r="DV68" s="901"/>
      <c r="DW68" s="902"/>
      <c r="DX68" s="902"/>
      <c r="DY68" s="902"/>
      <c r="DZ68" s="903"/>
      <c r="EA68" s="218"/>
    </row>
    <row r="69" spans="1:131" ht="26.25" customHeight="1" x14ac:dyDescent="0.15">
      <c r="A69" s="226">
        <v>2</v>
      </c>
      <c r="B69" s="915" t="s">
        <v>558</v>
      </c>
      <c r="C69" s="916"/>
      <c r="D69" s="916"/>
      <c r="E69" s="916"/>
      <c r="F69" s="916"/>
      <c r="G69" s="916"/>
      <c r="H69" s="916"/>
      <c r="I69" s="916"/>
      <c r="J69" s="916"/>
      <c r="K69" s="916"/>
      <c r="L69" s="916"/>
      <c r="M69" s="916"/>
      <c r="N69" s="916"/>
      <c r="O69" s="916"/>
      <c r="P69" s="917"/>
      <c r="Q69" s="918">
        <v>238</v>
      </c>
      <c r="R69" s="873"/>
      <c r="S69" s="873"/>
      <c r="T69" s="873"/>
      <c r="U69" s="873"/>
      <c r="V69" s="873">
        <v>231</v>
      </c>
      <c r="W69" s="873"/>
      <c r="X69" s="873"/>
      <c r="Y69" s="873"/>
      <c r="Z69" s="873"/>
      <c r="AA69" s="873">
        <v>7</v>
      </c>
      <c r="AB69" s="873"/>
      <c r="AC69" s="873"/>
      <c r="AD69" s="873"/>
      <c r="AE69" s="873"/>
      <c r="AF69" s="873">
        <v>7</v>
      </c>
      <c r="AG69" s="873"/>
      <c r="AH69" s="873"/>
      <c r="AI69" s="873"/>
      <c r="AJ69" s="873"/>
      <c r="AK69" s="873" t="s">
        <v>564</v>
      </c>
      <c r="AL69" s="873"/>
      <c r="AM69" s="873"/>
      <c r="AN69" s="873"/>
      <c r="AO69" s="873"/>
      <c r="AP69" s="873" t="s">
        <v>564</v>
      </c>
      <c r="AQ69" s="873"/>
      <c r="AR69" s="873"/>
      <c r="AS69" s="873"/>
      <c r="AT69" s="873"/>
      <c r="AU69" s="873" t="s">
        <v>564</v>
      </c>
      <c r="AV69" s="873"/>
      <c r="AW69" s="873"/>
      <c r="AX69" s="873"/>
      <c r="AY69" s="873"/>
      <c r="AZ69" s="871"/>
      <c r="BA69" s="871"/>
      <c r="BB69" s="871"/>
      <c r="BC69" s="871"/>
      <c r="BD69" s="872"/>
      <c r="BE69" s="229"/>
      <c r="BF69" s="229"/>
      <c r="BG69" s="229"/>
      <c r="BH69" s="229"/>
      <c r="BI69" s="229"/>
      <c r="BJ69" s="229"/>
      <c r="BK69" s="229"/>
      <c r="BL69" s="229"/>
      <c r="BM69" s="229"/>
      <c r="BN69" s="229"/>
      <c r="BO69" s="229"/>
      <c r="BP69" s="229"/>
      <c r="BQ69" s="226">
        <v>63</v>
      </c>
      <c r="BR69" s="231"/>
      <c r="BS69" s="901"/>
      <c r="BT69" s="902"/>
      <c r="BU69" s="902"/>
      <c r="BV69" s="902"/>
      <c r="BW69" s="902"/>
      <c r="BX69" s="902"/>
      <c r="BY69" s="902"/>
      <c r="BZ69" s="902"/>
      <c r="CA69" s="902"/>
      <c r="CB69" s="902"/>
      <c r="CC69" s="902"/>
      <c r="CD69" s="902"/>
      <c r="CE69" s="902"/>
      <c r="CF69" s="902"/>
      <c r="CG69" s="907"/>
      <c r="CH69" s="904"/>
      <c r="CI69" s="905"/>
      <c r="CJ69" s="905"/>
      <c r="CK69" s="905"/>
      <c r="CL69" s="906"/>
      <c r="CM69" s="904"/>
      <c r="CN69" s="905"/>
      <c r="CO69" s="905"/>
      <c r="CP69" s="905"/>
      <c r="CQ69" s="906"/>
      <c r="CR69" s="904"/>
      <c r="CS69" s="905"/>
      <c r="CT69" s="905"/>
      <c r="CU69" s="905"/>
      <c r="CV69" s="906"/>
      <c r="CW69" s="904"/>
      <c r="CX69" s="905"/>
      <c r="CY69" s="905"/>
      <c r="CZ69" s="905"/>
      <c r="DA69" s="906"/>
      <c r="DB69" s="904"/>
      <c r="DC69" s="905"/>
      <c r="DD69" s="905"/>
      <c r="DE69" s="905"/>
      <c r="DF69" s="906"/>
      <c r="DG69" s="904"/>
      <c r="DH69" s="905"/>
      <c r="DI69" s="905"/>
      <c r="DJ69" s="905"/>
      <c r="DK69" s="906"/>
      <c r="DL69" s="904"/>
      <c r="DM69" s="905"/>
      <c r="DN69" s="905"/>
      <c r="DO69" s="905"/>
      <c r="DP69" s="906"/>
      <c r="DQ69" s="904"/>
      <c r="DR69" s="905"/>
      <c r="DS69" s="905"/>
      <c r="DT69" s="905"/>
      <c r="DU69" s="906"/>
      <c r="DV69" s="901"/>
      <c r="DW69" s="902"/>
      <c r="DX69" s="902"/>
      <c r="DY69" s="902"/>
      <c r="DZ69" s="903"/>
      <c r="EA69" s="218"/>
    </row>
    <row r="70" spans="1:131" ht="26.25" customHeight="1" x14ac:dyDescent="0.15">
      <c r="A70" s="226">
        <v>3</v>
      </c>
      <c r="B70" s="915" t="s">
        <v>559</v>
      </c>
      <c r="C70" s="916"/>
      <c r="D70" s="916"/>
      <c r="E70" s="916"/>
      <c r="F70" s="916"/>
      <c r="G70" s="916"/>
      <c r="H70" s="916"/>
      <c r="I70" s="916"/>
      <c r="J70" s="916"/>
      <c r="K70" s="916"/>
      <c r="L70" s="916"/>
      <c r="M70" s="916"/>
      <c r="N70" s="916"/>
      <c r="O70" s="916"/>
      <c r="P70" s="917"/>
      <c r="Q70" s="918">
        <v>576</v>
      </c>
      <c r="R70" s="873"/>
      <c r="S70" s="873"/>
      <c r="T70" s="873"/>
      <c r="U70" s="873"/>
      <c r="V70" s="873">
        <v>564</v>
      </c>
      <c r="W70" s="873"/>
      <c r="X70" s="873"/>
      <c r="Y70" s="873"/>
      <c r="Z70" s="873"/>
      <c r="AA70" s="873">
        <v>12</v>
      </c>
      <c r="AB70" s="873"/>
      <c r="AC70" s="873"/>
      <c r="AD70" s="873"/>
      <c r="AE70" s="873"/>
      <c r="AF70" s="873">
        <v>12</v>
      </c>
      <c r="AG70" s="873"/>
      <c r="AH70" s="873"/>
      <c r="AI70" s="873"/>
      <c r="AJ70" s="873"/>
      <c r="AK70" s="873" t="s">
        <v>564</v>
      </c>
      <c r="AL70" s="873"/>
      <c r="AM70" s="873"/>
      <c r="AN70" s="873"/>
      <c r="AO70" s="873"/>
      <c r="AP70" s="873" t="s">
        <v>564</v>
      </c>
      <c r="AQ70" s="873"/>
      <c r="AR70" s="873"/>
      <c r="AS70" s="873"/>
      <c r="AT70" s="873"/>
      <c r="AU70" s="873" t="s">
        <v>564</v>
      </c>
      <c r="AV70" s="873"/>
      <c r="AW70" s="873"/>
      <c r="AX70" s="873"/>
      <c r="AY70" s="873"/>
      <c r="AZ70" s="871"/>
      <c r="BA70" s="871"/>
      <c r="BB70" s="871"/>
      <c r="BC70" s="871"/>
      <c r="BD70" s="872"/>
      <c r="BE70" s="229"/>
      <c r="BF70" s="229"/>
      <c r="BG70" s="229"/>
      <c r="BH70" s="229"/>
      <c r="BI70" s="229"/>
      <c r="BJ70" s="229"/>
      <c r="BK70" s="229"/>
      <c r="BL70" s="229"/>
      <c r="BM70" s="229"/>
      <c r="BN70" s="229"/>
      <c r="BO70" s="229"/>
      <c r="BP70" s="229"/>
      <c r="BQ70" s="226">
        <v>64</v>
      </c>
      <c r="BR70" s="231"/>
      <c r="BS70" s="901"/>
      <c r="BT70" s="902"/>
      <c r="BU70" s="902"/>
      <c r="BV70" s="902"/>
      <c r="BW70" s="902"/>
      <c r="BX70" s="902"/>
      <c r="BY70" s="902"/>
      <c r="BZ70" s="902"/>
      <c r="CA70" s="902"/>
      <c r="CB70" s="902"/>
      <c r="CC70" s="902"/>
      <c r="CD70" s="902"/>
      <c r="CE70" s="902"/>
      <c r="CF70" s="902"/>
      <c r="CG70" s="907"/>
      <c r="CH70" s="904"/>
      <c r="CI70" s="905"/>
      <c r="CJ70" s="905"/>
      <c r="CK70" s="905"/>
      <c r="CL70" s="906"/>
      <c r="CM70" s="904"/>
      <c r="CN70" s="905"/>
      <c r="CO70" s="905"/>
      <c r="CP70" s="905"/>
      <c r="CQ70" s="906"/>
      <c r="CR70" s="904"/>
      <c r="CS70" s="905"/>
      <c r="CT70" s="905"/>
      <c r="CU70" s="905"/>
      <c r="CV70" s="906"/>
      <c r="CW70" s="904"/>
      <c r="CX70" s="905"/>
      <c r="CY70" s="905"/>
      <c r="CZ70" s="905"/>
      <c r="DA70" s="906"/>
      <c r="DB70" s="904"/>
      <c r="DC70" s="905"/>
      <c r="DD70" s="905"/>
      <c r="DE70" s="905"/>
      <c r="DF70" s="906"/>
      <c r="DG70" s="904"/>
      <c r="DH70" s="905"/>
      <c r="DI70" s="905"/>
      <c r="DJ70" s="905"/>
      <c r="DK70" s="906"/>
      <c r="DL70" s="904"/>
      <c r="DM70" s="905"/>
      <c r="DN70" s="905"/>
      <c r="DO70" s="905"/>
      <c r="DP70" s="906"/>
      <c r="DQ70" s="904"/>
      <c r="DR70" s="905"/>
      <c r="DS70" s="905"/>
      <c r="DT70" s="905"/>
      <c r="DU70" s="906"/>
      <c r="DV70" s="901"/>
      <c r="DW70" s="902"/>
      <c r="DX70" s="902"/>
      <c r="DY70" s="902"/>
      <c r="DZ70" s="903"/>
      <c r="EA70" s="218"/>
    </row>
    <row r="71" spans="1:131" ht="26.25" customHeight="1" x14ac:dyDescent="0.15">
      <c r="A71" s="226">
        <v>4</v>
      </c>
      <c r="B71" s="915" t="s">
        <v>565</v>
      </c>
      <c r="C71" s="916"/>
      <c r="D71" s="916"/>
      <c r="E71" s="916"/>
      <c r="F71" s="916"/>
      <c r="G71" s="916"/>
      <c r="H71" s="916"/>
      <c r="I71" s="916"/>
      <c r="J71" s="916"/>
      <c r="K71" s="916"/>
      <c r="L71" s="916"/>
      <c r="M71" s="916"/>
      <c r="N71" s="916"/>
      <c r="O71" s="916"/>
      <c r="P71" s="917"/>
      <c r="Q71" s="918">
        <v>7342</v>
      </c>
      <c r="R71" s="873"/>
      <c r="S71" s="873"/>
      <c r="T71" s="873"/>
      <c r="U71" s="873"/>
      <c r="V71" s="873">
        <v>7213</v>
      </c>
      <c r="W71" s="873"/>
      <c r="X71" s="873"/>
      <c r="Y71" s="873"/>
      <c r="Z71" s="873"/>
      <c r="AA71" s="873">
        <v>129</v>
      </c>
      <c r="AB71" s="873"/>
      <c r="AC71" s="873"/>
      <c r="AD71" s="873"/>
      <c r="AE71" s="873"/>
      <c r="AF71" s="873">
        <v>129</v>
      </c>
      <c r="AG71" s="873"/>
      <c r="AH71" s="873"/>
      <c r="AI71" s="873"/>
      <c r="AJ71" s="873"/>
      <c r="AK71" s="873">
        <v>2723</v>
      </c>
      <c r="AL71" s="873"/>
      <c r="AM71" s="873"/>
      <c r="AN71" s="873"/>
      <c r="AO71" s="873"/>
      <c r="AP71" s="873" t="s">
        <v>564</v>
      </c>
      <c r="AQ71" s="873"/>
      <c r="AR71" s="873"/>
      <c r="AS71" s="873"/>
      <c r="AT71" s="873"/>
      <c r="AU71" s="873" t="s">
        <v>564</v>
      </c>
      <c r="AV71" s="873"/>
      <c r="AW71" s="873"/>
      <c r="AX71" s="873"/>
      <c r="AY71" s="873"/>
      <c r="AZ71" s="871"/>
      <c r="BA71" s="871"/>
      <c r="BB71" s="871"/>
      <c r="BC71" s="871"/>
      <c r="BD71" s="872"/>
      <c r="BE71" s="229"/>
      <c r="BF71" s="229"/>
      <c r="BG71" s="229"/>
      <c r="BH71" s="229"/>
      <c r="BI71" s="229"/>
      <c r="BJ71" s="229"/>
      <c r="BK71" s="229"/>
      <c r="BL71" s="229"/>
      <c r="BM71" s="229"/>
      <c r="BN71" s="229"/>
      <c r="BO71" s="229"/>
      <c r="BP71" s="229"/>
      <c r="BQ71" s="226">
        <v>65</v>
      </c>
      <c r="BR71" s="231"/>
      <c r="BS71" s="901"/>
      <c r="BT71" s="902"/>
      <c r="BU71" s="902"/>
      <c r="BV71" s="902"/>
      <c r="BW71" s="902"/>
      <c r="BX71" s="902"/>
      <c r="BY71" s="902"/>
      <c r="BZ71" s="902"/>
      <c r="CA71" s="902"/>
      <c r="CB71" s="902"/>
      <c r="CC71" s="902"/>
      <c r="CD71" s="902"/>
      <c r="CE71" s="902"/>
      <c r="CF71" s="902"/>
      <c r="CG71" s="907"/>
      <c r="CH71" s="904"/>
      <c r="CI71" s="905"/>
      <c r="CJ71" s="905"/>
      <c r="CK71" s="905"/>
      <c r="CL71" s="906"/>
      <c r="CM71" s="904"/>
      <c r="CN71" s="905"/>
      <c r="CO71" s="905"/>
      <c r="CP71" s="905"/>
      <c r="CQ71" s="906"/>
      <c r="CR71" s="904"/>
      <c r="CS71" s="905"/>
      <c r="CT71" s="905"/>
      <c r="CU71" s="905"/>
      <c r="CV71" s="906"/>
      <c r="CW71" s="904"/>
      <c r="CX71" s="905"/>
      <c r="CY71" s="905"/>
      <c r="CZ71" s="905"/>
      <c r="DA71" s="906"/>
      <c r="DB71" s="904"/>
      <c r="DC71" s="905"/>
      <c r="DD71" s="905"/>
      <c r="DE71" s="905"/>
      <c r="DF71" s="906"/>
      <c r="DG71" s="904"/>
      <c r="DH71" s="905"/>
      <c r="DI71" s="905"/>
      <c r="DJ71" s="905"/>
      <c r="DK71" s="906"/>
      <c r="DL71" s="904"/>
      <c r="DM71" s="905"/>
      <c r="DN71" s="905"/>
      <c r="DO71" s="905"/>
      <c r="DP71" s="906"/>
      <c r="DQ71" s="904"/>
      <c r="DR71" s="905"/>
      <c r="DS71" s="905"/>
      <c r="DT71" s="905"/>
      <c r="DU71" s="906"/>
      <c r="DV71" s="901"/>
      <c r="DW71" s="902"/>
      <c r="DX71" s="902"/>
      <c r="DY71" s="902"/>
      <c r="DZ71" s="903"/>
      <c r="EA71" s="218"/>
    </row>
    <row r="72" spans="1:131" ht="26.25" customHeight="1" x14ac:dyDescent="0.15">
      <c r="A72" s="226">
        <v>5</v>
      </c>
      <c r="B72" s="915" t="s">
        <v>560</v>
      </c>
      <c r="C72" s="916"/>
      <c r="D72" s="916"/>
      <c r="E72" s="916"/>
      <c r="F72" s="916"/>
      <c r="G72" s="916"/>
      <c r="H72" s="916"/>
      <c r="I72" s="916"/>
      <c r="J72" s="916"/>
      <c r="K72" s="916"/>
      <c r="L72" s="916"/>
      <c r="M72" s="916"/>
      <c r="N72" s="916"/>
      <c r="O72" s="916"/>
      <c r="P72" s="917"/>
      <c r="Q72" s="918">
        <v>75</v>
      </c>
      <c r="R72" s="873"/>
      <c r="S72" s="873"/>
      <c r="T72" s="873"/>
      <c r="U72" s="873"/>
      <c r="V72" s="873">
        <v>71</v>
      </c>
      <c r="W72" s="873"/>
      <c r="X72" s="873"/>
      <c r="Y72" s="873"/>
      <c r="Z72" s="873"/>
      <c r="AA72" s="873">
        <v>4</v>
      </c>
      <c r="AB72" s="873"/>
      <c r="AC72" s="873"/>
      <c r="AD72" s="873"/>
      <c r="AE72" s="873"/>
      <c r="AF72" s="873">
        <v>4</v>
      </c>
      <c r="AG72" s="873"/>
      <c r="AH72" s="873"/>
      <c r="AI72" s="873"/>
      <c r="AJ72" s="873"/>
      <c r="AK72" s="873">
        <v>5</v>
      </c>
      <c r="AL72" s="873"/>
      <c r="AM72" s="873"/>
      <c r="AN72" s="873"/>
      <c r="AO72" s="873"/>
      <c r="AP72" s="873" t="s">
        <v>564</v>
      </c>
      <c r="AQ72" s="873"/>
      <c r="AR72" s="873"/>
      <c r="AS72" s="873"/>
      <c r="AT72" s="873"/>
      <c r="AU72" s="873" t="s">
        <v>564</v>
      </c>
      <c r="AV72" s="873"/>
      <c r="AW72" s="873"/>
      <c r="AX72" s="873"/>
      <c r="AY72" s="873"/>
      <c r="AZ72" s="871"/>
      <c r="BA72" s="871"/>
      <c r="BB72" s="871"/>
      <c r="BC72" s="871"/>
      <c r="BD72" s="872"/>
      <c r="BE72" s="229"/>
      <c r="BF72" s="229"/>
      <c r="BG72" s="229"/>
      <c r="BH72" s="229"/>
      <c r="BI72" s="229"/>
      <c r="BJ72" s="229"/>
      <c r="BK72" s="229"/>
      <c r="BL72" s="229"/>
      <c r="BM72" s="229"/>
      <c r="BN72" s="229"/>
      <c r="BO72" s="229"/>
      <c r="BP72" s="229"/>
      <c r="BQ72" s="226">
        <v>66</v>
      </c>
      <c r="BR72" s="231"/>
      <c r="BS72" s="901"/>
      <c r="BT72" s="902"/>
      <c r="BU72" s="902"/>
      <c r="BV72" s="902"/>
      <c r="BW72" s="902"/>
      <c r="BX72" s="902"/>
      <c r="BY72" s="902"/>
      <c r="BZ72" s="902"/>
      <c r="CA72" s="902"/>
      <c r="CB72" s="902"/>
      <c r="CC72" s="902"/>
      <c r="CD72" s="902"/>
      <c r="CE72" s="902"/>
      <c r="CF72" s="902"/>
      <c r="CG72" s="907"/>
      <c r="CH72" s="904"/>
      <c r="CI72" s="905"/>
      <c r="CJ72" s="905"/>
      <c r="CK72" s="905"/>
      <c r="CL72" s="906"/>
      <c r="CM72" s="904"/>
      <c r="CN72" s="905"/>
      <c r="CO72" s="905"/>
      <c r="CP72" s="905"/>
      <c r="CQ72" s="906"/>
      <c r="CR72" s="904"/>
      <c r="CS72" s="905"/>
      <c r="CT72" s="905"/>
      <c r="CU72" s="905"/>
      <c r="CV72" s="906"/>
      <c r="CW72" s="904"/>
      <c r="CX72" s="905"/>
      <c r="CY72" s="905"/>
      <c r="CZ72" s="905"/>
      <c r="DA72" s="906"/>
      <c r="DB72" s="904"/>
      <c r="DC72" s="905"/>
      <c r="DD72" s="905"/>
      <c r="DE72" s="905"/>
      <c r="DF72" s="906"/>
      <c r="DG72" s="904"/>
      <c r="DH72" s="905"/>
      <c r="DI72" s="905"/>
      <c r="DJ72" s="905"/>
      <c r="DK72" s="906"/>
      <c r="DL72" s="904"/>
      <c r="DM72" s="905"/>
      <c r="DN72" s="905"/>
      <c r="DO72" s="905"/>
      <c r="DP72" s="906"/>
      <c r="DQ72" s="904"/>
      <c r="DR72" s="905"/>
      <c r="DS72" s="905"/>
      <c r="DT72" s="905"/>
      <c r="DU72" s="906"/>
      <c r="DV72" s="901"/>
      <c r="DW72" s="902"/>
      <c r="DX72" s="902"/>
      <c r="DY72" s="902"/>
      <c r="DZ72" s="903"/>
      <c r="EA72" s="218"/>
    </row>
    <row r="73" spans="1:131" ht="26.25" customHeight="1" x14ac:dyDescent="0.15">
      <c r="A73" s="226">
        <v>6</v>
      </c>
      <c r="B73" s="915" t="s">
        <v>561</v>
      </c>
      <c r="C73" s="916"/>
      <c r="D73" s="916"/>
      <c r="E73" s="916"/>
      <c r="F73" s="916"/>
      <c r="G73" s="916"/>
      <c r="H73" s="916"/>
      <c r="I73" s="916"/>
      <c r="J73" s="916"/>
      <c r="K73" s="916"/>
      <c r="L73" s="916"/>
      <c r="M73" s="916"/>
      <c r="N73" s="916"/>
      <c r="O73" s="916"/>
      <c r="P73" s="917"/>
      <c r="Q73" s="918">
        <v>117</v>
      </c>
      <c r="R73" s="873"/>
      <c r="S73" s="873"/>
      <c r="T73" s="873"/>
      <c r="U73" s="873"/>
      <c r="V73" s="873">
        <v>94</v>
      </c>
      <c r="W73" s="873"/>
      <c r="X73" s="873"/>
      <c r="Y73" s="873"/>
      <c r="Z73" s="873"/>
      <c r="AA73" s="873">
        <v>23</v>
      </c>
      <c r="AB73" s="873"/>
      <c r="AC73" s="873"/>
      <c r="AD73" s="873"/>
      <c r="AE73" s="873"/>
      <c r="AF73" s="873">
        <v>23</v>
      </c>
      <c r="AG73" s="873"/>
      <c r="AH73" s="873"/>
      <c r="AI73" s="873"/>
      <c r="AJ73" s="873"/>
      <c r="AK73" s="873" t="s">
        <v>564</v>
      </c>
      <c r="AL73" s="873"/>
      <c r="AM73" s="873"/>
      <c r="AN73" s="873"/>
      <c r="AO73" s="873"/>
      <c r="AP73" s="873" t="s">
        <v>564</v>
      </c>
      <c r="AQ73" s="873"/>
      <c r="AR73" s="873"/>
      <c r="AS73" s="873"/>
      <c r="AT73" s="873"/>
      <c r="AU73" s="873" t="s">
        <v>564</v>
      </c>
      <c r="AV73" s="873"/>
      <c r="AW73" s="873"/>
      <c r="AX73" s="873"/>
      <c r="AY73" s="873"/>
      <c r="AZ73" s="871"/>
      <c r="BA73" s="871"/>
      <c r="BB73" s="871"/>
      <c r="BC73" s="871"/>
      <c r="BD73" s="872"/>
      <c r="BE73" s="229"/>
      <c r="BF73" s="229"/>
      <c r="BG73" s="229"/>
      <c r="BH73" s="229"/>
      <c r="BI73" s="229"/>
      <c r="BJ73" s="229"/>
      <c r="BK73" s="229"/>
      <c r="BL73" s="229"/>
      <c r="BM73" s="229"/>
      <c r="BN73" s="229"/>
      <c r="BO73" s="229"/>
      <c r="BP73" s="229"/>
      <c r="BQ73" s="226">
        <v>67</v>
      </c>
      <c r="BR73" s="231"/>
      <c r="BS73" s="901"/>
      <c r="BT73" s="902"/>
      <c r="BU73" s="902"/>
      <c r="BV73" s="902"/>
      <c r="BW73" s="902"/>
      <c r="BX73" s="902"/>
      <c r="BY73" s="902"/>
      <c r="BZ73" s="902"/>
      <c r="CA73" s="902"/>
      <c r="CB73" s="902"/>
      <c r="CC73" s="902"/>
      <c r="CD73" s="902"/>
      <c r="CE73" s="902"/>
      <c r="CF73" s="902"/>
      <c r="CG73" s="907"/>
      <c r="CH73" s="904"/>
      <c r="CI73" s="905"/>
      <c r="CJ73" s="905"/>
      <c r="CK73" s="905"/>
      <c r="CL73" s="906"/>
      <c r="CM73" s="904"/>
      <c r="CN73" s="905"/>
      <c r="CO73" s="905"/>
      <c r="CP73" s="905"/>
      <c r="CQ73" s="906"/>
      <c r="CR73" s="904"/>
      <c r="CS73" s="905"/>
      <c r="CT73" s="905"/>
      <c r="CU73" s="905"/>
      <c r="CV73" s="906"/>
      <c r="CW73" s="904"/>
      <c r="CX73" s="905"/>
      <c r="CY73" s="905"/>
      <c r="CZ73" s="905"/>
      <c r="DA73" s="906"/>
      <c r="DB73" s="904"/>
      <c r="DC73" s="905"/>
      <c r="DD73" s="905"/>
      <c r="DE73" s="905"/>
      <c r="DF73" s="906"/>
      <c r="DG73" s="904"/>
      <c r="DH73" s="905"/>
      <c r="DI73" s="905"/>
      <c r="DJ73" s="905"/>
      <c r="DK73" s="906"/>
      <c r="DL73" s="904"/>
      <c r="DM73" s="905"/>
      <c r="DN73" s="905"/>
      <c r="DO73" s="905"/>
      <c r="DP73" s="906"/>
      <c r="DQ73" s="904"/>
      <c r="DR73" s="905"/>
      <c r="DS73" s="905"/>
      <c r="DT73" s="905"/>
      <c r="DU73" s="906"/>
      <c r="DV73" s="901"/>
      <c r="DW73" s="902"/>
      <c r="DX73" s="902"/>
      <c r="DY73" s="902"/>
      <c r="DZ73" s="903"/>
      <c r="EA73" s="218"/>
    </row>
    <row r="74" spans="1:131" ht="26.25" customHeight="1" x14ac:dyDescent="0.15">
      <c r="A74" s="226">
        <v>7</v>
      </c>
      <c r="B74" s="915" t="s">
        <v>562</v>
      </c>
      <c r="C74" s="916"/>
      <c r="D74" s="916"/>
      <c r="E74" s="916"/>
      <c r="F74" s="916"/>
      <c r="G74" s="916"/>
      <c r="H74" s="916"/>
      <c r="I74" s="916"/>
      <c r="J74" s="916"/>
      <c r="K74" s="916"/>
      <c r="L74" s="916"/>
      <c r="M74" s="916"/>
      <c r="N74" s="916"/>
      <c r="O74" s="916"/>
      <c r="P74" s="917"/>
      <c r="Q74" s="918">
        <v>800</v>
      </c>
      <c r="R74" s="873"/>
      <c r="S74" s="873"/>
      <c r="T74" s="873"/>
      <c r="U74" s="873"/>
      <c r="V74" s="873">
        <v>761</v>
      </c>
      <c r="W74" s="873"/>
      <c r="X74" s="873"/>
      <c r="Y74" s="873"/>
      <c r="Z74" s="873"/>
      <c r="AA74" s="873">
        <v>39</v>
      </c>
      <c r="AB74" s="873"/>
      <c r="AC74" s="873"/>
      <c r="AD74" s="873"/>
      <c r="AE74" s="873"/>
      <c r="AF74" s="873">
        <v>39</v>
      </c>
      <c r="AG74" s="873"/>
      <c r="AH74" s="873"/>
      <c r="AI74" s="873"/>
      <c r="AJ74" s="873"/>
      <c r="AK74" s="873" t="s">
        <v>564</v>
      </c>
      <c r="AL74" s="873"/>
      <c r="AM74" s="873"/>
      <c r="AN74" s="873"/>
      <c r="AO74" s="873"/>
      <c r="AP74" s="873" t="s">
        <v>564</v>
      </c>
      <c r="AQ74" s="873"/>
      <c r="AR74" s="873"/>
      <c r="AS74" s="873"/>
      <c r="AT74" s="873"/>
      <c r="AU74" s="873" t="s">
        <v>564</v>
      </c>
      <c r="AV74" s="873"/>
      <c r="AW74" s="873"/>
      <c r="AX74" s="873"/>
      <c r="AY74" s="873"/>
      <c r="AZ74" s="871"/>
      <c r="BA74" s="871"/>
      <c r="BB74" s="871"/>
      <c r="BC74" s="871"/>
      <c r="BD74" s="872"/>
      <c r="BE74" s="229"/>
      <c r="BF74" s="229"/>
      <c r="BG74" s="229"/>
      <c r="BH74" s="229"/>
      <c r="BI74" s="229"/>
      <c r="BJ74" s="229"/>
      <c r="BK74" s="229"/>
      <c r="BL74" s="229"/>
      <c r="BM74" s="229"/>
      <c r="BN74" s="229"/>
      <c r="BO74" s="229"/>
      <c r="BP74" s="229"/>
      <c r="BQ74" s="226">
        <v>68</v>
      </c>
      <c r="BR74" s="231"/>
      <c r="BS74" s="901"/>
      <c r="BT74" s="902"/>
      <c r="BU74" s="902"/>
      <c r="BV74" s="902"/>
      <c r="BW74" s="902"/>
      <c r="BX74" s="902"/>
      <c r="BY74" s="902"/>
      <c r="BZ74" s="902"/>
      <c r="CA74" s="902"/>
      <c r="CB74" s="902"/>
      <c r="CC74" s="902"/>
      <c r="CD74" s="902"/>
      <c r="CE74" s="902"/>
      <c r="CF74" s="902"/>
      <c r="CG74" s="907"/>
      <c r="CH74" s="904"/>
      <c r="CI74" s="905"/>
      <c r="CJ74" s="905"/>
      <c r="CK74" s="905"/>
      <c r="CL74" s="906"/>
      <c r="CM74" s="904"/>
      <c r="CN74" s="905"/>
      <c r="CO74" s="905"/>
      <c r="CP74" s="905"/>
      <c r="CQ74" s="906"/>
      <c r="CR74" s="904"/>
      <c r="CS74" s="905"/>
      <c r="CT74" s="905"/>
      <c r="CU74" s="905"/>
      <c r="CV74" s="906"/>
      <c r="CW74" s="904"/>
      <c r="CX74" s="905"/>
      <c r="CY74" s="905"/>
      <c r="CZ74" s="905"/>
      <c r="DA74" s="906"/>
      <c r="DB74" s="904"/>
      <c r="DC74" s="905"/>
      <c r="DD74" s="905"/>
      <c r="DE74" s="905"/>
      <c r="DF74" s="906"/>
      <c r="DG74" s="904"/>
      <c r="DH74" s="905"/>
      <c r="DI74" s="905"/>
      <c r="DJ74" s="905"/>
      <c r="DK74" s="906"/>
      <c r="DL74" s="904"/>
      <c r="DM74" s="905"/>
      <c r="DN74" s="905"/>
      <c r="DO74" s="905"/>
      <c r="DP74" s="906"/>
      <c r="DQ74" s="904"/>
      <c r="DR74" s="905"/>
      <c r="DS74" s="905"/>
      <c r="DT74" s="905"/>
      <c r="DU74" s="906"/>
      <c r="DV74" s="901"/>
      <c r="DW74" s="902"/>
      <c r="DX74" s="902"/>
      <c r="DY74" s="902"/>
      <c r="DZ74" s="903"/>
      <c r="EA74" s="218"/>
    </row>
    <row r="75" spans="1:131" ht="26.25" customHeight="1" x14ac:dyDescent="0.15">
      <c r="A75" s="226">
        <v>8</v>
      </c>
      <c r="B75" s="915" t="s">
        <v>563</v>
      </c>
      <c r="C75" s="916"/>
      <c r="D75" s="916"/>
      <c r="E75" s="916"/>
      <c r="F75" s="916"/>
      <c r="G75" s="916"/>
      <c r="H75" s="916"/>
      <c r="I75" s="916"/>
      <c r="J75" s="916"/>
      <c r="K75" s="916"/>
      <c r="L75" s="916"/>
      <c r="M75" s="916"/>
      <c r="N75" s="916"/>
      <c r="O75" s="916"/>
      <c r="P75" s="917"/>
      <c r="Q75" s="919">
        <v>156266</v>
      </c>
      <c r="R75" s="869"/>
      <c r="S75" s="869"/>
      <c r="T75" s="869"/>
      <c r="U75" s="870"/>
      <c r="V75" s="868">
        <v>153668</v>
      </c>
      <c r="W75" s="869"/>
      <c r="X75" s="869"/>
      <c r="Y75" s="869"/>
      <c r="Z75" s="870"/>
      <c r="AA75" s="868">
        <v>2598</v>
      </c>
      <c r="AB75" s="869"/>
      <c r="AC75" s="869"/>
      <c r="AD75" s="869"/>
      <c r="AE75" s="870"/>
      <c r="AF75" s="868">
        <v>2598</v>
      </c>
      <c r="AG75" s="869"/>
      <c r="AH75" s="869"/>
      <c r="AI75" s="869"/>
      <c r="AJ75" s="870"/>
      <c r="AK75" s="868">
        <v>1803</v>
      </c>
      <c r="AL75" s="869"/>
      <c r="AM75" s="869"/>
      <c r="AN75" s="869"/>
      <c r="AO75" s="870"/>
      <c r="AP75" s="868" t="s">
        <v>490</v>
      </c>
      <c r="AQ75" s="869"/>
      <c r="AR75" s="869"/>
      <c r="AS75" s="869"/>
      <c r="AT75" s="870"/>
      <c r="AU75" s="868" t="s">
        <v>490</v>
      </c>
      <c r="AV75" s="869"/>
      <c r="AW75" s="869"/>
      <c r="AX75" s="869"/>
      <c r="AY75" s="870"/>
      <c r="AZ75" s="871"/>
      <c r="BA75" s="871"/>
      <c r="BB75" s="871"/>
      <c r="BC75" s="871"/>
      <c r="BD75" s="872"/>
      <c r="BE75" s="229"/>
      <c r="BF75" s="229"/>
      <c r="BG75" s="229"/>
      <c r="BH75" s="229"/>
      <c r="BI75" s="229"/>
      <c r="BJ75" s="229"/>
      <c r="BK75" s="229"/>
      <c r="BL75" s="229"/>
      <c r="BM75" s="229"/>
      <c r="BN75" s="229"/>
      <c r="BO75" s="229"/>
      <c r="BP75" s="229"/>
      <c r="BQ75" s="226">
        <v>69</v>
      </c>
      <c r="BR75" s="231"/>
      <c r="BS75" s="901"/>
      <c r="BT75" s="902"/>
      <c r="BU75" s="902"/>
      <c r="BV75" s="902"/>
      <c r="BW75" s="902"/>
      <c r="BX75" s="902"/>
      <c r="BY75" s="902"/>
      <c r="BZ75" s="902"/>
      <c r="CA75" s="902"/>
      <c r="CB75" s="902"/>
      <c r="CC75" s="902"/>
      <c r="CD75" s="902"/>
      <c r="CE75" s="902"/>
      <c r="CF75" s="902"/>
      <c r="CG75" s="907"/>
      <c r="CH75" s="904"/>
      <c r="CI75" s="905"/>
      <c r="CJ75" s="905"/>
      <c r="CK75" s="905"/>
      <c r="CL75" s="906"/>
      <c r="CM75" s="904"/>
      <c r="CN75" s="905"/>
      <c r="CO75" s="905"/>
      <c r="CP75" s="905"/>
      <c r="CQ75" s="906"/>
      <c r="CR75" s="904"/>
      <c r="CS75" s="905"/>
      <c r="CT75" s="905"/>
      <c r="CU75" s="905"/>
      <c r="CV75" s="906"/>
      <c r="CW75" s="904"/>
      <c r="CX75" s="905"/>
      <c r="CY75" s="905"/>
      <c r="CZ75" s="905"/>
      <c r="DA75" s="906"/>
      <c r="DB75" s="904"/>
      <c r="DC75" s="905"/>
      <c r="DD75" s="905"/>
      <c r="DE75" s="905"/>
      <c r="DF75" s="906"/>
      <c r="DG75" s="904"/>
      <c r="DH75" s="905"/>
      <c r="DI75" s="905"/>
      <c r="DJ75" s="905"/>
      <c r="DK75" s="906"/>
      <c r="DL75" s="904"/>
      <c r="DM75" s="905"/>
      <c r="DN75" s="905"/>
      <c r="DO75" s="905"/>
      <c r="DP75" s="906"/>
      <c r="DQ75" s="904"/>
      <c r="DR75" s="905"/>
      <c r="DS75" s="905"/>
      <c r="DT75" s="905"/>
      <c r="DU75" s="906"/>
      <c r="DV75" s="901"/>
      <c r="DW75" s="902"/>
      <c r="DX75" s="902"/>
      <c r="DY75" s="902"/>
      <c r="DZ75" s="903"/>
      <c r="EA75" s="218"/>
    </row>
    <row r="76" spans="1:131" ht="26.25" customHeight="1" x14ac:dyDescent="0.15">
      <c r="A76" s="226">
        <v>9</v>
      </c>
      <c r="B76" s="915"/>
      <c r="C76" s="916"/>
      <c r="D76" s="916"/>
      <c r="E76" s="916"/>
      <c r="F76" s="916"/>
      <c r="G76" s="916"/>
      <c r="H76" s="916"/>
      <c r="I76" s="916"/>
      <c r="J76" s="916"/>
      <c r="K76" s="916"/>
      <c r="L76" s="916"/>
      <c r="M76" s="916"/>
      <c r="N76" s="916"/>
      <c r="O76" s="916"/>
      <c r="P76" s="917"/>
      <c r="Q76" s="919"/>
      <c r="R76" s="869"/>
      <c r="S76" s="869"/>
      <c r="T76" s="869"/>
      <c r="U76" s="870"/>
      <c r="V76" s="868"/>
      <c r="W76" s="869"/>
      <c r="X76" s="869"/>
      <c r="Y76" s="869"/>
      <c r="Z76" s="870"/>
      <c r="AA76" s="868"/>
      <c r="AB76" s="869"/>
      <c r="AC76" s="869"/>
      <c r="AD76" s="869"/>
      <c r="AE76" s="870"/>
      <c r="AF76" s="868"/>
      <c r="AG76" s="869"/>
      <c r="AH76" s="869"/>
      <c r="AI76" s="869"/>
      <c r="AJ76" s="870"/>
      <c r="AK76" s="868"/>
      <c r="AL76" s="869"/>
      <c r="AM76" s="869"/>
      <c r="AN76" s="869"/>
      <c r="AO76" s="870"/>
      <c r="AP76" s="868"/>
      <c r="AQ76" s="869"/>
      <c r="AR76" s="869"/>
      <c r="AS76" s="869"/>
      <c r="AT76" s="870"/>
      <c r="AU76" s="868"/>
      <c r="AV76" s="869"/>
      <c r="AW76" s="869"/>
      <c r="AX76" s="869"/>
      <c r="AY76" s="870"/>
      <c r="AZ76" s="871"/>
      <c r="BA76" s="871"/>
      <c r="BB76" s="871"/>
      <c r="BC76" s="871"/>
      <c r="BD76" s="872"/>
      <c r="BE76" s="229"/>
      <c r="BF76" s="229"/>
      <c r="BG76" s="229"/>
      <c r="BH76" s="229"/>
      <c r="BI76" s="229"/>
      <c r="BJ76" s="229"/>
      <c r="BK76" s="229"/>
      <c r="BL76" s="229"/>
      <c r="BM76" s="229"/>
      <c r="BN76" s="229"/>
      <c r="BO76" s="229"/>
      <c r="BP76" s="229"/>
      <c r="BQ76" s="226">
        <v>70</v>
      </c>
      <c r="BR76" s="231"/>
      <c r="BS76" s="901"/>
      <c r="BT76" s="902"/>
      <c r="BU76" s="902"/>
      <c r="BV76" s="902"/>
      <c r="BW76" s="902"/>
      <c r="BX76" s="902"/>
      <c r="BY76" s="902"/>
      <c r="BZ76" s="902"/>
      <c r="CA76" s="902"/>
      <c r="CB76" s="902"/>
      <c r="CC76" s="902"/>
      <c r="CD76" s="902"/>
      <c r="CE76" s="902"/>
      <c r="CF76" s="902"/>
      <c r="CG76" s="907"/>
      <c r="CH76" s="904"/>
      <c r="CI76" s="905"/>
      <c r="CJ76" s="905"/>
      <c r="CK76" s="905"/>
      <c r="CL76" s="906"/>
      <c r="CM76" s="904"/>
      <c r="CN76" s="905"/>
      <c r="CO76" s="905"/>
      <c r="CP76" s="905"/>
      <c r="CQ76" s="906"/>
      <c r="CR76" s="904"/>
      <c r="CS76" s="905"/>
      <c r="CT76" s="905"/>
      <c r="CU76" s="905"/>
      <c r="CV76" s="906"/>
      <c r="CW76" s="904"/>
      <c r="CX76" s="905"/>
      <c r="CY76" s="905"/>
      <c r="CZ76" s="905"/>
      <c r="DA76" s="906"/>
      <c r="DB76" s="904"/>
      <c r="DC76" s="905"/>
      <c r="DD76" s="905"/>
      <c r="DE76" s="905"/>
      <c r="DF76" s="906"/>
      <c r="DG76" s="904"/>
      <c r="DH76" s="905"/>
      <c r="DI76" s="905"/>
      <c r="DJ76" s="905"/>
      <c r="DK76" s="906"/>
      <c r="DL76" s="904"/>
      <c r="DM76" s="905"/>
      <c r="DN76" s="905"/>
      <c r="DO76" s="905"/>
      <c r="DP76" s="906"/>
      <c r="DQ76" s="904"/>
      <c r="DR76" s="905"/>
      <c r="DS76" s="905"/>
      <c r="DT76" s="905"/>
      <c r="DU76" s="906"/>
      <c r="DV76" s="901"/>
      <c r="DW76" s="902"/>
      <c r="DX76" s="902"/>
      <c r="DY76" s="902"/>
      <c r="DZ76" s="903"/>
      <c r="EA76" s="218"/>
    </row>
    <row r="77" spans="1:131" ht="26.25" customHeight="1" x14ac:dyDescent="0.15">
      <c r="A77" s="226">
        <v>10</v>
      </c>
      <c r="B77" s="915"/>
      <c r="C77" s="916"/>
      <c r="D77" s="916"/>
      <c r="E77" s="916"/>
      <c r="F77" s="916"/>
      <c r="G77" s="916"/>
      <c r="H77" s="916"/>
      <c r="I77" s="916"/>
      <c r="J77" s="916"/>
      <c r="K77" s="916"/>
      <c r="L77" s="916"/>
      <c r="M77" s="916"/>
      <c r="N77" s="916"/>
      <c r="O77" s="916"/>
      <c r="P77" s="917"/>
      <c r="Q77" s="919"/>
      <c r="R77" s="869"/>
      <c r="S77" s="869"/>
      <c r="T77" s="869"/>
      <c r="U77" s="870"/>
      <c r="V77" s="868"/>
      <c r="W77" s="869"/>
      <c r="X77" s="869"/>
      <c r="Y77" s="869"/>
      <c r="Z77" s="870"/>
      <c r="AA77" s="868"/>
      <c r="AB77" s="869"/>
      <c r="AC77" s="869"/>
      <c r="AD77" s="869"/>
      <c r="AE77" s="870"/>
      <c r="AF77" s="868"/>
      <c r="AG77" s="869"/>
      <c r="AH77" s="869"/>
      <c r="AI77" s="869"/>
      <c r="AJ77" s="870"/>
      <c r="AK77" s="868"/>
      <c r="AL77" s="869"/>
      <c r="AM77" s="869"/>
      <c r="AN77" s="869"/>
      <c r="AO77" s="870"/>
      <c r="AP77" s="868"/>
      <c r="AQ77" s="869"/>
      <c r="AR77" s="869"/>
      <c r="AS77" s="869"/>
      <c r="AT77" s="870"/>
      <c r="AU77" s="868"/>
      <c r="AV77" s="869"/>
      <c r="AW77" s="869"/>
      <c r="AX77" s="869"/>
      <c r="AY77" s="870"/>
      <c r="AZ77" s="871"/>
      <c r="BA77" s="871"/>
      <c r="BB77" s="871"/>
      <c r="BC77" s="871"/>
      <c r="BD77" s="872"/>
      <c r="BE77" s="229"/>
      <c r="BF77" s="229"/>
      <c r="BG77" s="229"/>
      <c r="BH77" s="229"/>
      <c r="BI77" s="229"/>
      <c r="BJ77" s="229"/>
      <c r="BK77" s="229"/>
      <c r="BL77" s="229"/>
      <c r="BM77" s="229"/>
      <c r="BN77" s="229"/>
      <c r="BO77" s="229"/>
      <c r="BP77" s="229"/>
      <c r="BQ77" s="226">
        <v>71</v>
      </c>
      <c r="BR77" s="231"/>
      <c r="BS77" s="901"/>
      <c r="BT77" s="902"/>
      <c r="BU77" s="902"/>
      <c r="BV77" s="902"/>
      <c r="BW77" s="902"/>
      <c r="BX77" s="902"/>
      <c r="BY77" s="902"/>
      <c r="BZ77" s="902"/>
      <c r="CA77" s="902"/>
      <c r="CB77" s="902"/>
      <c r="CC77" s="902"/>
      <c r="CD77" s="902"/>
      <c r="CE77" s="902"/>
      <c r="CF77" s="902"/>
      <c r="CG77" s="907"/>
      <c r="CH77" s="904"/>
      <c r="CI77" s="905"/>
      <c r="CJ77" s="905"/>
      <c r="CK77" s="905"/>
      <c r="CL77" s="906"/>
      <c r="CM77" s="904"/>
      <c r="CN77" s="905"/>
      <c r="CO77" s="905"/>
      <c r="CP77" s="905"/>
      <c r="CQ77" s="906"/>
      <c r="CR77" s="904"/>
      <c r="CS77" s="905"/>
      <c r="CT77" s="905"/>
      <c r="CU77" s="905"/>
      <c r="CV77" s="906"/>
      <c r="CW77" s="904"/>
      <c r="CX77" s="905"/>
      <c r="CY77" s="905"/>
      <c r="CZ77" s="905"/>
      <c r="DA77" s="906"/>
      <c r="DB77" s="904"/>
      <c r="DC77" s="905"/>
      <c r="DD77" s="905"/>
      <c r="DE77" s="905"/>
      <c r="DF77" s="906"/>
      <c r="DG77" s="904"/>
      <c r="DH77" s="905"/>
      <c r="DI77" s="905"/>
      <c r="DJ77" s="905"/>
      <c r="DK77" s="906"/>
      <c r="DL77" s="904"/>
      <c r="DM77" s="905"/>
      <c r="DN77" s="905"/>
      <c r="DO77" s="905"/>
      <c r="DP77" s="906"/>
      <c r="DQ77" s="904"/>
      <c r="DR77" s="905"/>
      <c r="DS77" s="905"/>
      <c r="DT77" s="905"/>
      <c r="DU77" s="906"/>
      <c r="DV77" s="901"/>
      <c r="DW77" s="902"/>
      <c r="DX77" s="902"/>
      <c r="DY77" s="902"/>
      <c r="DZ77" s="903"/>
      <c r="EA77" s="218"/>
    </row>
    <row r="78" spans="1:131" ht="26.25" customHeight="1" x14ac:dyDescent="0.15">
      <c r="A78" s="226">
        <v>11</v>
      </c>
      <c r="B78" s="915"/>
      <c r="C78" s="916"/>
      <c r="D78" s="916"/>
      <c r="E78" s="916"/>
      <c r="F78" s="916"/>
      <c r="G78" s="916"/>
      <c r="H78" s="916"/>
      <c r="I78" s="916"/>
      <c r="J78" s="916"/>
      <c r="K78" s="916"/>
      <c r="L78" s="916"/>
      <c r="M78" s="916"/>
      <c r="N78" s="916"/>
      <c r="O78" s="916"/>
      <c r="P78" s="917"/>
      <c r="Q78" s="918"/>
      <c r="R78" s="873"/>
      <c r="S78" s="873"/>
      <c r="T78" s="873"/>
      <c r="U78" s="873"/>
      <c r="V78" s="873"/>
      <c r="W78" s="873"/>
      <c r="X78" s="873"/>
      <c r="Y78" s="873"/>
      <c r="Z78" s="873"/>
      <c r="AA78" s="873"/>
      <c r="AB78" s="873"/>
      <c r="AC78" s="873"/>
      <c r="AD78" s="873"/>
      <c r="AE78" s="873"/>
      <c r="AF78" s="873"/>
      <c r="AG78" s="873"/>
      <c r="AH78" s="873"/>
      <c r="AI78" s="873"/>
      <c r="AJ78" s="873"/>
      <c r="AK78" s="873"/>
      <c r="AL78" s="873"/>
      <c r="AM78" s="873"/>
      <c r="AN78" s="873"/>
      <c r="AO78" s="873"/>
      <c r="AP78" s="873"/>
      <c r="AQ78" s="873"/>
      <c r="AR78" s="873"/>
      <c r="AS78" s="873"/>
      <c r="AT78" s="873"/>
      <c r="AU78" s="873"/>
      <c r="AV78" s="873"/>
      <c r="AW78" s="873"/>
      <c r="AX78" s="873"/>
      <c r="AY78" s="873"/>
      <c r="AZ78" s="871"/>
      <c r="BA78" s="871"/>
      <c r="BB78" s="871"/>
      <c r="BC78" s="871"/>
      <c r="BD78" s="872"/>
      <c r="BE78" s="229"/>
      <c r="BF78" s="229"/>
      <c r="BG78" s="229"/>
      <c r="BH78" s="229"/>
      <c r="BI78" s="229"/>
      <c r="BJ78" s="218"/>
      <c r="BK78" s="218"/>
      <c r="BL78" s="218"/>
      <c r="BM78" s="218"/>
      <c r="BN78" s="218"/>
      <c r="BO78" s="229"/>
      <c r="BP78" s="229"/>
      <c r="BQ78" s="226">
        <v>72</v>
      </c>
      <c r="BR78" s="231"/>
      <c r="BS78" s="901"/>
      <c r="BT78" s="902"/>
      <c r="BU78" s="902"/>
      <c r="BV78" s="902"/>
      <c r="BW78" s="902"/>
      <c r="BX78" s="902"/>
      <c r="BY78" s="902"/>
      <c r="BZ78" s="902"/>
      <c r="CA78" s="902"/>
      <c r="CB78" s="902"/>
      <c r="CC78" s="902"/>
      <c r="CD78" s="902"/>
      <c r="CE78" s="902"/>
      <c r="CF78" s="902"/>
      <c r="CG78" s="907"/>
      <c r="CH78" s="904"/>
      <c r="CI78" s="905"/>
      <c r="CJ78" s="905"/>
      <c r="CK78" s="905"/>
      <c r="CL78" s="906"/>
      <c r="CM78" s="904"/>
      <c r="CN78" s="905"/>
      <c r="CO78" s="905"/>
      <c r="CP78" s="905"/>
      <c r="CQ78" s="906"/>
      <c r="CR78" s="904"/>
      <c r="CS78" s="905"/>
      <c r="CT78" s="905"/>
      <c r="CU78" s="905"/>
      <c r="CV78" s="906"/>
      <c r="CW78" s="904"/>
      <c r="CX78" s="905"/>
      <c r="CY78" s="905"/>
      <c r="CZ78" s="905"/>
      <c r="DA78" s="906"/>
      <c r="DB78" s="904"/>
      <c r="DC78" s="905"/>
      <c r="DD78" s="905"/>
      <c r="DE78" s="905"/>
      <c r="DF78" s="906"/>
      <c r="DG78" s="904"/>
      <c r="DH78" s="905"/>
      <c r="DI78" s="905"/>
      <c r="DJ78" s="905"/>
      <c r="DK78" s="906"/>
      <c r="DL78" s="904"/>
      <c r="DM78" s="905"/>
      <c r="DN78" s="905"/>
      <c r="DO78" s="905"/>
      <c r="DP78" s="906"/>
      <c r="DQ78" s="904"/>
      <c r="DR78" s="905"/>
      <c r="DS78" s="905"/>
      <c r="DT78" s="905"/>
      <c r="DU78" s="906"/>
      <c r="DV78" s="901"/>
      <c r="DW78" s="902"/>
      <c r="DX78" s="902"/>
      <c r="DY78" s="902"/>
      <c r="DZ78" s="903"/>
      <c r="EA78" s="218"/>
    </row>
    <row r="79" spans="1:131" ht="26.25" customHeight="1" x14ac:dyDescent="0.15">
      <c r="A79" s="226">
        <v>12</v>
      </c>
      <c r="B79" s="915"/>
      <c r="C79" s="916"/>
      <c r="D79" s="916"/>
      <c r="E79" s="916"/>
      <c r="F79" s="916"/>
      <c r="G79" s="916"/>
      <c r="H79" s="916"/>
      <c r="I79" s="916"/>
      <c r="J79" s="916"/>
      <c r="K79" s="916"/>
      <c r="L79" s="916"/>
      <c r="M79" s="916"/>
      <c r="N79" s="916"/>
      <c r="O79" s="916"/>
      <c r="P79" s="917"/>
      <c r="Q79" s="918"/>
      <c r="R79" s="873"/>
      <c r="S79" s="873"/>
      <c r="T79" s="873"/>
      <c r="U79" s="873"/>
      <c r="V79" s="873"/>
      <c r="W79" s="873"/>
      <c r="X79" s="873"/>
      <c r="Y79" s="873"/>
      <c r="Z79" s="873"/>
      <c r="AA79" s="873"/>
      <c r="AB79" s="873"/>
      <c r="AC79" s="873"/>
      <c r="AD79" s="873"/>
      <c r="AE79" s="873"/>
      <c r="AF79" s="873"/>
      <c r="AG79" s="873"/>
      <c r="AH79" s="873"/>
      <c r="AI79" s="873"/>
      <c r="AJ79" s="873"/>
      <c r="AK79" s="873"/>
      <c r="AL79" s="873"/>
      <c r="AM79" s="873"/>
      <c r="AN79" s="873"/>
      <c r="AO79" s="873"/>
      <c r="AP79" s="873"/>
      <c r="AQ79" s="873"/>
      <c r="AR79" s="873"/>
      <c r="AS79" s="873"/>
      <c r="AT79" s="873"/>
      <c r="AU79" s="873"/>
      <c r="AV79" s="873"/>
      <c r="AW79" s="873"/>
      <c r="AX79" s="873"/>
      <c r="AY79" s="873"/>
      <c r="AZ79" s="871"/>
      <c r="BA79" s="871"/>
      <c r="BB79" s="871"/>
      <c r="BC79" s="871"/>
      <c r="BD79" s="872"/>
      <c r="BE79" s="229"/>
      <c r="BF79" s="229"/>
      <c r="BG79" s="229"/>
      <c r="BH79" s="229"/>
      <c r="BI79" s="229"/>
      <c r="BJ79" s="218"/>
      <c r="BK79" s="218"/>
      <c r="BL79" s="218"/>
      <c r="BM79" s="218"/>
      <c r="BN79" s="218"/>
      <c r="BO79" s="229"/>
      <c r="BP79" s="229"/>
      <c r="BQ79" s="226">
        <v>73</v>
      </c>
      <c r="BR79" s="231"/>
      <c r="BS79" s="901"/>
      <c r="BT79" s="902"/>
      <c r="BU79" s="902"/>
      <c r="BV79" s="902"/>
      <c r="BW79" s="902"/>
      <c r="BX79" s="902"/>
      <c r="BY79" s="902"/>
      <c r="BZ79" s="902"/>
      <c r="CA79" s="902"/>
      <c r="CB79" s="902"/>
      <c r="CC79" s="902"/>
      <c r="CD79" s="902"/>
      <c r="CE79" s="902"/>
      <c r="CF79" s="902"/>
      <c r="CG79" s="907"/>
      <c r="CH79" s="904"/>
      <c r="CI79" s="905"/>
      <c r="CJ79" s="905"/>
      <c r="CK79" s="905"/>
      <c r="CL79" s="906"/>
      <c r="CM79" s="904"/>
      <c r="CN79" s="905"/>
      <c r="CO79" s="905"/>
      <c r="CP79" s="905"/>
      <c r="CQ79" s="906"/>
      <c r="CR79" s="904"/>
      <c r="CS79" s="905"/>
      <c r="CT79" s="905"/>
      <c r="CU79" s="905"/>
      <c r="CV79" s="906"/>
      <c r="CW79" s="904"/>
      <c r="CX79" s="905"/>
      <c r="CY79" s="905"/>
      <c r="CZ79" s="905"/>
      <c r="DA79" s="906"/>
      <c r="DB79" s="904"/>
      <c r="DC79" s="905"/>
      <c r="DD79" s="905"/>
      <c r="DE79" s="905"/>
      <c r="DF79" s="906"/>
      <c r="DG79" s="904"/>
      <c r="DH79" s="905"/>
      <c r="DI79" s="905"/>
      <c r="DJ79" s="905"/>
      <c r="DK79" s="906"/>
      <c r="DL79" s="904"/>
      <c r="DM79" s="905"/>
      <c r="DN79" s="905"/>
      <c r="DO79" s="905"/>
      <c r="DP79" s="906"/>
      <c r="DQ79" s="904"/>
      <c r="DR79" s="905"/>
      <c r="DS79" s="905"/>
      <c r="DT79" s="905"/>
      <c r="DU79" s="906"/>
      <c r="DV79" s="901"/>
      <c r="DW79" s="902"/>
      <c r="DX79" s="902"/>
      <c r="DY79" s="902"/>
      <c r="DZ79" s="903"/>
      <c r="EA79" s="218"/>
    </row>
    <row r="80" spans="1:131" ht="26.25" customHeight="1" x14ac:dyDescent="0.15">
      <c r="A80" s="226">
        <v>13</v>
      </c>
      <c r="B80" s="915"/>
      <c r="C80" s="916"/>
      <c r="D80" s="916"/>
      <c r="E80" s="916"/>
      <c r="F80" s="916"/>
      <c r="G80" s="916"/>
      <c r="H80" s="916"/>
      <c r="I80" s="916"/>
      <c r="J80" s="916"/>
      <c r="K80" s="916"/>
      <c r="L80" s="916"/>
      <c r="M80" s="916"/>
      <c r="N80" s="916"/>
      <c r="O80" s="916"/>
      <c r="P80" s="917"/>
      <c r="Q80" s="918"/>
      <c r="R80" s="873"/>
      <c r="S80" s="873"/>
      <c r="T80" s="873"/>
      <c r="U80" s="873"/>
      <c r="V80" s="873"/>
      <c r="W80" s="873"/>
      <c r="X80" s="873"/>
      <c r="Y80" s="873"/>
      <c r="Z80" s="873"/>
      <c r="AA80" s="873"/>
      <c r="AB80" s="873"/>
      <c r="AC80" s="873"/>
      <c r="AD80" s="873"/>
      <c r="AE80" s="873"/>
      <c r="AF80" s="873"/>
      <c r="AG80" s="873"/>
      <c r="AH80" s="873"/>
      <c r="AI80" s="873"/>
      <c r="AJ80" s="873"/>
      <c r="AK80" s="873"/>
      <c r="AL80" s="873"/>
      <c r="AM80" s="873"/>
      <c r="AN80" s="873"/>
      <c r="AO80" s="873"/>
      <c r="AP80" s="873"/>
      <c r="AQ80" s="873"/>
      <c r="AR80" s="873"/>
      <c r="AS80" s="873"/>
      <c r="AT80" s="873"/>
      <c r="AU80" s="873"/>
      <c r="AV80" s="873"/>
      <c r="AW80" s="873"/>
      <c r="AX80" s="873"/>
      <c r="AY80" s="873"/>
      <c r="AZ80" s="871"/>
      <c r="BA80" s="871"/>
      <c r="BB80" s="871"/>
      <c r="BC80" s="871"/>
      <c r="BD80" s="872"/>
      <c r="BE80" s="229"/>
      <c r="BF80" s="229"/>
      <c r="BG80" s="229"/>
      <c r="BH80" s="229"/>
      <c r="BI80" s="229"/>
      <c r="BJ80" s="229"/>
      <c r="BK80" s="229"/>
      <c r="BL80" s="229"/>
      <c r="BM80" s="229"/>
      <c r="BN80" s="229"/>
      <c r="BO80" s="229"/>
      <c r="BP80" s="229"/>
      <c r="BQ80" s="226">
        <v>74</v>
      </c>
      <c r="BR80" s="231"/>
      <c r="BS80" s="901"/>
      <c r="BT80" s="902"/>
      <c r="BU80" s="902"/>
      <c r="BV80" s="902"/>
      <c r="BW80" s="902"/>
      <c r="BX80" s="902"/>
      <c r="BY80" s="902"/>
      <c r="BZ80" s="902"/>
      <c r="CA80" s="902"/>
      <c r="CB80" s="902"/>
      <c r="CC80" s="902"/>
      <c r="CD80" s="902"/>
      <c r="CE80" s="902"/>
      <c r="CF80" s="902"/>
      <c r="CG80" s="907"/>
      <c r="CH80" s="904"/>
      <c r="CI80" s="905"/>
      <c r="CJ80" s="905"/>
      <c r="CK80" s="905"/>
      <c r="CL80" s="906"/>
      <c r="CM80" s="904"/>
      <c r="CN80" s="905"/>
      <c r="CO80" s="905"/>
      <c r="CP80" s="905"/>
      <c r="CQ80" s="906"/>
      <c r="CR80" s="904"/>
      <c r="CS80" s="905"/>
      <c r="CT80" s="905"/>
      <c r="CU80" s="905"/>
      <c r="CV80" s="906"/>
      <c r="CW80" s="904"/>
      <c r="CX80" s="905"/>
      <c r="CY80" s="905"/>
      <c r="CZ80" s="905"/>
      <c r="DA80" s="906"/>
      <c r="DB80" s="904"/>
      <c r="DC80" s="905"/>
      <c r="DD80" s="905"/>
      <c r="DE80" s="905"/>
      <c r="DF80" s="906"/>
      <c r="DG80" s="904"/>
      <c r="DH80" s="905"/>
      <c r="DI80" s="905"/>
      <c r="DJ80" s="905"/>
      <c r="DK80" s="906"/>
      <c r="DL80" s="904"/>
      <c r="DM80" s="905"/>
      <c r="DN80" s="905"/>
      <c r="DO80" s="905"/>
      <c r="DP80" s="906"/>
      <c r="DQ80" s="904"/>
      <c r="DR80" s="905"/>
      <c r="DS80" s="905"/>
      <c r="DT80" s="905"/>
      <c r="DU80" s="906"/>
      <c r="DV80" s="901"/>
      <c r="DW80" s="902"/>
      <c r="DX80" s="902"/>
      <c r="DY80" s="902"/>
      <c r="DZ80" s="903"/>
      <c r="EA80" s="218"/>
    </row>
    <row r="81" spans="1:131" ht="26.25" customHeight="1" x14ac:dyDescent="0.15">
      <c r="A81" s="226">
        <v>14</v>
      </c>
      <c r="B81" s="915"/>
      <c r="C81" s="916"/>
      <c r="D81" s="916"/>
      <c r="E81" s="916"/>
      <c r="F81" s="916"/>
      <c r="G81" s="916"/>
      <c r="H81" s="916"/>
      <c r="I81" s="916"/>
      <c r="J81" s="916"/>
      <c r="K81" s="916"/>
      <c r="L81" s="916"/>
      <c r="M81" s="916"/>
      <c r="N81" s="916"/>
      <c r="O81" s="916"/>
      <c r="P81" s="917"/>
      <c r="Q81" s="918"/>
      <c r="R81" s="873"/>
      <c r="S81" s="873"/>
      <c r="T81" s="873"/>
      <c r="U81" s="873"/>
      <c r="V81" s="873"/>
      <c r="W81" s="873"/>
      <c r="X81" s="873"/>
      <c r="Y81" s="873"/>
      <c r="Z81" s="873"/>
      <c r="AA81" s="873"/>
      <c r="AB81" s="873"/>
      <c r="AC81" s="873"/>
      <c r="AD81" s="873"/>
      <c r="AE81" s="873"/>
      <c r="AF81" s="873"/>
      <c r="AG81" s="873"/>
      <c r="AH81" s="873"/>
      <c r="AI81" s="873"/>
      <c r="AJ81" s="873"/>
      <c r="AK81" s="873"/>
      <c r="AL81" s="873"/>
      <c r="AM81" s="873"/>
      <c r="AN81" s="873"/>
      <c r="AO81" s="873"/>
      <c r="AP81" s="873"/>
      <c r="AQ81" s="873"/>
      <c r="AR81" s="873"/>
      <c r="AS81" s="873"/>
      <c r="AT81" s="873"/>
      <c r="AU81" s="873"/>
      <c r="AV81" s="873"/>
      <c r="AW81" s="873"/>
      <c r="AX81" s="873"/>
      <c r="AY81" s="873"/>
      <c r="AZ81" s="871"/>
      <c r="BA81" s="871"/>
      <c r="BB81" s="871"/>
      <c r="BC81" s="871"/>
      <c r="BD81" s="872"/>
      <c r="BE81" s="229"/>
      <c r="BF81" s="229"/>
      <c r="BG81" s="229"/>
      <c r="BH81" s="229"/>
      <c r="BI81" s="229"/>
      <c r="BJ81" s="229"/>
      <c r="BK81" s="229"/>
      <c r="BL81" s="229"/>
      <c r="BM81" s="229"/>
      <c r="BN81" s="229"/>
      <c r="BO81" s="229"/>
      <c r="BP81" s="229"/>
      <c r="BQ81" s="226">
        <v>75</v>
      </c>
      <c r="BR81" s="231"/>
      <c r="BS81" s="901"/>
      <c r="BT81" s="902"/>
      <c r="BU81" s="902"/>
      <c r="BV81" s="902"/>
      <c r="BW81" s="902"/>
      <c r="BX81" s="902"/>
      <c r="BY81" s="902"/>
      <c r="BZ81" s="902"/>
      <c r="CA81" s="902"/>
      <c r="CB81" s="902"/>
      <c r="CC81" s="902"/>
      <c r="CD81" s="902"/>
      <c r="CE81" s="902"/>
      <c r="CF81" s="902"/>
      <c r="CG81" s="907"/>
      <c r="CH81" s="904"/>
      <c r="CI81" s="905"/>
      <c r="CJ81" s="905"/>
      <c r="CK81" s="905"/>
      <c r="CL81" s="906"/>
      <c r="CM81" s="904"/>
      <c r="CN81" s="905"/>
      <c r="CO81" s="905"/>
      <c r="CP81" s="905"/>
      <c r="CQ81" s="906"/>
      <c r="CR81" s="904"/>
      <c r="CS81" s="905"/>
      <c r="CT81" s="905"/>
      <c r="CU81" s="905"/>
      <c r="CV81" s="906"/>
      <c r="CW81" s="904"/>
      <c r="CX81" s="905"/>
      <c r="CY81" s="905"/>
      <c r="CZ81" s="905"/>
      <c r="DA81" s="906"/>
      <c r="DB81" s="904"/>
      <c r="DC81" s="905"/>
      <c r="DD81" s="905"/>
      <c r="DE81" s="905"/>
      <c r="DF81" s="906"/>
      <c r="DG81" s="904"/>
      <c r="DH81" s="905"/>
      <c r="DI81" s="905"/>
      <c r="DJ81" s="905"/>
      <c r="DK81" s="906"/>
      <c r="DL81" s="904"/>
      <c r="DM81" s="905"/>
      <c r="DN81" s="905"/>
      <c r="DO81" s="905"/>
      <c r="DP81" s="906"/>
      <c r="DQ81" s="904"/>
      <c r="DR81" s="905"/>
      <c r="DS81" s="905"/>
      <c r="DT81" s="905"/>
      <c r="DU81" s="906"/>
      <c r="DV81" s="901"/>
      <c r="DW81" s="902"/>
      <c r="DX81" s="902"/>
      <c r="DY81" s="902"/>
      <c r="DZ81" s="903"/>
      <c r="EA81" s="218"/>
    </row>
    <row r="82" spans="1:131" ht="26.25" customHeight="1" x14ac:dyDescent="0.15">
      <c r="A82" s="226">
        <v>15</v>
      </c>
      <c r="B82" s="915"/>
      <c r="C82" s="916"/>
      <c r="D82" s="916"/>
      <c r="E82" s="916"/>
      <c r="F82" s="916"/>
      <c r="G82" s="916"/>
      <c r="H82" s="916"/>
      <c r="I82" s="916"/>
      <c r="J82" s="916"/>
      <c r="K82" s="916"/>
      <c r="L82" s="916"/>
      <c r="M82" s="916"/>
      <c r="N82" s="916"/>
      <c r="O82" s="916"/>
      <c r="P82" s="917"/>
      <c r="Q82" s="918"/>
      <c r="R82" s="873"/>
      <c r="S82" s="873"/>
      <c r="T82" s="873"/>
      <c r="U82" s="873"/>
      <c r="V82" s="873"/>
      <c r="W82" s="873"/>
      <c r="X82" s="873"/>
      <c r="Y82" s="873"/>
      <c r="Z82" s="873"/>
      <c r="AA82" s="873"/>
      <c r="AB82" s="873"/>
      <c r="AC82" s="873"/>
      <c r="AD82" s="873"/>
      <c r="AE82" s="873"/>
      <c r="AF82" s="873"/>
      <c r="AG82" s="873"/>
      <c r="AH82" s="873"/>
      <c r="AI82" s="873"/>
      <c r="AJ82" s="873"/>
      <c r="AK82" s="873"/>
      <c r="AL82" s="873"/>
      <c r="AM82" s="873"/>
      <c r="AN82" s="873"/>
      <c r="AO82" s="873"/>
      <c r="AP82" s="873"/>
      <c r="AQ82" s="873"/>
      <c r="AR82" s="873"/>
      <c r="AS82" s="873"/>
      <c r="AT82" s="873"/>
      <c r="AU82" s="873"/>
      <c r="AV82" s="873"/>
      <c r="AW82" s="873"/>
      <c r="AX82" s="873"/>
      <c r="AY82" s="873"/>
      <c r="AZ82" s="871"/>
      <c r="BA82" s="871"/>
      <c r="BB82" s="871"/>
      <c r="BC82" s="871"/>
      <c r="BD82" s="872"/>
      <c r="BE82" s="229"/>
      <c r="BF82" s="229"/>
      <c r="BG82" s="229"/>
      <c r="BH82" s="229"/>
      <c r="BI82" s="229"/>
      <c r="BJ82" s="229"/>
      <c r="BK82" s="229"/>
      <c r="BL82" s="229"/>
      <c r="BM82" s="229"/>
      <c r="BN82" s="229"/>
      <c r="BO82" s="229"/>
      <c r="BP82" s="229"/>
      <c r="BQ82" s="226">
        <v>76</v>
      </c>
      <c r="BR82" s="231"/>
      <c r="BS82" s="901"/>
      <c r="BT82" s="902"/>
      <c r="BU82" s="902"/>
      <c r="BV82" s="902"/>
      <c r="BW82" s="902"/>
      <c r="BX82" s="902"/>
      <c r="BY82" s="902"/>
      <c r="BZ82" s="902"/>
      <c r="CA82" s="902"/>
      <c r="CB82" s="902"/>
      <c r="CC82" s="902"/>
      <c r="CD82" s="902"/>
      <c r="CE82" s="902"/>
      <c r="CF82" s="902"/>
      <c r="CG82" s="907"/>
      <c r="CH82" s="904"/>
      <c r="CI82" s="905"/>
      <c r="CJ82" s="905"/>
      <c r="CK82" s="905"/>
      <c r="CL82" s="906"/>
      <c r="CM82" s="904"/>
      <c r="CN82" s="905"/>
      <c r="CO82" s="905"/>
      <c r="CP82" s="905"/>
      <c r="CQ82" s="906"/>
      <c r="CR82" s="904"/>
      <c r="CS82" s="905"/>
      <c r="CT82" s="905"/>
      <c r="CU82" s="905"/>
      <c r="CV82" s="906"/>
      <c r="CW82" s="904"/>
      <c r="CX82" s="905"/>
      <c r="CY82" s="905"/>
      <c r="CZ82" s="905"/>
      <c r="DA82" s="906"/>
      <c r="DB82" s="904"/>
      <c r="DC82" s="905"/>
      <c r="DD82" s="905"/>
      <c r="DE82" s="905"/>
      <c r="DF82" s="906"/>
      <c r="DG82" s="904"/>
      <c r="DH82" s="905"/>
      <c r="DI82" s="905"/>
      <c r="DJ82" s="905"/>
      <c r="DK82" s="906"/>
      <c r="DL82" s="904"/>
      <c r="DM82" s="905"/>
      <c r="DN82" s="905"/>
      <c r="DO82" s="905"/>
      <c r="DP82" s="906"/>
      <c r="DQ82" s="904"/>
      <c r="DR82" s="905"/>
      <c r="DS82" s="905"/>
      <c r="DT82" s="905"/>
      <c r="DU82" s="906"/>
      <c r="DV82" s="901"/>
      <c r="DW82" s="902"/>
      <c r="DX82" s="902"/>
      <c r="DY82" s="902"/>
      <c r="DZ82" s="903"/>
      <c r="EA82" s="218"/>
    </row>
    <row r="83" spans="1:131" ht="26.25" customHeight="1" x14ac:dyDescent="0.15">
      <c r="A83" s="226">
        <v>16</v>
      </c>
      <c r="B83" s="915"/>
      <c r="C83" s="916"/>
      <c r="D83" s="916"/>
      <c r="E83" s="916"/>
      <c r="F83" s="916"/>
      <c r="G83" s="916"/>
      <c r="H83" s="916"/>
      <c r="I83" s="916"/>
      <c r="J83" s="916"/>
      <c r="K83" s="916"/>
      <c r="L83" s="916"/>
      <c r="M83" s="916"/>
      <c r="N83" s="916"/>
      <c r="O83" s="916"/>
      <c r="P83" s="917"/>
      <c r="Q83" s="918"/>
      <c r="R83" s="873"/>
      <c r="S83" s="873"/>
      <c r="T83" s="873"/>
      <c r="U83" s="873"/>
      <c r="V83" s="873"/>
      <c r="W83" s="873"/>
      <c r="X83" s="873"/>
      <c r="Y83" s="873"/>
      <c r="Z83" s="873"/>
      <c r="AA83" s="873"/>
      <c r="AB83" s="873"/>
      <c r="AC83" s="873"/>
      <c r="AD83" s="873"/>
      <c r="AE83" s="873"/>
      <c r="AF83" s="873"/>
      <c r="AG83" s="873"/>
      <c r="AH83" s="873"/>
      <c r="AI83" s="873"/>
      <c r="AJ83" s="873"/>
      <c r="AK83" s="873"/>
      <c r="AL83" s="873"/>
      <c r="AM83" s="873"/>
      <c r="AN83" s="873"/>
      <c r="AO83" s="873"/>
      <c r="AP83" s="873"/>
      <c r="AQ83" s="873"/>
      <c r="AR83" s="873"/>
      <c r="AS83" s="873"/>
      <c r="AT83" s="873"/>
      <c r="AU83" s="873"/>
      <c r="AV83" s="873"/>
      <c r="AW83" s="873"/>
      <c r="AX83" s="873"/>
      <c r="AY83" s="873"/>
      <c r="AZ83" s="871"/>
      <c r="BA83" s="871"/>
      <c r="BB83" s="871"/>
      <c r="BC83" s="871"/>
      <c r="BD83" s="872"/>
      <c r="BE83" s="229"/>
      <c r="BF83" s="229"/>
      <c r="BG83" s="229"/>
      <c r="BH83" s="229"/>
      <c r="BI83" s="229"/>
      <c r="BJ83" s="229"/>
      <c r="BK83" s="229"/>
      <c r="BL83" s="229"/>
      <c r="BM83" s="229"/>
      <c r="BN83" s="229"/>
      <c r="BO83" s="229"/>
      <c r="BP83" s="229"/>
      <c r="BQ83" s="226">
        <v>77</v>
      </c>
      <c r="BR83" s="231"/>
      <c r="BS83" s="901"/>
      <c r="BT83" s="902"/>
      <c r="BU83" s="902"/>
      <c r="BV83" s="902"/>
      <c r="BW83" s="902"/>
      <c r="BX83" s="902"/>
      <c r="BY83" s="902"/>
      <c r="BZ83" s="902"/>
      <c r="CA83" s="902"/>
      <c r="CB83" s="902"/>
      <c r="CC83" s="902"/>
      <c r="CD83" s="902"/>
      <c r="CE83" s="902"/>
      <c r="CF83" s="902"/>
      <c r="CG83" s="907"/>
      <c r="CH83" s="904"/>
      <c r="CI83" s="905"/>
      <c r="CJ83" s="905"/>
      <c r="CK83" s="905"/>
      <c r="CL83" s="906"/>
      <c r="CM83" s="904"/>
      <c r="CN83" s="905"/>
      <c r="CO83" s="905"/>
      <c r="CP83" s="905"/>
      <c r="CQ83" s="906"/>
      <c r="CR83" s="904"/>
      <c r="CS83" s="905"/>
      <c r="CT83" s="905"/>
      <c r="CU83" s="905"/>
      <c r="CV83" s="906"/>
      <c r="CW83" s="904"/>
      <c r="CX83" s="905"/>
      <c r="CY83" s="905"/>
      <c r="CZ83" s="905"/>
      <c r="DA83" s="906"/>
      <c r="DB83" s="904"/>
      <c r="DC83" s="905"/>
      <c r="DD83" s="905"/>
      <c r="DE83" s="905"/>
      <c r="DF83" s="906"/>
      <c r="DG83" s="904"/>
      <c r="DH83" s="905"/>
      <c r="DI83" s="905"/>
      <c r="DJ83" s="905"/>
      <c r="DK83" s="906"/>
      <c r="DL83" s="904"/>
      <c r="DM83" s="905"/>
      <c r="DN83" s="905"/>
      <c r="DO83" s="905"/>
      <c r="DP83" s="906"/>
      <c r="DQ83" s="904"/>
      <c r="DR83" s="905"/>
      <c r="DS83" s="905"/>
      <c r="DT83" s="905"/>
      <c r="DU83" s="906"/>
      <c r="DV83" s="901"/>
      <c r="DW83" s="902"/>
      <c r="DX83" s="902"/>
      <c r="DY83" s="902"/>
      <c r="DZ83" s="903"/>
      <c r="EA83" s="218"/>
    </row>
    <row r="84" spans="1:131" ht="26.25" customHeight="1" x14ac:dyDescent="0.15">
      <c r="A84" s="226">
        <v>17</v>
      </c>
      <c r="B84" s="915"/>
      <c r="C84" s="916"/>
      <c r="D84" s="916"/>
      <c r="E84" s="916"/>
      <c r="F84" s="916"/>
      <c r="G84" s="916"/>
      <c r="H84" s="916"/>
      <c r="I84" s="916"/>
      <c r="J84" s="916"/>
      <c r="K84" s="916"/>
      <c r="L84" s="916"/>
      <c r="M84" s="916"/>
      <c r="N84" s="916"/>
      <c r="O84" s="916"/>
      <c r="P84" s="917"/>
      <c r="Q84" s="918"/>
      <c r="R84" s="873"/>
      <c r="S84" s="873"/>
      <c r="T84" s="873"/>
      <c r="U84" s="873"/>
      <c r="V84" s="873"/>
      <c r="W84" s="873"/>
      <c r="X84" s="873"/>
      <c r="Y84" s="873"/>
      <c r="Z84" s="873"/>
      <c r="AA84" s="873"/>
      <c r="AB84" s="873"/>
      <c r="AC84" s="873"/>
      <c r="AD84" s="873"/>
      <c r="AE84" s="873"/>
      <c r="AF84" s="873"/>
      <c r="AG84" s="873"/>
      <c r="AH84" s="873"/>
      <c r="AI84" s="873"/>
      <c r="AJ84" s="873"/>
      <c r="AK84" s="873"/>
      <c r="AL84" s="873"/>
      <c r="AM84" s="873"/>
      <c r="AN84" s="873"/>
      <c r="AO84" s="873"/>
      <c r="AP84" s="873"/>
      <c r="AQ84" s="873"/>
      <c r="AR84" s="873"/>
      <c r="AS84" s="873"/>
      <c r="AT84" s="873"/>
      <c r="AU84" s="873"/>
      <c r="AV84" s="873"/>
      <c r="AW84" s="873"/>
      <c r="AX84" s="873"/>
      <c r="AY84" s="873"/>
      <c r="AZ84" s="871"/>
      <c r="BA84" s="871"/>
      <c r="BB84" s="871"/>
      <c r="BC84" s="871"/>
      <c r="BD84" s="872"/>
      <c r="BE84" s="229"/>
      <c r="BF84" s="229"/>
      <c r="BG84" s="229"/>
      <c r="BH84" s="229"/>
      <c r="BI84" s="229"/>
      <c r="BJ84" s="229"/>
      <c r="BK84" s="229"/>
      <c r="BL84" s="229"/>
      <c r="BM84" s="229"/>
      <c r="BN84" s="229"/>
      <c r="BO84" s="229"/>
      <c r="BP84" s="229"/>
      <c r="BQ84" s="226">
        <v>78</v>
      </c>
      <c r="BR84" s="231"/>
      <c r="BS84" s="901"/>
      <c r="BT84" s="902"/>
      <c r="BU84" s="902"/>
      <c r="BV84" s="902"/>
      <c r="BW84" s="902"/>
      <c r="BX84" s="902"/>
      <c r="BY84" s="902"/>
      <c r="BZ84" s="902"/>
      <c r="CA84" s="902"/>
      <c r="CB84" s="902"/>
      <c r="CC84" s="902"/>
      <c r="CD84" s="902"/>
      <c r="CE84" s="902"/>
      <c r="CF84" s="902"/>
      <c r="CG84" s="907"/>
      <c r="CH84" s="904"/>
      <c r="CI84" s="905"/>
      <c r="CJ84" s="905"/>
      <c r="CK84" s="905"/>
      <c r="CL84" s="906"/>
      <c r="CM84" s="904"/>
      <c r="CN84" s="905"/>
      <c r="CO84" s="905"/>
      <c r="CP84" s="905"/>
      <c r="CQ84" s="906"/>
      <c r="CR84" s="904"/>
      <c r="CS84" s="905"/>
      <c r="CT84" s="905"/>
      <c r="CU84" s="905"/>
      <c r="CV84" s="906"/>
      <c r="CW84" s="904"/>
      <c r="CX84" s="905"/>
      <c r="CY84" s="905"/>
      <c r="CZ84" s="905"/>
      <c r="DA84" s="906"/>
      <c r="DB84" s="904"/>
      <c r="DC84" s="905"/>
      <c r="DD84" s="905"/>
      <c r="DE84" s="905"/>
      <c r="DF84" s="906"/>
      <c r="DG84" s="904"/>
      <c r="DH84" s="905"/>
      <c r="DI84" s="905"/>
      <c r="DJ84" s="905"/>
      <c r="DK84" s="906"/>
      <c r="DL84" s="904"/>
      <c r="DM84" s="905"/>
      <c r="DN84" s="905"/>
      <c r="DO84" s="905"/>
      <c r="DP84" s="906"/>
      <c r="DQ84" s="904"/>
      <c r="DR84" s="905"/>
      <c r="DS84" s="905"/>
      <c r="DT84" s="905"/>
      <c r="DU84" s="906"/>
      <c r="DV84" s="901"/>
      <c r="DW84" s="902"/>
      <c r="DX84" s="902"/>
      <c r="DY84" s="902"/>
      <c r="DZ84" s="903"/>
      <c r="EA84" s="218"/>
    </row>
    <row r="85" spans="1:131" ht="26.25" customHeight="1" x14ac:dyDescent="0.15">
      <c r="A85" s="226">
        <v>18</v>
      </c>
      <c r="B85" s="915"/>
      <c r="C85" s="916"/>
      <c r="D85" s="916"/>
      <c r="E85" s="916"/>
      <c r="F85" s="916"/>
      <c r="G85" s="916"/>
      <c r="H85" s="916"/>
      <c r="I85" s="916"/>
      <c r="J85" s="916"/>
      <c r="K85" s="916"/>
      <c r="L85" s="916"/>
      <c r="M85" s="916"/>
      <c r="N85" s="916"/>
      <c r="O85" s="916"/>
      <c r="P85" s="917"/>
      <c r="Q85" s="918"/>
      <c r="R85" s="873"/>
      <c r="S85" s="873"/>
      <c r="T85" s="873"/>
      <c r="U85" s="873"/>
      <c r="V85" s="873"/>
      <c r="W85" s="873"/>
      <c r="X85" s="873"/>
      <c r="Y85" s="873"/>
      <c r="Z85" s="873"/>
      <c r="AA85" s="873"/>
      <c r="AB85" s="873"/>
      <c r="AC85" s="873"/>
      <c r="AD85" s="873"/>
      <c r="AE85" s="873"/>
      <c r="AF85" s="873"/>
      <c r="AG85" s="873"/>
      <c r="AH85" s="873"/>
      <c r="AI85" s="873"/>
      <c r="AJ85" s="873"/>
      <c r="AK85" s="873"/>
      <c r="AL85" s="873"/>
      <c r="AM85" s="873"/>
      <c r="AN85" s="873"/>
      <c r="AO85" s="873"/>
      <c r="AP85" s="873"/>
      <c r="AQ85" s="873"/>
      <c r="AR85" s="873"/>
      <c r="AS85" s="873"/>
      <c r="AT85" s="873"/>
      <c r="AU85" s="873"/>
      <c r="AV85" s="873"/>
      <c r="AW85" s="873"/>
      <c r="AX85" s="873"/>
      <c r="AY85" s="873"/>
      <c r="AZ85" s="871"/>
      <c r="BA85" s="871"/>
      <c r="BB85" s="871"/>
      <c r="BC85" s="871"/>
      <c r="BD85" s="872"/>
      <c r="BE85" s="229"/>
      <c r="BF85" s="229"/>
      <c r="BG85" s="229"/>
      <c r="BH85" s="229"/>
      <c r="BI85" s="229"/>
      <c r="BJ85" s="229"/>
      <c r="BK85" s="229"/>
      <c r="BL85" s="229"/>
      <c r="BM85" s="229"/>
      <c r="BN85" s="229"/>
      <c r="BO85" s="229"/>
      <c r="BP85" s="229"/>
      <c r="BQ85" s="226">
        <v>79</v>
      </c>
      <c r="BR85" s="231"/>
      <c r="BS85" s="901"/>
      <c r="BT85" s="902"/>
      <c r="BU85" s="902"/>
      <c r="BV85" s="902"/>
      <c r="BW85" s="902"/>
      <c r="BX85" s="902"/>
      <c r="BY85" s="902"/>
      <c r="BZ85" s="902"/>
      <c r="CA85" s="902"/>
      <c r="CB85" s="902"/>
      <c r="CC85" s="902"/>
      <c r="CD85" s="902"/>
      <c r="CE85" s="902"/>
      <c r="CF85" s="902"/>
      <c r="CG85" s="907"/>
      <c r="CH85" s="904"/>
      <c r="CI85" s="905"/>
      <c r="CJ85" s="905"/>
      <c r="CK85" s="905"/>
      <c r="CL85" s="906"/>
      <c r="CM85" s="904"/>
      <c r="CN85" s="905"/>
      <c r="CO85" s="905"/>
      <c r="CP85" s="905"/>
      <c r="CQ85" s="906"/>
      <c r="CR85" s="904"/>
      <c r="CS85" s="905"/>
      <c r="CT85" s="905"/>
      <c r="CU85" s="905"/>
      <c r="CV85" s="906"/>
      <c r="CW85" s="904"/>
      <c r="CX85" s="905"/>
      <c r="CY85" s="905"/>
      <c r="CZ85" s="905"/>
      <c r="DA85" s="906"/>
      <c r="DB85" s="904"/>
      <c r="DC85" s="905"/>
      <c r="DD85" s="905"/>
      <c r="DE85" s="905"/>
      <c r="DF85" s="906"/>
      <c r="DG85" s="904"/>
      <c r="DH85" s="905"/>
      <c r="DI85" s="905"/>
      <c r="DJ85" s="905"/>
      <c r="DK85" s="906"/>
      <c r="DL85" s="904"/>
      <c r="DM85" s="905"/>
      <c r="DN85" s="905"/>
      <c r="DO85" s="905"/>
      <c r="DP85" s="906"/>
      <c r="DQ85" s="904"/>
      <c r="DR85" s="905"/>
      <c r="DS85" s="905"/>
      <c r="DT85" s="905"/>
      <c r="DU85" s="906"/>
      <c r="DV85" s="901"/>
      <c r="DW85" s="902"/>
      <c r="DX85" s="902"/>
      <c r="DY85" s="902"/>
      <c r="DZ85" s="903"/>
      <c r="EA85" s="218"/>
    </row>
    <row r="86" spans="1:131" ht="26.25" customHeight="1" x14ac:dyDescent="0.15">
      <c r="A86" s="226">
        <v>19</v>
      </c>
      <c r="B86" s="915"/>
      <c r="C86" s="916"/>
      <c r="D86" s="916"/>
      <c r="E86" s="916"/>
      <c r="F86" s="916"/>
      <c r="G86" s="916"/>
      <c r="H86" s="916"/>
      <c r="I86" s="916"/>
      <c r="J86" s="916"/>
      <c r="K86" s="916"/>
      <c r="L86" s="916"/>
      <c r="M86" s="916"/>
      <c r="N86" s="916"/>
      <c r="O86" s="916"/>
      <c r="P86" s="917"/>
      <c r="Q86" s="918"/>
      <c r="R86" s="873"/>
      <c r="S86" s="873"/>
      <c r="T86" s="873"/>
      <c r="U86" s="873"/>
      <c r="V86" s="873"/>
      <c r="W86" s="873"/>
      <c r="X86" s="873"/>
      <c r="Y86" s="873"/>
      <c r="Z86" s="873"/>
      <c r="AA86" s="873"/>
      <c r="AB86" s="873"/>
      <c r="AC86" s="873"/>
      <c r="AD86" s="873"/>
      <c r="AE86" s="873"/>
      <c r="AF86" s="873"/>
      <c r="AG86" s="873"/>
      <c r="AH86" s="873"/>
      <c r="AI86" s="873"/>
      <c r="AJ86" s="873"/>
      <c r="AK86" s="873"/>
      <c r="AL86" s="873"/>
      <c r="AM86" s="873"/>
      <c r="AN86" s="873"/>
      <c r="AO86" s="873"/>
      <c r="AP86" s="873"/>
      <c r="AQ86" s="873"/>
      <c r="AR86" s="873"/>
      <c r="AS86" s="873"/>
      <c r="AT86" s="873"/>
      <c r="AU86" s="873"/>
      <c r="AV86" s="873"/>
      <c r="AW86" s="873"/>
      <c r="AX86" s="873"/>
      <c r="AY86" s="873"/>
      <c r="AZ86" s="871"/>
      <c r="BA86" s="871"/>
      <c r="BB86" s="871"/>
      <c r="BC86" s="871"/>
      <c r="BD86" s="872"/>
      <c r="BE86" s="229"/>
      <c r="BF86" s="229"/>
      <c r="BG86" s="229"/>
      <c r="BH86" s="229"/>
      <c r="BI86" s="229"/>
      <c r="BJ86" s="229"/>
      <c r="BK86" s="229"/>
      <c r="BL86" s="229"/>
      <c r="BM86" s="229"/>
      <c r="BN86" s="229"/>
      <c r="BO86" s="229"/>
      <c r="BP86" s="229"/>
      <c r="BQ86" s="226">
        <v>80</v>
      </c>
      <c r="BR86" s="231"/>
      <c r="BS86" s="901"/>
      <c r="BT86" s="902"/>
      <c r="BU86" s="902"/>
      <c r="BV86" s="902"/>
      <c r="BW86" s="902"/>
      <c r="BX86" s="902"/>
      <c r="BY86" s="902"/>
      <c r="BZ86" s="902"/>
      <c r="CA86" s="902"/>
      <c r="CB86" s="902"/>
      <c r="CC86" s="902"/>
      <c r="CD86" s="902"/>
      <c r="CE86" s="902"/>
      <c r="CF86" s="902"/>
      <c r="CG86" s="907"/>
      <c r="CH86" s="904"/>
      <c r="CI86" s="905"/>
      <c r="CJ86" s="905"/>
      <c r="CK86" s="905"/>
      <c r="CL86" s="906"/>
      <c r="CM86" s="904"/>
      <c r="CN86" s="905"/>
      <c r="CO86" s="905"/>
      <c r="CP86" s="905"/>
      <c r="CQ86" s="906"/>
      <c r="CR86" s="904"/>
      <c r="CS86" s="905"/>
      <c r="CT86" s="905"/>
      <c r="CU86" s="905"/>
      <c r="CV86" s="906"/>
      <c r="CW86" s="904"/>
      <c r="CX86" s="905"/>
      <c r="CY86" s="905"/>
      <c r="CZ86" s="905"/>
      <c r="DA86" s="906"/>
      <c r="DB86" s="904"/>
      <c r="DC86" s="905"/>
      <c r="DD86" s="905"/>
      <c r="DE86" s="905"/>
      <c r="DF86" s="906"/>
      <c r="DG86" s="904"/>
      <c r="DH86" s="905"/>
      <c r="DI86" s="905"/>
      <c r="DJ86" s="905"/>
      <c r="DK86" s="906"/>
      <c r="DL86" s="904"/>
      <c r="DM86" s="905"/>
      <c r="DN86" s="905"/>
      <c r="DO86" s="905"/>
      <c r="DP86" s="906"/>
      <c r="DQ86" s="904"/>
      <c r="DR86" s="905"/>
      <c r="DS86" s="905"/>
      <c r="DT86" s="905"/>
      <c r="DU86" s="906"/>
      <c r="DV86" s="901"/>
      <c r="DW86" s="902"/>
      <c r="DX86" s="902"/>
      <c r="DY86" s="902"/>
      <c r="DZ86" s="903"/>
      <c r="EA86" s="218"/>
    </row>
    <row r="87" spans="1:131" ht="26.25" customHeight="1" x14ac:dyDescent="0.15">
      <c r="A87" s="232">
        <v>20</v>
      </c>
      <c r="B87" s="920"/>
      <c r="C87" s="921"/>
      <c r="D87" s="921"/>
      <c r="E87" s="921"/>
      <c r="F87" s="921"/>
      <c r="G87" s="921"/>
      <c r="H87" s="921"/>
      <c r="I87" s="921"/>
      <c r="J87" s="921"/>
      <c r="K87" s="921"/>
      <c r="L87" s="921"/>
      <c r="M87" s="921"/>
      <c r="N87" s="921"/>
      <c r="O87" s="921"/>
      <c r="P87" s="922"/>
      <c r="Q87" s="923"/>
      <c r="R87" s="924"/>
      <c r="S87" s="924"/>
      <c r="T87" s="924"/>
      <c r="U87" s="924"/>
      <c r="V87" s="924"/>
      <c r="W87" s="924"/>
      <c r="X87" s="924"/>
      <c r="Y87" s="924"/>
      <c r="Z87" s="924"/>
      <c r="AA87" s="924"/>
      <c r="AB87" s="924"/>
      <c r="AC87" s="924"/>
      <c r="AD87" s="924"/>
      <c r="AE87" s="924"/>
      <c r="AF87" s="924"/>
      <c r="AG87" s="924"/>
      <c r="AH87" s="924"/>
      <c r="AI87" s="924"/>
      <c r="AJ87" s="924"/>
      <c r="AK87" s="924"/>
      <c r="AL87" s="924"/>
      <c r="AM87" s="924"/>
      <c r="AN87" s="924"/>
      <c r="AO87" s="924"/>
      <c r="AP87" s="924"/>
      <c r="AQ87" s="924"/>
      <c r="AR87" s="924"/>
      <c r="AS87" s="924"/>
      <c r="AT87" s="924"/>
      <c r="AU87" s="924"/>
      <c r="AV87" s="924"/>
      <c r="AW87" s="924"/>
      <c r="AX87" s="924"/>
      <c r="AY87" s="924"/>
      <c r="AZ87" s="925"/>
      <c r="BA87" s="925"/>
      <c r="BB87" s="925"/>
      <c r="BC87" s="925"/>
      <c r="BD87" s="926"/>
      <c r="BE87" s="229"/>
      <c r="BF87" s="229"/>
      <c r="BG87" s="229"/>
      <c r="BH87" s="229"/>
      <c r="BI87" s="229"/>
      <c r="BJ87" s="229"/>
      <c r="BK87" s="229"/>
      <c r="BL87" s="229"/>
      <c r="BM87" s="229"/>
      <c r="BN87" s="229"/>
      <c r="BO87" s="229"/>
      <c r="BP87" s="229"/>
      <c r="BQ87" s="226">
        <v>81</v>
      </c>
      <c r="BR87" s="231"/>
      <c r="BS87" s="901"/>
      <c r="BT87" s="902"/>
      <c r="BU87" s="902"/>
      <c r="BV87" s="902"/>
      <c r="BW87" s="902"/>
      <c r="BX87" s="902"/>
      <c r="BY87" s="902"/>
      <c r="BZ87" s="902"/>
      <c r="CA87" s="902"/>
      <c r="CB87" s="902"/>
      <c r="CC87" s="902"/>
      <c r="CD87" s="902"/>
      <c r="CE87" s="902"/>
      <c r="CF87" s="902"/>
      <c r="CG87" s="907"/>
      <c r="CH87" s="904"/>
      <c r="CI87" s="905"/>
      <c r="CJ87" s="905"/>
      <c r="CK87" s="905"/>
      <c r="CL87" s="906"/>
      <c r="CM87" s="904"/>
      <c r="CN87" s="905"/>
      <c r="CO87" s="905"/>
      <c r="CP87" s="905"/>
      <c r="CQ87" s="906"/>
      <c r="CR87" s="904"/>
      <c r="CS87" s="905"/>
      <c r="CT87" s="905"/>
      <c r="CU87" s="905"/>
      <c r="CV87" s="906"/>
      <c r="CW87" s="904"/>
      <c r="CX87" s="905"/>
      <c r="CY87" s="905"/>
      <c r="CZ87" s="905"/>
      <c r="DA87" s="906"/>
      <c r="DB87" s="904"/>
      <c r="DC87" s="905"/>
      <c r="DD87" s="905"/>
      <c r="DE87" s="905"/>
      <c r="DF87" s="906"/>
      <c r="DG87" s="904"/>
      <c r="DH87" s="905"/>
      <c r="DI87" s="905"/>
      <c r="DJ87" s="905"/>
      <c r="DK87" s="906"/>
      <c r="DL87" s="904"/>
      <c r="DM87" s="905"/>
      <c r="DN87" s="905"/>
      <c r="DO87" s="905"/>
      <c r="DP87" s="906"/>
      <c r="DQ87" s="904"/>
      <c r="DR87" s="905"/>
      <c r="DS87" s="905"/>
      <c r="DT87" s="905"/>
      <c r="DU87" s="906"/>
      <c r="DV87" s="901"/>
      <c r="DW87" s="902"/>
      <c r="DX87" s="902"/>
      <c r="DY87" s="902"/>
      <c r="DZ87" s="903"/>
      <c r="EA87" s="218"/>
    </row>
    <row r="88" spans="1:131" ht="26.25" customHeight="1" thickBot="1" x14ac:dyDescent="0.2">
      <c r="A88" s="228" t="s">
        <v>377</v>
      </c>
      <c r="B88" s="825" t="s">
        <v>403</v>
      </c>
      <c r="C88" s="826"/>
      <c r="D88" s="826"/>
      <c r="E88" s="826"/>
      <c r="F88" s="826"/>
      <c r="G88" s="826"/>
      <c r="H88" s="826"/>
      <c r="I88" s="826"/>
      <c r="J88" s="826"/>
      <c r="K88" s="826"/>
      <c r="L88" s="826"/>
      <c r="M88" s="826"/>
      <c r="N88" s="826"/>
      <c r="O88" s="826"/>
      <c r="P88" s="827"/>
      <c r="Q88" s="882"/>
      <c r="R88" s="883"/>
      <c r="S88" s="883"/>
      <c r="T88" s="883"/>
      <c r="U88" s="883"/>
      <c r="V88" s="883"/>
      <c r="W88" s="883"/>
      <c r="X88" s="883"/>
      <c r="Y88" s="883"/>
      <c r="Z88" s="883"/>
      <c r="AA88" s="883"/>
      <c r="AB88" s="883"/>
      <c r="AC88" s="883"/>
      <c r="AD88" s="883"/>
      <c r="AE88" s="883"/>
      <c r="AF88" s="886">
        <v>2852</v>
      </c>
      <c r="AG88" s="886"/>
      <c r="AH88" s="886"/>
      <c r="AI88" s="886"/>
      <c r="AJ88" s="886"/>
      <c r="AK88" s="883"/>
      <c r="AL88" s="883"/>
      <c r="AM88" s="883"/>
      <c r="AN88" s="883"/>
      <c r="AO88" s="883"/>
      <c r="AP88" s="886">
        <v>127</v>
      </c>
      <c r="AQ88" s="886"/>
      <c r="AR88" s="886"/>
      <c r="AS88" s="886"/>
      <c r="AT88" s="886"/>
      <c r="AU88" s="886">
        <v>64</v>
      </c>
      <c r="AV88" s="886"/>
      <c r="AW88" s="886"/>
      <c r="AX88" s="886"/>
      <c r="AY88" s="886"/>
      <c r="AZ88" s="891"/>
      <c r="BA88" s="891"/>
      <c r="BB88" s="891"/>
      <c r="BC88" s="891"/>
      <c r="BD88" s="892"/>
      <c r="BE88" s="229"/>
      <c r="BF88" s="229"/>
      <c r="BG88" s="229"/>
      <c r="BH88" s="229"/>
      <c r="BI88" s="229"/>
      <c r="BJ88" s="229"/>
      <c r="BK88" s="229"/>
      <c r="BL88" s="229"/>
      <c r="BM88" s="229"/>
      <c r="BN88" s="229"/>
      <c r="BO88" s="229"/>
      <c r="BP88" s="229"/>
      <c r="BQ88" s="226">
        <v>82</v>
      </c>
      <c r="BR88" s="231"/>
      <c r="BS88" s="901"/>
      <c r="BT88" s="902"/>
      <c r="BU88" s="902"/>
      <c r="BV88" s="902"/>
      <c r="BW88" s="902"/>
      <c r="BX88" s="902"/>
      <c r="BY88" s="902"/>
      <c r="BZ88" s="902"/>
      <c r="CA88" s="902"/>
      <c r="CB88" s="902"/>
      <c r="CC88" s="902"/>
      <c r="CD88" s="902"/>
      <c r="CE88" s="902"/>
      <c r="CF88" s="902"/>
      <c r="CG88" s="907"/>
      <c r="CH88" s="904"/>
      <c r="CI88" s="905"/>
      <c r="CJ88" s="905"/>
      <c r="CK88" s="905"/>
      <c r="CL88" s="906"/>
      <c r="CM88" s="904"/>
      <c r="CN88" s="905"/>
      <c r="CO88" s="905"/>
      <c r="CP88" s="905"/>
      <c r="CQ88" s="906"/>
      <c r="CR88" s="904"/>
      <c r="CS88" s="905"/>
      <c r="CT88" s="905"/>
      <c r="CU88" s="905"/>
      <c r="CV88" s="906"/>
      <c r="CW88" s="904"/>
      <c r="CX88" s="905"/>
      <c r="CY88" s="905"/>
      <c r="CZ88" s="905"/>
      <c r="DA88" s="906"/>
      <c r="DB88" s="904"/>
      <c r="DC88" s="905"/>
      <c r="DD88" s="905"/>
      <c r="DE88" s="905"/>
      <c r="DF88" s="906"/>
      <c r="DG88" s="904"/>
      <c r="DH88" s="905"/>
      <c r="DI88" s="905"/>
      <c r="DJ88" s="905"/>
      <c r="DK88" s="906"/>
      <c r="DL88" s="904"/>
      <c r="DM88" s="905"/>
      <c r="DN88" s="905"/>
      <c r="DO88" s="905"/>
      <c r="DP88" s="906"/>
      <c r="DQ88" s="904"/>
      <c r="DR88" s="905"/>
      <c r="DS88" s="905"/>
      <c r="DT88" s="905"/>
      <c r="DU88" s="906"/>
      <c r="DV88" s="901"/>
      <c r="DW88" s="902"/>
      <c r="DX88" s="902"/>
      <c r="DY88" s="902"/>
      <c r="DZ88" s="90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01"/>
      <c r="BT89" s="902"/>
      <c r="BU89" s="902"/>
      <c r="BV89" s="902"/>
      <c r="BW89" s="902"/>
      <c r="BX89" s="902"/>
      <c r="BY89" s="902"/>
      <c r="BZ89" s="902"/>
      <c r="CA89" s="902"/>
      <c r="CB89" s="902"/>
      <c r="CC89" s="902"/>
      <c r="CD89" s="902"/>
      <c r="CE89" s="902"/>
      <c r="CF89" s="902"/>
      <c r="CG89" s="907"/>
      <c r="CH89" s="904"/>
      <c r="CI89" s="905"/>
      <c r="CJ89" s="905"/>
      <c r="CK89" s="905"/>
      <c r="CL89" s="906"/>
      <c r="CM89" s="904"/>
      <c r="CN89" s="905"/>
      <c r="CO89" s="905"/>
      <c r="CP89" s="905"/>
      <c r="CQ89" s="906"/>
      <c r="CR89" s="904"/>
      <c r="CS89" s="905"/>
      <c r="CT89" s="905"/>
      <c r="CU89" s="905"/>
      <c r="CV89" s="906"/>
      <c r="CW89" s="904"/>
      <c r="CX89" s="905"/>
      <c r="CY89" s="905"/>
      <c r="CZ89" s="905"/>
      <c r="DA89" s="906"/>
      <c r="DB89" s="904"/>
      <c r="DC89" s="905"/>
      <c r="DD89" s="905"/>
      <c r="DE89" s="905"/>
      <c r="DF89" s="906"/>
      <c r="DG89" s="904"/>
      <c r="DH89" s="905"/>
      <c r="DI89" s="905"/>
      <c r="DJ89" s="905"/>
      <c r="DK89" s="906"/>
      <c r="DL89" s="904"/>
      <c r="DM89" s="905"/>
      <c r="DN89" s="905"/>
      <c r="DO89" s="905"/>
      <c r="DP89" s="906"/>
      <c r="DQ89" s="904"/>
      <c r="DR89" s="905"/>
      <c r="DS89" s="905"/>
      <c r="DT89" s="905"/>
      <c r="DU89" s="906"/>
      <c r="DV89" s="901"/>
      <c r="DW89" s="902"/>
      <c r="DX89" s="902"/>
      <c r="DY89" s="902"/>
      <c r="DZ89" s="90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01"/>
      <c r="BT90" s="902"/>
      <c r="BU90" s="902"/>
      <c r="BV90" s="902"/>
      <c r="BW90" s="902"/>
      <c r="BX90" s="902"/>
      <c r="BY90" s="902"/>
      <c r="BZ90" s="902"/>
      <c r="CA90" s="902"/>
      <c r="CB90" s="902"/>
      <c r="CC90" s="902"/>
      <c r="CD90" s="902"/>
      <c r="CE90" s="902"/>
      <c r="CF90" s="902"/>
      <c r="CG90" s="907"/>
      <c r="CH90" s="904"/>
      <c r="CI90" s="905"/>
      <c r="CJ90" s="905"/>
      <c r="CK90" s="905"/>
      <c r="CL90" s="906"/>
      <c r="CM90" s="904"/>
      <c r="CN90" s="905"/>
      <c r="CO90" s="905"/>
      <c r="CP90" s="905"/>
      <c r="CQ90" s="906"/>
      <c r="CR90" s="904"/>
      <c r="CS90" s="905"/>
      <c r="CT90" s="905"/>
      <c r="CU90" s="905"/>
      <c r="CV90" s="906"/>
      <c r="CW90" s="904"/>
      <c r="CX90" s="905"/>
      <c r="CY90" s="905"/>
      <c r="CZ90" s="905"/>
      <c r="DA90" s="906"/>
      <c r="DB90" s="904"/>
      <c r="DC90" s="905"/>
      <c r="DD90" s="905"/>
      <c r="DE90" s="905"/>
      <c r="DF90" s="906"/>
      <c r="DG90" s="904"/>
      <c r="DH90" s="905"/>
      <c r="DI90" s="905"/>
      <c r="DJ90" s="905"/>
      <c r="DK90" s="906"/>
      <c r="DL90" s="904"/>
      <c r="DM90" s="905"/>
      <c r="DN90" s="905"/>
      <c r="DO90" s="905"/>
      <c r="DP90" s="906"/>
      <c r="DQ90" s="904"/>
      <c r="DR90" s="905"/>
      <c r="DS90" s="905"/>
      <c r="DT90" s="905"/>
      <c r="DU90" s="906"/>
      <c r="DV90" s="901"/>
      <c r="DW90" s="902"/>
      <c r="DX90" s="902"/>
      <c r="DY90" s="902"/>
      <c r="DZ90" s="90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01"/>
      <c r="BT91" s="902"/>
      <c r="BU91" s="902"/>
      <c r="BV91" s="902"/>
      <c r="BW91" s="902"/>
      <c r="BX91" s="902"/>
      <c r="BY91" s="902"/>
      <c r="BZ91" s="902"/>
      <c r="CA91" s="902"/>
      <c r="CB91" s="902"/>
      <c r="CC91" s="902"/>
      <c r="CD91" s="902"/>
      <c r="CE91" s="902"/>
      <c r="CF91" s="902"/>
      <c r="CG91" s="907"/>
      <c r="CH91" s="904"/>
      <c r="CI91" s="905"/>
      <c r="CJ91" s="905"/>
      <c r="CK91" s="905"/>
      <c r="CL91" s="906"/>
      <c r="CM91" s="904"/>
      <c r="CN91" s="905"/>
      <c r="CO91" s="905"/>
      <c r="CP91" s="905"/>
      <c r="CQ91" s="906"/>
      <c r="CR91" s="904"/>
      <c r="CS91" s="905"/>
      <c r="CT91" s="905"/>
      <c r="CU91" s="905"/>
      <c r="CV91" s="906"/>
      <c r="CW91" s="904"/>
      <c r="CX91" s="905"/>
      <c r="CY91" s="905"/>
      <c r="CZ91" s="905"/>
      <c r="DA91" s="906"/>
      <c r="DB91" s="904"/>
      <c r="DC91" s="905"/>
      <c r="DD91" s="905"/>
      <c r="DE91" s="905"/>
      <c r="DF91" s="906"/>
      <c r="DG91" s="904"/>
      <c r="DH91" s="905"/>
      <c r="DI91" s="905"/>
      <c r="DJ91" s="905"/>
      <c r="DK91" s="906"/>
      <c r="DL91" s="904"/>
      <c r="DM91" s="905"/>
      <c r="DN91" s="905"/>
      <c r="DO91" s="905"/>
      <c r="DP91" s="906"/>
      <c r="DQ91" s="904"/>
      <c r="DR91" s="905"/>
      <c r="DS91" s="905"/>
      <c r="DT91" s="905"/>
      <c r="DU91" s="906"/>
      <c r="DV91" s="901"/>
      <c r="DW91" s="902"/>
      <c r="DX91" s="902"/>
      <c r="DY91" s="902"/>
      <c r="DZ91" s="90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01"/>
      <c r="BT92" s="902"/>
      <c r="BU92" s="902"/>
      <c r="BV92" s="902"/>
      <c r="BW92" s="902"/>
      <c r="BX92" s="902"/>
      <c r="BY92" s="902"/>
      <c r="BZ92" s="902"/>
      <c r="CA92" s="902"/>
      <c r="CB92" s="902"/>
      <c r="CC92" s="902"/>
      <c r="CD92" s="902"/>
      <c r="CE92" s="902"/>
      <c r="CF92" s="902"/>
      <c r="CG92" s="907"/>
      <c r="CH92" s="904"/>
      <c r="CI92" s="905"/>
      <c r="CJ92" s="905"/>
      <c r="CK92" s="905"/>
      <c r="CL92" s="906"/>
      <c r="CM92" s="904"/>
      <c r="CN92" s="905"/>
      <c r="CO92" s="905"/>
      <c r="CP92" s="905"/>
      <c r="CQ92" s="906"/>
      <c r="CR92" s="904"/>
      <c r="CS92" s="905"/>
      <c r="CT92" s="905"/>
      <c r="CU92" s="905"/>
      <c r="CV92" s="906"/>
      <c r="CW92" s="904"/>
      <c r="CX92" s="905"/>
      <c r="CY92" s="905"/>
      <c r="CZ92" s="905"/>
      <c r="DA92" s="906"/>
      <c r="DB92" s="904"/>
      <c r="DC92" s="905"/>
      <c r="DD92" s="905"/>
      <c r="DE92" s="905"/>
      <c r="DF92" s="906"/>
      <c r="DG92" s="904"/>
      <c r="DH92" s="905"/>
      <c r="DI92" s="905"/>
      <c r="DJ92" s="905"/>
      <c r="DK92" s="906"/>
      <c r="DL92" s="904"/>
      <c r="DM92" s="905"/>
      <c r="DN92" s="905"/>
      <c r="DO92" s="905"/>
      <c r="DP92" s="906"/>
      <c r="DQ92" s="904"/>
      <c r="DR92" s="905"/>
      <c r="DS92" s="905"/>
      <c r="DT92" s="905"/>
      <c r="DU92" s="906"/>
      <c r="DV92" s="901"/>
      <c r="DW92" s="902"/>
      <c r="DX92" s="902"/>
      <c r="DY92" s="902"/>
      <c r="DZ92" s="90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01"/>
      <c r="BT93" s="902"/>
      <c r="BU93" s="902"/>
      <c r="BV93" s="902"/>
      <c r="BW93" s="902"/>
      <c r="BX93" s="902"/>
      <c r="BY93" s="902"/>
      <c r="BZ93" s="902"/>
      <c r="CA93" s="902"/>
      <c r="CB93" s="902"/>
      <c r="CC93" s="902"/>
      <c r="CD93" s="902"/>
      <c r="CE93" s="902"/>
      <c r="CF93" s="902"/>
      <c r="CG93" s="907"/>
      <c r="CH93" s="904"/>
      <c r="CI93" s="905"/>
      <c r="CJ93" s="905"/>
      <c r="CK93" s="905"/>
      <c r="CL93" s="906"/>
      <c r="CM93" s="904"/>
      <c r="CN93" s="905"/>
      <c r="CO93" s="905"/>
      <c r="CP93" s="905"/>
      <c r="CQ93" s="906"/>
      <c r="CR93" s="904"/>
      <c r="CS93" s="905"/>
      <c r="CT93" s="905"/>
      <c r="CU93" s="905"/>
      <c r="CV93" s="906"/>
      <c r="CW93" s="904"/>
      <c r="CX93" s="905"/>
      <c r="CY93" s="905"/>
      <c r="CZ93" s="905"/>
      <c r="DA93" s="906"/>
      <c r="DB93" s="904"/>
      <c r="DC93" s="905"/>
      <c r="DD93" s="905"/>
      <c r="DE93" s="905"/>
      <c r="DF93" s="906"/>
      <c r="DG93" s="904"/>
      <c r="DH93" s="905"/>
      <c r="DI93" s="905"/>
      <c r="DJ93" s="905"/>
      <c r="DK93" s="906"/>
      <c r="DL93" s="904"/>
      <c r="DM93" s="905"/>
      <c r="DN93" s="905"/>
      <c r="DO93" s="905"/>
      <c r="DP93" s="906"/>
      <c r="DQ93" s="904"/>
      <c r="DR93" s="905"/>
      <c r="DS93" s="905"/>
      <c r="DT93" s="905"/>
      <c r="DU93" s="906"/>
      <c r="DV93" s="901"/>
      <c r="DW93" s="902"/>
      <c r="DX93" s="902"/>
      <c r="DY93" s="902"/>
      <c r="DZ93" s="90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01"/>
      <c r="BT94" s="902"/>
      <c r="BU94" s="902"/>
      <c r="BV94" s="902"/>
      <c r="BW94" s="902"/>
      <c r="BX94" s="902"/>
      <c r="BY94" s="902"/>
      <c r="BZ94" s="902"/>
      <c r="CA94" s="902"/>
      <c r="CB94" s="902"/>
      <c r="CC94" s="902"/>
      <c r="CD94" s="902"/>
      <c r="CE94" s="902"/>
      <c r="CF94" s="902"/>
      <c r="CG94" s="907"/>
      <c r="CH94" s="904"/>
      <c r="CI94" s="905"/>
      <c r="CJ94" s="905"/>
      <c r="CK94" s="905"/>
      <c r="CL94" s="906"/>
      <c r="CM94" s="904"/>
      <c r="CN94" s="905"/>
      <c r="CO94" s="905"/>
      <c r="CP94" s="905"/>
      <c r="CQ94" s="906"/>
      <c r="CR94" s="904"/>
      <c r="CS94" s="905"/>
      <c r="CT94" s="905"/>
      <c r="CU94" s="905"/>
      <c r="CV94" s="906"/>
      <c r="CW94" s="904"/>
      <c r="CX94" s="905"/>
      <c r="CY94" s="905"/>
      <c r="CZ94" s="905"/>
      <c r="DA94" s="906"/>
      <c r="DB94" s="904"/>
      <c r="DC94" s="905"/>
      <c r="DD94" s="905"/>
      <c r="DE94" s="905"/>
      <c r="DF94" s="906"/>
      <c r="DG94" s="904"/>
      <c r="DH94" s="905"/>
      <c r="DI94" s="905"/>
      <c r="DJ94" s="905"/>
      <c r="DK94" s="906"/>
      <c r="DL94" s="904"/>
      <c r="DM94" s="905"/>
      <c r="DN94" s="905"/>
      <c r="DO94" s="905"/>
      <c r="DP94" s="906"/>
      <c r="DQ94" s="904"/>
      <c r="DR94" s="905"/>
      <c r="DS94" s="905"/>
      <c r="DT94" s="905"/>
      <c r="DU94" s="906"/>
      <c r="DV94" s="901"/>
      <c r="DW94" s="902"/>
      <c r="DX94" s="902"/>
      <c r="DY94" s="902"/>
      <c r="DZ94" s="90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01"/>
      <c r="BT95" s="902"/>
      <c r="BU95" s="902"/>
      <c r="BV95" s="902"/>
      <c r="BW95" s="902"/>
      <c r="BX95" s="902"/>
      <c r="BY95" s="902"/>
      <c r="BZ95" s="902"/>
      <c r="CA95" s="902"/>
      <c r="CB95" s="902"/>
      <c r="CC95" s="902"/>
      <c r="CD95" s="902"/>
      <c r="CE95" s="902"/>
      <c r="CF95" s="902"/>
      <c r="CG95" s="907"/>
      <c r="CH95" s="904"/>
      <c r="CI95" s="905"/>
      <c r="CJ95" s="905"/>
      <c r="CK95" s="905"/>
      <c r="CL95" s="906"/>
      <c r="CM95" s="904"/>
      <c r="CN95" s="905"/>
      <c r="CO95" s="905"/>
      <c r="CP95" s="905"/>
      <c r="CQ95" s="906"/>
      <c r="CR95" s="904"/>
      <c r="CS95" s="905"/>
      <c r="CT95" s="905"/>
      <c r="CU95" s="905"/>
      <c r="CV95" s="906"/>
      <c r="CW95" s="904"/>
      <c r="CX95" s="905"/>
      <c r="CY95" s="905"/>
      <c r="CZ95" s="905"/>
      <c r="DA95" s="906"/>
      <c r="DB95" s="904"/>
      <c r="DC95" s="905"/>
      <c r="DD95" s="905"/>
      <c r="DE95" s="905"/>
      <c r="DF95" s="906"/>
      <c r="DG95" s="904"/>
      <c r="DH95" s="905"/>
      <c r="DI95" s="905"/>
      <c r="DJ95" s="905"/>
      <c r="DK95" s="906"/>
      <c r="DL95" s="904"/>
      <c r="DM95" s="905"/>
      <c r="DN95" s="905"/>
      <c r="DO95" s="905"/>
      <c r="DP95" s="906"/>
      <c r="DQ95" s="904"/>
      <c r="DR95" s="905"/>
      <c r="DS95" s="905"/>
      <c r="DT95" s="905"/>
      <c r="DU95" s="906"/>
      <c r="DV95" s="901"/>
      <c r="DW95" s="902"/>
      <c r="DX95" s="902"/>
      <c r="DY95" s="902"/>
      <c r="DZ95" s="90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01"/>
      <c r="BT96" s="902"/>
      <c r="BU96" s="902"/>
      <c r="BV96" s="902"/>
      <c r="BW96" s="902"/>
      <c r="BX96" s="902"/>
      <c r="BY96" s="902"/>
      <c r="BZ96" s="902"/>
      <c r="CA96" s="902"/>
      <c r="CB96" s="902"/>
      <c r="CC96" s="902"/>
      <c r="CD96" s="902"/>
      <c r="CE96" s="902"/>
      <c r="CF96" s="902"/>
      <c r="CG96" s="907"/>
      <c r="CH96" s="904"/>
      <c r="CI96" s="905"/>
      <c r="CJ96" s="905"/>
      <c r="CK96" s="905"/>
      <c r="CL96" s="906"/>
      <c r="CM96" s="904"/>
      <c r="CN96" s="905"/>
      <c r="CO96" s="905"/>
      <c r="CP96" s="905"/>
      <c r="CQ96" s="906"/>
      <c r="CR96" s="904"/>
      <c r="CS96" s="905"/>
      <c r="CT96" s="905"/>
      <c r="CU96" s="905"/>
      <c r="CV96" s="906"/>
      <c r="CW96" s="904"/>
      <c r="CX96" s="905"/>
      <c r="CY96" s="905"/>
      <c r="CZ96" s="905"/>
      <c r="DA96" s="906"/>
      <c r="DB96" s="904"/>
      <c r="DC96" s="905"/>
      <c r="DD96" s="905"/>
      <c r="DE96" s="905"/>
      <c r="DF96" s="906"/>
      <c r="DG96" s="904"/>
      <c r="DH96" s="905"/>
      <c r="DI96" s="905"/>
      <c r="DJ96" s="905"/>
      <c r="DK96" s="906"/>
      <c r="DL96" s="904"/>
      <c r="DM96" s="905"/>
      <c r="DN96" s="905"/>
      <c r="DO96" s="905"/>
      <c r="DP96" s="906"/>
      <c r="DQ96" s="904"/>
      <c r="DR96" s="905"/>
      <c r="DS96" s="905"/>
      <c r="DT96" s="905"/>
      <c r="DU96" s="906"/>
      <c r="DV96" s="901"/>
      <c r="DW96" s="902"/>
      <c r="DX96" s="902"/>
      <c r="DY96" s="902"/>
      <c r="DZ96" s="90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01"/>
      <c r="BT97" s="902"/>
      <c r="BU97" s="902"/>
      <c r="BV97" s="902"/>
      <c r="BW97" s="902"/>
      <c r="BX97" s="902"/>
      <c r="BY97" s="902"/>
      <c r="BZ97" s="902"/>
      <c r="CA97" s="902"/>
      <c r="CB97" s="902"/>
      <c r="CC97" s="902"/>
      <c r="CD97" s="902"/>
      <c r="CE97" s="902"/>
      <c r="CF97" s="902"/>
      <c r="CG97" s="907"/>
      <c r="CH97" s="904"/>
      <c r="CI97" s="905"/>
      <c r="CJ97" s="905"/>
      <c r="CK97" s="905"/>
      <c r="CL97" s="906"/>
      <c r="CM97" s="904"/>
      <c r="CN97" s="905"/>
      <c r="CO97" s="905"/>
      <c r="CP97" s="905"/>
      <c r="CQ97" s="906"/>
      <c r="CR97" s="904"/>
      <c r="CS97" s="905"/>
      <c r="CT97" s="905"/>
      <c r="CU97" s="905"/>
      <c r="CV97" s="906"/>
      <c r="CW97" s="904"/>
      <c r="CX97" s="905"/>
      <c r="CY97" s="905"/>
      <c r="CZ97" s="905"/>
      <c r="DA97" s="906"/>
      <c r="DB97" s="904"/>
      <c r="DC97" s="905"/>
      <c r="DD97" s="905"/>
      <c r="DE97" s="905"/>
      <c r="DF97" s="906"/>
      <c r="DG97" s="904"/>
      <c r="DH97" s="905"/>
      <c r="DI97" s="905"/>
      <c r="DJ97" s="905"/>
      <c r="DK97" s="906"/>
      <c r="DL97" s="904"/>
      <c r="DM97" s="905"/>
      <c r="DN97" s="905"/>
      <c r="DO97" s="905"/>
      <c r="DP97" s="906"/>
      <c r="DQ97" s="904"/>
      <c r="DR97" s="905"/>
      <c r="DS97" s="905"/>
      <c r="DT97" s="905"/>
      <c r="DU97" s="906"/>
      <c r="DV97" s="901"/>
      <c r="DW97" s="902"/>
      <c r="DX97" s="902"/>
      <c r="DY97" s="902"/>
      <c r="DZ97" s="90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01"/>
      <c r="BT98" s="902"/>
      <c r="BU98" s="902"/>
      <c r="BV98" s="902"/>
      <c r="BW98" s="902"/>
      <c r="BX98" s="902"/>
      <c r="BY98" s="902"/>
      <c r="BZ98" s="902"/>
      <c r="CA98" s="902"/>
      <c r="CB98" s="902"/>
      <c r="CC98" s="902"/>
      <c r="CD98" s="902"/>
      <c r="CE98" s="902"/>
      <c r="CF98" s="902"/>
      <c r="CG98" s="907"/>
      <c r="CH98" s="904"/>
      <c r="CI98" s="905"/>
      <c r="CJ98" s="905"/>
      <c r="CK98" s="905"/>
      <c r="CL98" s="906"/>
      <c r="CM98" s="904"/>
      <c r="CN98" s="905"/>
      <c r="CO98" s="905"/>
      <c r="CP98" s="905"/>
      <c r="CQ98" s="906"/>
      <c r="CR98" s="904"/>
      <c r="CS98" s="905"/>
      <c r="CT98" s="905"/>
      <c r="CU98" s="905"/>
      <c r="CV98" s="906"/>
      <c r="CW98" s="904"/>
      <c r="CX98" s="905"/>
      <c r="CY98" s="905"/>
      <c r="CZ98" s="905"/>
      <c r="DA98" s="906"/>
      <c r="DB98" s="904"/>
      <c r="DC98" s="905"/>
      <c r="DD98" s="905"/>
      <c r="DE98" s="905"/>
      <c r="DF98" s="906"/>
      <c r="DG98" s="904"/>
      <c r="DH98" s="905"/>
      <c r="DI98" s="905"/>
      <c r="DJ98" s="905"/>
      <c r="DK98" s="906"/>
      <c r="DL98" s="904"/>
      <c r="DM98" s="905"/>
      <c r="DN98" s="905"/>
      <c r="DO98" s="905"/>
      <c r="DP98" s="906"/>
      <c r="DQ98" s="904"/>
      <c r="DR98" s="905"/>
      <c r="DS98" s="905"/>
      <c r="DT98" s="905"/>
      <c r="DU98" s="906"/>
      <c r="DV98" s="901"/>
      <c r="DW98" s="902"/>
      <c r="DX98" s="902"/>
      <c r="DY98" s="902"/>
      <c r="DZ98" s="90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01"/>
      <c r="BT99" s="902"/>
      <c r="BU99" s="902"/>
      <c r="BV99" s="902"/>
      <c r="BW99" s="902"/>
      <c r="BX99" s="902"/>
      <c r="BY99" s="902"/>
      <c r="BZ99" s="902"/>
      <c r="CA99" s="902"/>
      <c r="CB99" s="902"/>
      <c r="CC99" s="902"/>
      <c r="CD99" s="902"/>
      <c r="CE99" s="902"/>
      <c r="CF99" s="902"/>
      <c r="CG99" s="907"/>
      <c r="CH99" s="904"/>
      <c r="CI99" s="905"/>
      <c r="CJ99" s="905"/>
      <c r="CK99" s="905"/>
      <c r="CL99" s="906"/>
      <c r="CM99" s="904"/>
      <c r="CN99" s="905"/>
      <c r="CO99" s="905"/>
      <c r="CP99" s="905"/>
      <c r="CQ99" s="906"/>
      <c r="CR99" s="904"/>
      <c r="CS99" s="905"/>
      <c r="CT99" s="905"/>
      <c r="CU99" s="905"/>
      <c r="CV99" s="906"/>
      <c r="CW99" s="904"/>
      <c r="CX99" s="905"/>
      <c r="CY99" s="905"/>
      <c r="CZ99" s="905"/>
      <c r="DA99" s="906"/>
      <c r="DB99" s="904"/>
      <c r="DC99" s="905"/>
      <c r="DD99" s="905"/>
      <c r="DE99" s="905"/>
      <c r="DF99" s="906"/>
      <c r="DG99" s="904"/>
      <c r="DH99" s="905"/>
      <c r="DI99" s="905"/>
      <c r="DJ99" s="905"/>
      <c r="DK99" s="906"/>
      <c r="DL99" s="904"/>
      <c r="DM99" s="905"/>
      <c r="DN99" s="905"/>
      <c r="DO99" s="905"/>
      <c r="DP99" s="906"/>
      <c r="DQ99" s="904"/>
      <c r="DR99" s="905"/>
      <c r="DS99" s="905"/>
      <c r="DT99" s="905"/>
      <c r="DU99" s="906"/>
      <c r="DV99" s="901"/>
      <c r="DW99" s="902"/>
      <c r="DX99" s="902"/>
      <c r="DY99" s="902"/>
      <c r="DZ99" s="90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01"/>
      <c r="BT100" s="902"/>
      <c r="BU100" s="902"/>
      <c r="BV100" s="902"/>
      <c r="BW100" s="902"/>
      <c r="BX100" s="902"/>
      <c r="BY100" s="902"/>
      <c r="BZ100" s="902"/>
      <c r="CA100" s="902"/>
      <c r="CB100" s="902"/>
      <c r="CC100" s="902"/>
      <c r="CD100" s="902"/>
      <c r="CE100" s="902"/>
      <c r="CF100" s="902"/>
      <c r="CG100" s="907"/>
      <c r="CH100" s="904"/>
      <c r="CI100" s="905"/>
      <c r="CJ100" s="905"/>
      <c r="CK100" s="905"/>
      <c r="CL100" s="906"/>
      <c r="CM100" s="904"/>
      <c r="CN100" s="905"/>
      <c r="CO100" s="905"/>
      <c r="CP100" s="905"/>
      <c r="CQ100" s="906"/>
      <c r="CR100" s="904"/>
      <c r="CS100" s="905"/>
      <c r="CT100" s="905"/>
      <c r="CU100" s="905"/>
      <c r="CV100" s="906"/>
      <c r="CW100" s="904"/>
      <c r="CX100" s="905"/>
      <c r="CY100" s="905"/>
      <c r="CZ100" s="905"/>
      <c r="DA100" s="906"/>
      <c r="DB100" s="904"/>
      <c r="DC100" s="905"/>
      <c r="DD100" s="905"/>
      <c r="DE100" s="905"/>
      <c r="DF100" s="906"/>
      <c r="DG100" s="904"/>
      <c r="DH100" s="905"/>
      <c r="DI100" s="905"/>
      <c r="DJ100" s="905"/>
      <c r="DK100" s="906"/>
      <c r="DL100" s="904"/>
      <c r="DM100" s="905"/>
      <c r="DN100" s="905"/>
      <c r="DO100" s="905"/>
      <c r="DP100" s="906"/>
      <c r="DQ100" s="904"/>
      <c r="DR100" s="905"/>
      <c r="DS100" s="905"/>
      <c r="DT100" s="905"/>
      <c r="DU100" s="906"/>
      <c r="DV100" s="901"/>
      <c r="DW100" s="902"/>
      <c r="DX100" s="902"/>
      <c r="DY100" s="902"/>
      <c r="DZ100" s="90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01"/>
      <c r="BT101" s="902"/>
      <c r="BU101" s="902"/>
      <c r="BV101" s="902"/>
      <c r="BW101" s="902"/>
      <c r="BX101" s="902"/>
      <c r="BY101" s="902"/>
      <c r="BZ101" s="902"/>
      <c r="CA101" s="902"/>
      <c r="CB101" s="902"/>
      <c r="CC101" s="902"/>
      <c r="CD101" s="902"/>
      <c r="CE101" s="902"/>
      <c r="CF101" s="902"/>
      <c r="CG101" s="907"/>
      <c r="CH101" s="904"/>
      <c r="CI101" s="905"/>
      <c r="CJ101" s="905"/>
      <c r="CK101" s="905"/>
      <c r="CL101" s="906"/>
      <c r="CM101" s="904"/>
      <c r="CN101" s="905"/>
      <c r="CO101" s="905"/>
      <c r="CP101" s="905"/>
      <c r="CQ101" s="906"/>
      <c r="CR101" s="904"/>
      <c r="CS101" s="905"/>
      <c r="CT101" s="905"/>
      <c r="CU101" s="905"/>
      <c r="CV101" s="906"/>
      <c r="CW101" s="904"/>
      <c r="CX101" s="905"/>
      <c r="CY101" s="905"/>
      <c r="CZ101" s="905"/>
      <c r="DA101" s="906"/>
      <c r="DB101" s="904"/>
      <c r="DC101" s="905"/>
      <c r="DD101" s="905"/>
      <c r="DE101" s="905"/>
      <c r="DF101" s="906"/>
      <c r="DG101" s="904"/>
      <c r="DH101" s="905"/>
      <c r="DI101" s="905"/>
      <c r="DJ101" s="905"/>
      <c r="DK101" s="906"/>
      <c r="DL101" s="904"/>
      <c r="DM101" s="905"/>
      <c r="DN101" s="905"/>
      <c r="DO101" s="905"/>
      <c r="DP101" s="906"/>
      <c r="DQ101" s="904"/>
      <c r="DR101" s="905"/>
      <c r="DS101" s="905"/>
      <c r="DT101" s="905"/>
      <c r="DU101" s="906"/>
      <c r="DV101" s="901"/>
      <c r="DW101" s="902"/>
      <c r="DX101" s="902"/>
      <c r="DY101" s="902"/>
      <c r="DZ101" s="90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25" t="s">
        <v>404</v>
      </c>
      <c r="BS102" s="826"/>
      <c r="BT102" s="826"/>
      <c r="BU102" s="826"/>
      <c r="BV102" s="826"/>
      <c r="BW102" s="826"/>
      <c r="BX102" s="826"/>
      <c r="BY102" s="826"/>
      <c r="BZ102" s="826"/>
      <c r="CA102" s="826"/>
      <c r="CB102" s="826"/>
      <c r="CC102" s="826"/>
      <c r="CD102" s="826"/>
      <c r="CE102" s="826"/>
      <c r="CF102" s="826"/>
      <c r="CG102" s="827"/>
      <c r="CH102" s="927"/>
      <c r="CI102" s="928"/>
      <c r="CJ102" s="928"/>
      <c r="CK102" s="928"/>
      <c r="CL102" s="929"/>
      <c r="CM102" s="927"/>
      <c r="CN102" s="928"/>
      <c r="CO102" s="928"/>
      <c r="CP102" s="928"/>
      <c r="CQ102" s="929"/>
      <c r="CR102" s="930">
        <v>61</v>
      </c>
      <c r="CS102" s="894"/>
      <c r="CT102" s="894"/>
      <c r="CU102" s="894"/>
      <c r="CV102" s="931"/>
      <c r="CW102" s="930" t="s">
        <v>568</v>
      </c>
      <c r="CX102" s="894"/>
      <c r="CY102" s="894"/>
      <c r="CZ102" s="894"/>
      <c r="DA102" s="931"/>
      <c r="DB102" s="930" t="s">
        <v>568</v>
      </c>
      <c r="DC102" s="894"/>
      <c r="DD102" s="894"/>
      <c r="DE102" s="894"/>
      <c r="DF102" s="931"/>
      <c r="DG102" s="930" t="s">
        <v>568</v>
      </c>
      <c r="DH102" s="894"/>
      <c r="DI102" s="894"/>
      <c r="DJ102" s="894"/>
      <c r="DK102" s="931"/>
      <c r="DL102" s="930" t="s">
        <v>568</v>
      </c>
      <c r="DM102" s="894"/>
      <c r="DN102" s="894"/>
      <c r="DO102" s="894"/>
      <c r="DP102" s="931"/>
      <c r="DQ102" s="930" t="s">
        <v>568</v>
      </c>
      <c r="DR102" s="894"/>
      <c r="DS102" s="894"/>
      <c r="DT102" s="894"/>
      <c r="DU102" s="931"/>
      <c r="DV102" s="930"/>
      <c r="DW102" s="894"/>
      <c r="DX102" s="894"/>
      <c r="DY102" s="894"/>
      <c r="DZ102" s="931"/>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4" t="s">
        <v>405</v>
      </c>
      <c r="BR103" s="954"/>
      <c r="BS103" s="954"/>
      <c r="BT103" s="954"/>
      <c r="BU103" s="954"/>
      <c r="BV103" s="954"/>
      <c r="BW103" s="954"/>
      <c r="BX103" s="954"/>
      <c r="BY103" s="954"/>
      <c r="BZ103" s="954"/>
      <c r="CA103" s="954"/>
      <c r="CB103" s="954"/>
      <c r="CC103" s="954"/>
      <c r="CD103" s="954"/>
      <c r="CE103" s="954"/>
      <c r="CF103" s="954"/>
      <c r="CG103" s="954"/>
      <c r="CH103" s="954"/>
      <c r="CI103" s="954"/>
      <c r="CJ103" s="954"/>
      <c r="CK103" s="954"/>
      <c r="CL103" s="954"/>
      <c r="CM103" s="954"/>
      <c r="CN103" s="954"/>
      <c r="CO103" s="954"/>
      <c r="CP103" s="954"/>
      <c r="CQ103" s="954"/>
      <c r="CR103" s="954"/>
      <c r="CS103" s="954"/>
      <c r="CT103" s="954"/>
      <c r="CU103" s="954"/>
      <c r="CV103" s="954"/>
      <c r="CW103" s="954"/>
      <c r="CX103" s="954"/>
      <c r="CY103" s="954"/>
      <c r="CZ103" s="954"/>
      <c r="DA103" s="954"/>
      <c r="DB103" s="954"/>
      <c r="DC103" s="954"/>
      <c r="DD103" s="954"/>
      <c r="DE103" s="954"/>
      <c r="DF103" s="954"/>
      <c r="DG103" s="954"/>
      <c r="DH103" s="954"/>
      <c r="DI103" s="954"/>
      <c r="DJ103" s="954"/>
      <c r="DK103" s="954"/>
      <c r="DL103" s="954"/>
      <c r="DM103" s="954"/>
      <c r="DN103" s="954"/>
      <c r="DO103" s="954"/>
      <c r="DP103" s="954"/>
      <c r="DQ103" s="954"/>
      <c r="DR103" s="954"/>
      <c r="DS103" s="954"/>
      <c r="DT103" s="954"/>
      <c r="DU103" s="954"/>
      <c r="DV103" s="954"/>
      <c r="DW103" s="954"/>
      <c r="DX103" s="954"/>
      <c r="DY103" s="954"/>
      <c r="DZ103" s="954"/>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5" t="s">
        <v>406</v>
      </c>
      <c r="BR104" s="955"/>
      <c r="BS104" s="955"/>
      <c r="BT104" s="955"/>
      <c r="BU104" s="955"/>
      <c r="BV104" s="955"/>
      <c r="BW104" s="955"/>
      <c r="BX104" s="955"/>
      <c r="BY104" s="955"/>
      <c r="BZ104" s="955"/>
      <c r="CA104" s="955"/>
      <c r="CB104" s="955"/>
      <c r="CC104" s="955"/>
      <c r="CD104" s="955"/>
      <c r="CE104" s="955"/>
      <c r="CF104" s="955"/>
      <c r="CG104" s="955"/>
      <c r="CH104" s="955"/>
      <c r="CI104" s="955"/>
      <c r="CJ104" s="955"/>
      <c r="CK104" s="955"/>
      <c r="CL104" s="955"/>
      <c r="CM104" s="955"/>
      <c r="CN104" s="955"/>
      <c r="CO104" s="955"/>
      <c r="CP104" s="955"/>
      <c r="CQ104" s="955"/>
      <c r="CR104" s="955"/>
      <c r="CS104" s="955"/>
      <c r="CT104" s="955"/>
      <c r="CU104" s="955"/>
      <c r="CV104" s="955"/>
      <c r="CW104" s="955"/>
      <c r="CX104" s="955"/>
      <c r="CY104" s="955"/>
      <c r="CZ104" s="955"/>
      <c r="DA104" s="955"/>
      <c r="DB104" s="955"/>
      <c r="DC104" s="955"/>
      <c r="DD104" s="955"/>
      <c r="DE104" s="955"/>
      <c r="DF104" s="955"/>
      <c r="DG104" s="955"/>
      <c r="DH104" s="955"/>
      <c r="DI104" s="955"/>
      <c r="DJ104" s="955"/>
      <c r="DK104" s="955"/>
      <c r="DL104" s="955"/>
      <c r="DM104" s="955"/>
      <c r="DN104" s="955"/>
      <c r="DO104" s="955"/>
      <c r="DP104" s="955"/>
      <c r="DQ104" s="955"/>
      <c r="DR104" s="955"/>
      <c r="DS104" s="955"/>
      <c r="DT104" s="955"/>
      <c r="DU104" s="955"/>
      <c r="DV104" s="955"/>
      <c r="DW104" s="955"/>
      <c r="DX104" s="955"/>
      <c r="DY104" s="955"/>
      <c r="DZ104" s="955"/>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6" t="s">
        <v>409</v>
      </c>
      <c r="B108" s="957"/>
      <c r="C108" s="957"/>
      <c r="D108" s="957"/>
      <c r="E108" s="957"/>
      <c r="F108" s="957"/>
      <c r="G108" s="957"/>
      <c r="H108" s="957"/>
      <c r="I108" s="957"/>
      <c r="J108" s="957"/>
      <c r="K108" s="957"/>
      <c r="L108" s="957"/>
      <c r="M108" s="957"/>
      <c r="N108" s="957"/>
      <c r="O108" s="957"/>
      <c r="P108" s="957"/>
      <c r="Q108" s="957"/>
      <c r="R108" s="957"/>
      <c r="S108" s="957"/>
      <c r="T108" s="957"/>
      <c r="U108" s="957"/>
      <c r="V108" s="957"/>
      <c r="W108" s="957"/>
      <c r="X108" s="957"/>
      <c r="Y108" s="957"/>
      <c r="Z108" s="957"/>
      <c r="AA108" s="957"/>
      <c r="AB108" s="957"/>
      <c r="AC108" s="957"/>
      <c r="AD108" s="957"/>
      <c r="AE108" s="957"/>
      <c r="AF108" s="957"/>
      <c r="AG108" s="957"/>
      <c r="AH108" s="957"/>
      <c r="AI108" s="957"/>
      <c r="AJ108" s="957"/>
      <c r="AK108" s="957"/>
      <c r="AL108" s="957"/>
      <c r="AM108" s="957"/>
      <c r="AN108" s="957"/>
      <c r="AO108" s="957"/>
      <c r="AP108" s="957"/>
      <c r="AQ108" s="957"/>
      <c r="AR108" s="957"/>
      <c r="AS108" s="957"/>
      <c r="AT108" s="958"/>
      <c r="AU108" s="956" t="s">
        <v>410</v>
      </c>
      <c r="AV108" s="957"/>
      <c r="AW108" s="957"/>
      <c r="AX108" s="957"/>
      <c r="AY108" s="957"/>
      <c r="AZ108" s="957"/>
      <c r="BA108" s="957"/>
      <c r="BB108" s="957"/>
      <c r="BC108" s="957"/>
      <c r="BD108" s="957"/>
      <c r="BE108" s="957"/>
      <c r="BF108" s="957"/>
      <c r="BG108" s="957"/>
      <c r="BH108" s="957"/>
      <c r="BI108" s="957"/>
      <c r="BJ108" s="957"/>
      <c r="BK108" s="957"/>
      <c r="BL108" s="957"/>
      <c r="BM108" s="957"/>
      <c r="BN108" s="957"/>
      <c r="BO108" s="957"/>
      <c r="BP108" s="957"/>
      <c r="BQ108" s="957"/>
      <c r="BR108" s="957"/>
      <c r="BS108" s="957"/>
      <c r="BT108" s="957"/>
      <c r="BU108" s="957"/>
      <c r="BV108" s="957"/>
      <c r="BW108" s="957"/>
      <c r="BX108" s="957"/>
      <c r="BY108" s="957"/>
      <c r="BZ108" s="957"/>
      <c r="CA108" s="957"/>
      <c r="CB108" s="957"/>
      <c r="CC108" s="957"/>
      <c r="CD108" s="957"/>
      <c r="CE108" s="957"/>
      <c r="CF108" s="957"/>
      <c r="CG108" s="957"/>
      <c r="CH108" s="957"/>
      <c r="CI108" s="957"/>
      <c r="CJ108" s="957"/>
      <c r="CK108" s="957"/>
      <c r="CL108" s="957"/>
      <c r="CM108" s="957"/>
      <c r="CN108" s="957"/>
      <c r="CO108" s="957"/>
      <c r="CP108" s="957"/>
      <c r="CQ108" s="957"/>
      <c r="CR108" s="957"/>
      <c r="CS108" s="957"/>
      <c r="CT108" s="957"/>
      <c r="CU108" s="957"/>
      <c r="CV108" s="957"/>
      <c r="CW108" s="957"/>
      <c r="CX108" s="957"/>
      <c r="CY108" s="957"/>
      <c r="CZ108" s="957"/>
      <c r="DA108" s="957"/>
      <c r="DB108" s="957"/>
      <c r="DC108" s="957"/>
      <c r="DD108" s="957"/>
      <c r="DE108" s="957"/>
      <c r="DF108" s="957"/>
      <c r="DG108" s="957"/>
      <c r="DH108" s="957"/>
      <c r="DI108" s="957"/>
      <c r="DJ108" s="957"/>
      <c r="DK108" s="957"/>
      <c r="DL108" s="957"/>
      <c r="DM108" s="957"/>
      <c r="DN108" s="957"/>
      <c r="DO108" s="957"/>
      <c r="DP108" s="957"/>
      <c r="DQ108" s="957"/>
      <c r="DR108" s="957"/>
      <c r="DS108" s="957"/>
      <c r="DT108" s="957"/>
      <c r="DU108" s="957"/>
      <c r="DV108" s="957"/>
      <c r="DW108" s="957"/>
      <c r="DX108" s="957"/>
      <c r="DY108" s="957"/>
      <c r="DZ108" s="958"/>
    </row>
    <row r="109" spans="1:131" s="218" customFormat="1" ht="26.25" customHeight="1" x14ac:dyDescent="0.15">
      <c r="A109" s="952" t="s">
        <v>411</v>
      </c>
      <c r="B109" s="933"/>
      <c r="C109" s="933"/>
      <c r="D109" s="933"/>
      <c r="E109" s="933"/>
      <c r="F109" s="933"/>
      <c r="G109" s="933"/>
      <c r="H109" s="933"/>
      <c r="I109" s="933"/>
      <c r="J109" s="933"/>
      <c r="K109" s="933"/>
      <c r="L109" s="933"/>
      <c r="M109" s="933"/>
      <c r="N109" s="933"/>
      <c r="O109" s="933"/>
      <c r="P109" s="933"/>
      <c r="Q109" s="933"/>
      <c r="R109" s="933"/>
      <c r="S109" s="933"/>
      <c r="T109" s="933"/>
      <c r="U109" s="933"/>
      <c r="V109" s="933"/>
      <c r="W109" s="933"/>
      <c r="X109" s="933"/>
      <c r="Y109" s="933"/>
      <c r="Z109" s="934"/>
      <c r="AA109" s="932" t="s">
        <v>412</v>
      </c>
      <c r="AB109" s="933"/>
      <c r="AC109" s="933"/>
      <c r="AD109" s="933"/>
      <c r="AE109" s="934"/>
      <c r="AF109" s="932" t="s">
        <v>413</v>
      </c>
      <c r="AG109" s="933"/>
      <c r="AH109" s="933"/>
      <c r="AI109" s="933"/>
      <c r="AJ109" s="934"/>
      <c r="AK109" s="932" t="s">
        <v>295</v>
      </c>
      <c r="AL109" s="933"/>
      <c r="AM109" s="933"/>
      <c r="AN109" s="933"/>
      <c r="AO109" s="934"/>
      <c r="AP109" s="932" t="s">
        <v>414</v>
      </c>
      <c r="AQ109" s="933"/>
      <c r="AR109" s="933"/>
      <c r="AS109" s="933"/>
      <c r="AT109" s="935"/>
      <c r="AU109" s="952" t="s">
        <v>411</v>
      </c>
      <c r="AV109" s="933"/>
      <c r="AW109" s="933"/>
      <c r="AX109" s="933"/>
      <c r="AY109" s="933"/>
      <c r="AZ109" s="933"/>
      <c r="BA109" s="933"/>
      <c r="BB109" s="933"/>
      <c r="BC109" s="933"/>
      <c r="BD109" s="933"/>
      <c r="BE109" s="933"/>
      <c r="BF109" s="933"/>
      <c r="BG109" s="933"/>
      <c r="BH109" s="933"/>
      <c r="BI109" s="933"/>
      <c r="BJ109" s="933"/>
      <c r="BK109" s="933"/>
      <c r="BL109" s="933"/>
      <c r="BM109" s="933"/>
      <c r="BN109" s="933"/>
      <c r="BO109" s="933"/>
      <c r="BP109" s="934"/>
      <c r="BQ109" s="932" t="s">
        <v>412</v>
      </c>
      <c r="BR109" s="933"/>
      <c r="BS109" s="933"/>
      <c r="BT109" s="933"/>
      <c r="BU109" s="934"/>
      <c r="BV109" s="932" t="s">
        <v>413</v>
      </c>
      <c r="BW109" s="933"/>
      <c r="BX109" s="933"/>
      <c r="BY109" s="933"/>
      <c r="BZ109" s="934"/>
      <c r="CA109" s="932" t="s">
        <v>295</v>
      </c>
      <c r="CB109" s="933"/>
      <c r="CC109" s="933"/>
      <c r="CD109" s="933"/>
      <c r="CE109" s="934"/>
      <c r="CF109" s="953" t="s">
        <v>414</v>
      </c>
      <c r="CG109" s="953"/>
      <c r="CH109" s="953"/>
      <c r="CI109" s="953"/>
      <c r="CJ109" s="953"/>
      <c r="CK109" s="932" t="s">
        <v>415</v>
      </c>
      <c r="CL109" s="933"/>
      <c r="CM109" s="933"/>
      <c r="CN109" s="933"/>
      <c r="CO109" s="933"/>
      <c r="CP109" s="933"/>
      <c r="CQ109" s="933"/>
      <c r="CR109" s="933"/>
      <c r="CS109" s="933"/>
      <c r="CT109" s="933"/>
      <c r="CU109" s="933"/>
      <c r="CV109" s="933"/>
      <c r="CW109" s="933"/>
      <c r="CX109" s="933"/>
      <c r="CY109" s="933"/>
      <c r="CZ109" s="933"/>
      <c r="DA109" s="933"/>
      <c r="DB109" s="933"/>
      <c r="DC109" s="933"/>
      <c r="DD109" s="933"/>
      <c r="DE109" s="933"/>
      <c r="DF109" s="934"/>
      <c r="DG109" s="932" t="s">
        <v>412</v>
      </c>
      <c r="DH109" s="933"/>
      <c r="DI109" s="933"/>
      <c r="DJ109" s="933"/>
      <c r="DK109" s="934"/>
      <c r="DL109" s="932" t="s">
        <v>413</v>
      </c>
      <c r="DM109" s="933"/>
      <c r="DN109" s="933"/>
      <c r="DO109" s="933"/>
      <c r="DP109" s="934"/>
      <c r="DQ109" s="932" t="s">
        <v>295</v>
      </c>
      <c r="DR109" s="933"/>
      <c r="DS109" s="933"/>
      <c r="DT109" s="933"/>
      <c r="DU109" s="934"/>
      <c r="DV109" s="932" t="s">
        <v>414</v>
      </c>
      <c r="DW109" s="933"/>
      <c r="DX109" s="933"/>
      <c r="DY109" s="933"/>
      <c r="DZ109" s="935"/>
    </row>
    <row r="110" spans="1:131" s="218" customFormat="1" ht="26.25" customHeight="1" x14ac:dyDescent="0.15">
      <c r="A110" s="936" t="s">
        <v>416</v>
      </c>
      <c r="B110" s="937"/>
      <c r="C110" s="937"/>
      <c r="D110" s="937"/>
      <c r="E110" s="937"/>
      <c r="F110" s="937"/>
      <c r="G110" s="937"/>
      <c r="H110" s="937"/>
      <c r="I110" s="937"/>
      <c r="J110" s="937"/>
      <c r="K110" s="937"/>
      <c r="L110" s="937"/>
      <c r="M110" s="937"/>
      <c r="N110" s="937"/>
      <c r="O110" s="937"/>
      <c r="P110" s="937"/>
      <c r="Q110" s="937"/>
      <c r="R110" s="937"/>
      <c r="S110" s="937"/>
      <c r="T110" s="937"/>
      <c r="U110" s="937"/>
      <c r="V110" s="937"/>
      <c r="W110" s="937"/>
      <c r="X110" s="937"/>
      <c r="Y110" s="937"/>
      <c r="Z110" s="938"/>
      <c r="AA110" s="939">
        <v>1582827</v>
      </c>
      <c r="AB110" s="940"/>
      <c r="AC110" s="940"/>
      <c r="AD110" s="940"/>
      <c r="AE110" s="941"/>
      <c r="AF110" s="942">
        <v>1516980</v>
      </c>
      <c r="AG110" s="940"/>
      <c r="AH110" s="940"/>
      <c r="AI110" s="940"/>
      <c r="AJ110" s="941"/>
      <c r="AK110" s="942">
        <v>1487219</v>
      </c>
      <c r="AL110" s="940"/>
      <c r="AM110" s="940"/>
      <c r="AN110" s="940"/>
      <c r="AO110" s="941"/>
      <c r="AP110" s="943">
        <v>17</v>
      </c>
      <c r="AQ110" s="944"/>
      <c r="AR110" s="944"/>
      <c r="AS110" s="944"/>
      <c r="AT110" s="945"/>
      <c r="AU110" s="946" t="s">
        <v>69</v>
      </c>
      <c r="AV110" s="947"/>
      <c r="AW110" s="947"/>
      <c r="AX110" s="947"/>
      <c r="AY110" s="947"/>
      <c r="AZ110" s="968" t="s">
        <v>417</v>
      </c>
      <c r="BA110" s="937"/>
      <c r="BB110" s="937"/>
      <c r="BC110" s="937"/>
      <c r="BD110" s="937"/>
      <c r="BE110" s="937"/>
      <c r="BF110" s="937"/>
      <c r="BG110" s="937"/>
      <c r="BH110" s="937"/>
      <c r="BI110" s="937"/>
      <c r="BJ110" s="937"/>
      <c r="BK110" s="937"/>
      <c r="BL110" s="937"/>
      <c r="BM110" s="937"/>
      <c r="BN110" s="937"/>
      <c r="BO110" s="937"/>
      <c r="BP110" s="938"/>
      <c r="BQ110" s="969">
        <v>12904512</v>
      </c>
      <c r="BR110" s="970"/>
      <c r="BS110" s="970"/>
      <c r="BT110" s="970"/>
      <c r="BU110" s="970"/>
      <c r="BV110" s="970">
        <v>12727096</v>
      </c>
      <c r="BW110" s="970"/>
      <c r="BX110" s="970"/>
      <c r="BY110" s="970"/>
      <c r="BZ110" s="970"/>
      <c r="CA110" s="970">
        <v>14090929</v>
      </c>
      <c r="CB110" s="970"/>
      <c r="CC110" s="970"/>
      <c r="CD110" s="970"/>
      <c r="CE110" s="970"/>
      <c r="CF110" s="983">
        <v>160.69999999999999</v>
      </c>
      <c r="CG110" s="984"/>
      <c r="CH110" s="984"/>
      <c r="CI110" s="984"/>
      <c r="CJ110" s="984"/>
      <c r="CK110" s="985" t="s">
        <v>418</v>
      </c>
      <c r="CL110" s="986"/>
      <c r="CM110" s="968" t="s">
        <v>419</v>
      </c>
      <c r="CN110" s="937"/>
      <c r="CO110" s="937"/>
      <c r="CP110" s="937"/>
      <c r="CQ110" s="937"/>
      <c r="CR110" s="937"/>
      <c r="CS110" s="937"/>
      <c r="CT110" s="937"/>
      <c r="CU110" s="937"/>
      <c r="CV110" s="937"/>
      <c r="CW110" s="937"/>
      <c r="CX110" s="937"/>
      <c r="CY110" s="937"/>
      <c r="CZ110" s="937"/>
      <c r="DA110" s="937"/>
      <c r="DB110" s="937"/>
      <c r="DC110" s="937"/>
      <c r="DD110" s="937"/>
      <c r="DE110" s="937"/>
      <c r="DF110" s="938"/>
      <c r="DG110" s="969" t="s">
        <v>122</v>
      </c>
      <c r="DH110" s="970"/>
      <c r="DI110" s="970"/>
      <c r="DJ110" s="970"/>
      <c r="DK110" s="970"/>
      <c r="DL110" s="970" t="s">
        <v>122</v>
      </c>
      <c r="DM110" s="970"/>
      <c r="DN110" s="970"/>
      <c r="DO110" s="970"/>
      <c r="DP110" s="970"/>
      <c r="DQ110" s="970" t="s">
        <v>122</v>
      </c>
      <c r="DR110" s="970"/>
      <c r="DS110" s="970"/>
      <c r="DT110" s="970"/>
      <c r="DU110" s="970"/>
      <c r="DV110" s="971" t="s">
        <v>122</v>
      </c>
      <c r="DW110" s="971"/>
      <c r="DX110" s="971"/>
      <c r="DY110" s="971"/>
      <c r="DZ110" s="972"/>
    </row>
    <row r="111" spans="1:131" s="218" customFormat="1" ht="26.25" customHeight="1" x14ac:dyDescent="0.15">
      <c r="A111" s="973" t="s">
        <v>420</v>
      </c>
      <c r="B111" s="974"/>
      <c r="C111" s="974"/>
      <c r="D111" s="974"/>
      <c r="E111" s="974"/>
      <c r="F111" s="974"/>
      <c r="G111" s="974"/>
      <c r="H111" s="974"/>
      <c r="I111" s="974"/>
      <c r="J111" s="974"/>
      <c r="K111" s="974"/>
      <c r="L111" s="974"/>
      <c r="M111" s="974"/>
      <c r="N111" s="974"/>
      <c r="O111" s="974"/>
      <c r="P111" s="974"/>
      <c r="Q111" s="974"/>
      <c r="R111" s="974"/>
      <c r="S111" s="974"/>
      <c r="T111" s="974"/>
      <c r="U111" s="974"/>
      <c r="V111" s="974"/>
      <c r="W111" s="974"/>
      <c r="X111" s="974"/>
      <c r="Y111" s="974"/>
      <c r="Z111" s="975"/>
      <c r="AA111" s="976" t="s">
        <v>122</v>
      </c>
      <c r="AB111" s="977"/>
      <c r="AC111" s="977"/>
      <c r="AD111" s="977"/>
      <c r="AE111" s="978"/>
      <c r="AF111" s="979" t="s">
        <v>122</v>
      </c>
      <c r="AG111" s="977"/>
      <c r="AH111" s="977"/>
      <c r="AI111" s="977"/>
      <c r="AJ111" s="978"/>
      <c r="AK111" s="979" t="s">
        <v>122</v>
      </c>
      <c r="AL111" s="977"/>
      <c r="AM111" s="977"/>
      <c r="AN111" s="977"/>
      <c r="AO111" s="978"/>
      <c r="AP111" s="980" t="s">
        <v>122</v>
      </c>
      <c r="AQ111" s="981"/>
      <c r="AR111" s="981"/>
      <c r="AS111" s="981"/>
      <c r="AT111" s="982"/>
      <c r="AU111" s="948"/>
      <c r="AV111" s="949"/>
      <c r="AW111" s="949"/>
      <c r="AX111" s="949"/>
      <c r="AY111" s="949"/>
      <c r="AZ111" s="961" t="s">
        <v>421</v>
      </c>
      <c r="BA111" s="962"/>
      <c r="BB111" s="962"/>
      <c r="BC111" s="962"/>
      <c r="BD111" s="962"/>
      <c r="BE111" s="962"/>
      <c r="BF111" s="962"/>
      <c r="BG111" s="962"/>
      <c r="BH111" s="962"/>
      <c r="BI111" s="962"/>
      <c r="BJ111" s="962"/>
      <c r="BK111" s="962"/>
      <c r="BL111" s="962"/>
      <c r="BM111" s="962"/>
      <c r="BN111" s="962"/>
      <c r="BO111" s="962"/>
      <c r="BP111" s="963"/>
      <c r="BQ111" s="964">
        <v>95655</v>
      </c>
      <c r="BR111" s="965"/>
      <c r="BS111" s="965"/>
      <c r="BT111" s="965"/>
      <c r="BU111" s="965"/>
      <c r="BV111" s="965">
        <v>76370</v>
      </c>
      <c r="BW111" s="965"/>
      <c r="BX111" s="965"/>
      <c r="BY111" s="965"/>
      <c r="BZ111" s="965"/>
      <c r="CA111" s="965">
        <v>64978</v>
      </c>
      <c r="CB111" s="965"/>
      <c r="CC111" s="965"/>
      <c r="CD111" s="965"/>
      <c r="CE111" s="965"/>
      <c r="CF111" s="959">
        <v>0.7</v>
      </c>
      <c r="CG111" s="960"/>
      <c r="CH111" s="960"/>
      <c r="CI111" s="960"/>
      <c r="CJ111" s="960"/>
      <c r="CK111" s="987"/>
      <c r="CL111" s="988"/>
      <c r="CM111" s="961" t="s">
        <v>422</v>
      </c>
      <c r="CN111" s="962"/>
      <c r="CO111" s="962"/>
      <c r="CP111" s="962"/>
      <c r="CQ111" s="962"/>
      <c r="CR111" s="962"/>
      <c r="CS111" s="962"/>
      <c r="CT111" s="962"/>
      <c r="CU111" s="962"/>
      <c r="CV111" s="962"/>
      <c r="CW111" s="962"/>
      <c r="CX111" s="962"/>
      <c r="CY111" s="962"/>
      <c r="CZ111" s="962"/>
      <c r="DA111" s="962"/>
      <c r="DB111" s="962"/>
      <c r="DC111" s="962"/>
      <c r="DD111" s="962"/>
      <c r="DE111" s="962"/>
      <c r="DF111" s="963"/>
      <c r="DG111" s="964" t="s">
        <v>122</v>
      </c>
      <c r="DH111" s="965"/>
      <c r="DI111" s="965"/>
      <c r="DJ111" s="965"/>
      <c r="DK111" s="965"/>
      <c r="DL111" s="965" t="s">
        <v>122</v>
      </c>
      <c r="DM111" s="965"/>
      <c r="DN111" s="965"/>
      <c r="DO111" s="965"/>
      <c r="DP111" s="965"/>
      <c r="DQ111" s="965" t="s">
        <v>122</v>
      </c>
      <c r="DR111" s="965"/>
      <c r="DS111" s="965"/>
      <c r="DT111" s="965"/>
      <c r="DU111" s="965"/>
      <c r="DV111" s="966" t="s">
        <v>122</v>
      </c>
      <c r="DW111" s="966"/>
      <c r="DX111" s="966"/>
      <c r="DY111" s="966"/>
      <c r="DZ111" s="967"/>
    </row>
    <row r="112" spans="1:131" s="218" customFormat="1" ht="26.25" customHeight="1" x14ac:dyDescent="0.15">
      <c r="A112" s="991" t="s">
        <v>423</v>
      </c>
      <c r="B112" s="992"/>
      <c r="C112" s="962" t="s">
        <v>424</v>
      </c>
      <c r="D112" s="962"/>
      <c r="E112" s="962"/>
      <c r="F112" s="962"/>
      <c r="G112" s="962"/>
      <c r="H112" s="962"/>
      <c r="I112" s="962"/>
      <c r="J112" s="962"/>
      <c r="K112" s="962"/>
      <c r="L112" s="962"/>
      <c r="M112" s="962"/>
      <c r="N112" s="962"/>
      <c r="O112" s="962"/>
      <c r="P112" s="962"/>
      <c r="Q112" s="962"/>
      <c r="R112" s="962"/>
      <c r="S112" s="962"/>
      <c r="T112" s="962"/>
      <c r="U112" s="962"/>
      <c r="V112" s="962"/>
      <c r="W112" s="962"/>
      <c r="X112" s="962"/>
      <c r="Y112" s="962"/>
      <c r="Z112" s="963"/>
      <c r="AA112" s="997" t="s">
        <v>122</v>
      </c>
      <c r="AB112" s="998"/>
      <c r="AC112" s="998"/>
      <c r="AD112" s="998"/>
      <c r="AE112" s="999"/>
      <c r="AF112" s="1000" t="s">
        <v>122</v>
      </c>
      <c r="AG112" s="998"/>
      <c r="AH112" s="998"/>
      <c r="AI112" s="998"/>
      <c r="AJ112" s="999"/>
      <c r="AK112" s="1000" t="s">
        <v>122</v>
      </c>
      <c r="AL112" s="998"/>
      <c r="AM112" s="998"/>
      <c r="AN112" s="998"/>
      <c r="AO112" s="999"/>
      <c r="AP112" s="1001" t="s">
        <v>122</v>
      </c>
      <c r="AQ112" s="1002"/>
      <c r="AR112" s="1002"/>
      <c r="AS112" s="1002"/>
      <c r="AT112" s="1003"/>
      <c r="AU112" s="948"/>
      <c r="AV112" s="949"/>
      <c r="AW112" s="949"/>
      <c r="AX112" s="949"/>
      <c r="AY112" s="949"/>
      <c r="AZ112" s="961" t="s">
        <v>425</v>
      </c>
      <c r="BA112" s="962"/>
      <c r="BB112" s="962"/>
      <c r="BC112" s="962"/>
      <c r="BD112" s="962"/>
      <c r="BE112" s="962"/>
      <c r="BF112" s="962"/>
      <c r="BG112" s="962"/>
      <c r="BH112" s="962"/>
      <c r="BI112" s="962"/>
      <c r="BJ112" s="962"/>
      <c r="BK112" s="962"/>
      <c r="BL112" s="962"/>
      <c r="BM112" s="962"/>
      <c r="BN112" s="962"/>
      <c r="BO112" s="962"/>
      <c r="BP112" s="963"/>
      <c r="BQ112" s="964">
        <v>7687520</v>
      </c>
      <c r="BR112" s="965"/>
      <c r="BS112" s="965"/>
      <c r="BT112" s="965"/>
      <c r="BU112" s="965"/>
      <c r="BV112" s="965">
        <v>7214806</v>
      </c>
      <c r="BW112" s="965"/>
      <c r="BX112" s="965"/>
      <c r="BY112" s="965"/>
      <c r="BZ112" s="965"/>
      <c r="CA112" s="965">
        <v>6919587</v>
      </c>
      <c r="CB112" s="965"/>
      <c r="CC112" s="965"/>
      <c r="CD112" s="965"/>
      <c r="CE112" s="965"/>
      <c r="CF112" s="959">
        <v>78.900000000000006</v>
      </c>
      <c r="CG112" s="960"/>
      <c r="CH112" s="960"/>
      <c r="CI112" s="960"/>
      <c r="CJ112" s="960"/>
      <c r="CK112" s="987"/>
      <c r="CL112" s="988"/>
      <c r="CM112" s="961" t="s">
        <v>426</v>
      </c>
      <c r="CN112" s="962"/>
      <c r="CO112" s="962"/>
      <c r="CP112" s="962"/>
      <c r="CQ112" s="962"/>
      <c r="CR112" s="962"/>
      <c r="CS112" s="962"/>
      <c r="CT112" s="962"/>
      <c r="CU112" s="962"/>
      <c r="CV112" s="962"/>
      <c r="CW112" s="962"/>
      <c r="CX112" s="962"/>
      <c r="CY112" s="962"/>
      <c r="CZ112" s="962"/>
      <c r="DA112" s="962"/>
      <c r="DB112" s="962"/>
      <c r="DC112" s="962"/>
      <c r="DD112" s="962"/>
      <c r="DE112" s="962"/>
      <c r="DF112" s="963"/>
      <c r="DG112" s="964" t="s">
        <v>122</v>
      </c>
      <c r="DH112" s="965"/>
      <c r="DI112" s="965"/>
      <c r="DJ112" s="965"/>
      <c r="DK112" s="965"/>
      <c r="DL112" s="965" t="s">
        <v>122</v>
      </c>
      <c r="DM112" s="965"/>
      <c r="DN112" s="965"/>
      <c r="DO112" s="965"/>
      <c r="DP112" s="965"/>
      <c r="DQ112" s="965" t="s">
        <v>122</v>
      </c>
      <c r="DR112" s="965"/>
      <c r="DS112" s="965"/>
      <c r="DT112" s="965"/>
      <c r="DU112" s="965"/>
      <c r="DV112" s="966" t="s">
        <v>122</v>
      </c>
      <c r="DW112" s="966"/>
      <c r="DX112" s="966"/>
      <c r="DY112" s="966"/>
      <c r="DZ112" s="967"/>
    </row>
    <row r="113" spans="1:130" s="218" customFormat="1" ht="26.25" customHeight="1" x14ac:dyDescent="0.15">
      <c r="A113" s="993"/>
      <c r="B113" s="994"/>
      <c r="C113" s="962" t="s">
        <v>427</v>
      </c>
      <c r="D113" s="962"/>
      <c r="E113" s="962"/>
      <c r="F113" s="962"/>
      <c r="G113" s="962"/>
      <c r="H113" s="962"/>
      <c r="I113" s="962"/>
      <c r="J113" s="962"/>
      <c r="K113" s="962"/>
      <c r="L113" s="962"/>
      <c r="M113" s="962"/>
      <c r="N113" s="962"/>
      <c r="O113" s="962"/>
      <c r="P113" s="962"/>
      <c r="Q113" s="962"/>
      <c r="R113" s="962"/>
      <c r="S113" s="962"/>
      <c r="T113" s="962"/>
      <c r="U113" s="962"/>
      <c r="V113" s="962"/>
      <c r="W113" s="962"/>
      <c r="X113" s="962"/>
      <c r="Y113" s="962"/>
      <c r="Z113" s="963"/>
      <c r="AA113" s="976">
        <v>758719</v>
      </c>
      <c r="AB113" s="977"/>
      <c r="AC113" s="977"/>
      <c r="AD113" s="977"/>
      <c r="AE113" s="978"/>
      <c r="AF113" s="979">
        <v>745691</v>
      </c>
      <c r="AG113" s="977"/>
      <c r="AH113" s="977"/>
      <c r="AI113" s="977"/>
      <c r="AJ113" s="978"/>
      <c r="AK113" s="979">
        <v>766884</v>
      </c>
      <c r="AL113" s="977"/>
      <c r="AM113" s="977"/>
      <c r="AN113" s="977"/>
      <c r="AO113" s="978"/>
      <c r="AP113" s="980">
        <v>8.6999999999999993</v>
      </c>
      <c r="AQ113" s="981"/>
      <c r="AR113" s="981"/>
      <c r="AS113" s="981"/>
      <c r="AT113" s="982"/>
      <c r="AU113" s="948"/>
      <c r="AV113" s="949"/>
      <c r="AW113" s="949"/>
      <c r="AX113" s="949"/>
      <c r="AY113" s="949"/>
      <c r="AZ113" s="961" t="s">
        <v>428</v>
      </c>
      <c r="BA113" s="962"/>
      <c r="BB113" s="962"/>
      <c r="BC113" s="962"/>
      <c r="BD113" s="962"/>
      <c r="BE113" s="962"/>
      <c r="BF113" s="962"/>
      <c r="BG113" s="962"/>
      <c r="BH113" s="962"/>
      <c r="BI113" s="962"/>
      <c r="BJ113" s="962"/>
      <c r="BK113" s="962"/>
      <c r="BL113" s="962"/>
      <c r="BM113" s="962"/>
      <c r="BN113" s="962"/>
      <c r="BO113" s="962"/>
      <c r="BP113" s="963"/>
      <c r="BQ113" s="964">
        <v>138767</v>
      </c>
      <c r="BR113" s="965"/>
      <c r="BS113" s="965"/>
      <c r="BT113" s="965"/>
      <c r="BU113" s="965"/>
      <c r="BV113" s="965">
        <v>93143</v>
      </c>
      <c r="BW113" s="965"/>
      <c r="BX113" s="965"/>
      <c r="BY113" s="965"/>
      <c r="BZ113" s="965"/>
      <c r="CA113" s="965">
        <v>64319</v>
      </c>
      <c r="CB113" s="965"/>
      <c r="CC113" s="965"/>
      <c r="CD113" s="965"/>
      <c r="CE113" s="965"/>
      <c r="CF113" s="959">
        <v>0.7</v>
      </c>
      <c r="CG113" s="960"/>
      <c r="CH113" s="960"/>
      <c r="CI113" s="960"/>
      <c r="CJ113" s="960"/>
      <c r="CK113" s="987"/>
      <c r="CL113" s="988"/>
      <c r="CM113" s="961" t="s">
        <v>429</v>
      </c>
      <c r="CN113" s="962"/>
      <c r="CO113" s="962"/>
      <c r="CP113" s="962"/>
      <c r="CQ113" s="962"/>
      <c r="CR113" s="962"/>
      <c r="CS113" s="962"/>
      <c r="CT113" s="962"/>
      <c r="CU113" s="962"/>
      <c r="CV113" s="962"/>
      <c r="CW113" s="962"/>
      <c r="CX113" s="962"/>
      <c r="CY113" s="962"/>
      <c r="CZ113" s="962"/>
      <c r="DA113" s="962"/>
      <c r="DB113" s="962"/>
      <c r="DC113" s="962"/>
      <c r="DD113" s="962"/>
      <c r="DE113" s="962"/>
      <c r="DF113" s="963"/>
      <c r="DG113" s="997" t="s">
        <v>122</v>
      </c>
      <c r="DH113" s="998"/>
      <c r="DI113" s="998"/>
      <c r="DJ113" s="998"/>
      <c r="DK113" s="999"/>
      <c r="DL113" s="1000" t="s">
        <v>122</v>
      </c>
      <c r="DM113" s="998"/>
      <c r="DN113" s="998"/>
      <c r="DO113" s="998"/>
      <c r="DP113" s="999"/>
      <c r="DQ113" s="1000" t="s">
        <v>122</v>
      </c>
      <c r="DR113" s="998"/>
      <c r="DS113" s="998"/>
      <c r="DT113" s="998"/>
      <c r="DU113" s="999"/>
      <c r="DV113" s="1001" t="s">
        <v>122</v>
      </c>
      <c r="DW113" s="1002"/>
      <c r="DX113" s="1002"/>
      <c r="DY113" s="1002"/>
      <c r="DZ113" s="1003"/>
    </row>
    <row r="114" spans="1:130" s="218" customFormat="1" ht="26.25" customHeight="1" x14ac:dyDescent="0.15">
      <c r="A114" s="993"/>
      <c r="B114" s="994"/>
      <c r="C114" s="962" t="s">
        <v>430</v>
      </c>
      <c r="D114" s="962"/>
      <c r="E114" s="962"/>
      <c r="F114" s="962"/>
      <c r="G114" s="962"/>
      <c r="H114" s="962"/>
      <c r="I114" s="962"/>
      <c r="J114" s="962"/>
      <c r="K114" s="962"/>
      <c r="L114" s="962"/>
      <c r="M114" s="962"/>
      <c r="N114" s="962"/>
      <c r="O114" s="962"/>
      <c r="P114" s="962"/>
      <c r="Q114" s="962"/>
      <c r="R114" s="962"/>
      <c r="S114" s="962"/>
      <c r="T114" s="962"/>
      <c r="U114" s="962"/>
      <c r="V114" s="962"/>
      <c r="W114" s="962"/>
      <c r="X114" s="962"/>
      <c r="Y114" s="962"/>
      <c r="Z114" s="963"/>
      <c r="AA114" s="997">
        <v>177882</v>
      </c>
      <c r="AB114" s="998"/>
      <c r="AC114" s="998"/>
      <c r="AD114" s="998"/>
      <c r="AE114" s="999"/>
      <c r="AF114" s="1000">
        <v>57841</v>
      </c>
      <c r="AG114" s="998"/>
      <c r="AH114" s="998"/>
      <c r="AI114" s="998"/>
      <c r="AJ114" s="999"/>
      <c r="AK114" s="1000">
        <v>28904</v>
      </c>
      <c r="AL114" s="998"/>
      <c r="AM114" s="998"/>
      <c r="AN114" s="998"/>
      <c r="AO114" s="999"/>
      <c r="AP114" s="1001">
        <v>0.3</v>
      </c>
      <c r="AQ114" s="1002"/>
      <c r="AR114" s="1002"/>
      <c r="AS114" s="1002"/>
      <c r="AT114" s="1003"/>
      <c r="AU114" s="948"/>
      <c r="AV114" s="949"/>
      <c r="AW114" s="949"/>
      <c r="AX114" s="949"/>
      <c r="AY114" s="949"/>
      <c r="AZ114" s="961" t="s">
        <v>431</v>
      </c>
      <c r="BA114" s="962"/>
      <c r="BB114" s="962"/>
      <c r="BC114" s="962"/>
      <c r="BD114" s="962"/>
      <c r="BE114" s="962"/>
      <c r="BF114" s="962"/>
      <c r="BG114" s="962"/>
      <c r="BH114" s="962"/>
      <c r="BI114" s="962"/>
      <c r="BJ114" s="962"/>
      <c r="BK114" s="962"/>
      <c r="BL114" s="962"/>
      <c r="BM114" s="962"/>
      <c r="BN114" s="962"/>
      <c r="BO114" s="962"/>
      <c r="BP114" s="963"/>
      <c r="BQ114" s="964">
        <v>1618782</v>
      </c>
      <c r="BR114" s="965"/>
      <c r="BS114" s="965"/>
      <c r="BT114" s="965"/>
      <c r="BU114" s="965"/>
      <c r="BV114" s="965">
        <v>1640728</v>
      </c>
      <c r="BW114" s="965"/>
      <c r="BX114" s="965"/>
      <c r="BY114" s="965"/>
      <c r="BZ114" s="965"/>
      <c r="CA114" s="965">
        <v>1813779</v>
      </c>
      <c r="CB114" s="965"/>
      <c r="CC114" s="965"/>
      <c r="CD114" s="965"/>
      <c r="CE114" s="965"/>
      <c r="CF114" s="959">
        <v>20.7</v>
      </c>
      <c r="CG114" s="960"/>
      <c r="CH114" s="960"/>
      <c r="CI114" s="960"/>
      <c r="CJ114" s="960"/>
      <c r="CK114" s="987"/>
      <c r="CL114" s="988"/>
      <c r="CM114" s="961" t="s">
        <v>432</v>
      </c>
      <c r="CN114" s="962"/>
      <c r="CO114" s="962"/>
      <c r="CP114" s="962"/>
      <c r="CQ114" s="962"/>
      <c r="CR114" s="962"/>
      <c r="CS114" s="962"/>
      <c r="CT114" s="962"/>
      <c r="CU114" s="962"/>
      <c r="CV114" s="962"/>
      <c r="CW114" s="962"/>
      <c r="CX114" s="962"/>
      <c r="CY114" s="962"/>
      <c r="CZ114" s="962"/>
      <c r="DA114" s="962"/>
      <c r="DB114" s="962"/>
      <c r="DC114" s="962"/>
      <c r="DD114" s="962"/>
      <c r="DE114" s="962"/>
      <c r="DF114" s="963"/>
      <c r="DG114" s="997" t="s">
        <v>122</v>
      </c>
      <c r="DH114" s="998"/>
      <c r="DI114" s="998"/>
      <c r="DJ114" s="998"/>
      <c r="DK114" s="999"/>
      <c r="DL114" s="1000" t="s">
        <v>122</v>
      </c>
      <c r="DM114" s="998"/>
      <c r="DN114" s="998"/>
      <c r="DO114" s="998"/>
      <c r="DP114" s="999"/>
      <c r="DQ114" s="1000" t="s">
        <v>122</v>
      </c>
      <c r="DR114" s="998"/>
      <c r="DS114" s="998"/>
      <c r="DT114" s="998"/>
      <c r="DU114" s="999"/>
      <c r="DV114" s="1001" t="s">
        <v>122</v>
      </c>
      <c r="DW114" s="1002"/>
      <c r="DX114" s="1002"/>
      <c r="DY114" s="1002"/>
      <c r="DZ114" s="1003"/>
    </row>
    <row r="115" spans="1:130" s="218" customFormat="1" ht="26.25" customHeight="1" x14ac:dyDescent="0.15">
      <c r="A115" s="993"/>
      <c r="B115" s="994"/>
      <c r="C115" s="962" t="s">
        <v>433</v>
      </c>
      <c r="D115" s="962"/>
      <c r="E115" s="962"/>
      <c r="F115" s="962"/>
      <c r="G115" s="962"/>
      <c r="H115" s="962"/>
      <c r="I115" s="962"/>
      <c r="J115" s="962"/>
      <c r="K115" s="962"/>
      <c r="L115" s="962"/>
      <c r="M115" s="962"/>
      <c r="N115" s="962"/>
      <c r="O115" s="962"/>
      <c r="P115" s="962"/>
      <c r="Q115" s="962"/>
      <c r="R115" s="962"/>
      <c r="S115" s="962"/>
      <c r="T115" s="962"/>
      <c r="U115" s="962"/>
      <c r="V115" s="962"/>
      <c r="W115" s="962"/>
      <c r="X115" s="962"/>
      <c r="Y115" s="962"/>
      <c r="Z115" s="963"/>
      <c r="AA115" s="976">
        <v>22320</v>
      </c>
      <c r="AB115" s="977"/>
      <c r="AC115" s="977"/>
      <c r="AD115" s="977"/>
      <c r="AE115" s="978"/>
      <c r="AF115" s="979">
        <v>19380</v>
      </c>
      <c r="AG115" s="977"/>
      <c r="AH115" s="977"/>
      <c r="AI115" s="977"/>
      <c r="AJ115" s="978"/>
      <c r="AK115" s="979">
        <v>11462</v>
      </c>
      <c r="AL115" s="977"/>
      <c r="AM115" s="977"/>
      <c r="AN115" s="977"/>
      <c r="AO115" s="978"/>
      <c r="AP115" s="980">
        <v>0.1</v>
      </c>
      <c r="AQ115" s="981"/>
      <c r="AR115" s="981"/>
      <c r="AS115" s="981"/>
      <c r="AT115" s="982"/>
      <c r="AU115" s="948"/>
      <c r="AV115" s="949"/>
      <c r="AW115" s="949"/>
      <c r="AX115" s="949"/>
      <c r="AY115" s="949"/>
      <c r="AZ115" s="961" t="s">
        <v>434</v>
      </c>
      <c r="BA115" s="962"/>
      <c r="BB115" s="962"/>
      <c r="BC115" s="962"/>
      <c r="BD115" s="962"/>
      <c r="BE115" s="962"/>
      <c r="BF115" s="962"/>
      <c r="BG115" s="962"/>
      <c r="BH115" s="962"/>
      <c r="BI115" s="962"/>
      <c r="BJ115" s="962"/>
      <c r="BK115" s="962"/>
      <c r="BL115" s="962"/>
      <c r="BM115" s="962"/>
      <c r="BN115" s="962"/>
      <c r="BO115" s="962"/>
      <c r="BP115" s="963"/>
      <c r="BQ115" s="964" t="s">
        <v>122</v>
      </c>
      <c r="BR115" s="965"/>
      <c r="BS115" s="965"/>
      <c r="BT115" s="965"/>
      <c r="BU115" s="965"/>
      <c r="BV115" s="965" t="s">
        <v>122</v>
      </c>
      <c r="BW115" s="965"/>
      <c r="BX115" s="965"/>
      <c r="BY115" s="965"/>
      <c r="BZ115" s="965"/>
      <c r="CA115" s="965" t="s">
        <v>122</v>
      </c>
      <c r="CB115" s="965"/>
      <c r="CC115" s="965"/>
      <c r="CD115" s="965"/>
      <c r="CE115" s="965"/>
      <c r="CF115" s="959" t="s">
        <v>122</v>
      </c>
      <c r="CG115" s="960"/>
      <c r="CH115" s="960"/>
      <c r="CI115" s="960"/>
      <c r="CJ115" s="960"/>
      <c r="CK115" s="987"/>
      <c r="CL115" s="988"/>
      <c r="CM115" s="961" t="s">
        <v>435</v>
      </c>
      <c r="CN115" s="962"/>
      <c r="CO115" s="962"/>
      <c r="CP115" s="962"/>
      <c r="CQ115" s="962"/>
      <c r="CR115" s="962"/>
      <c r="CS115" s="962"/>
      <c r="CT115" s="962"/>
      <c r="CU115" s="962"/>
      <c r="CV115" s="962"/>
      <c r="CW115" s="962"/>
      <c r="CX115" s="962"/>
      <c r="CY115" s="962"/>
      <c r="CZ115" s="962"/>
      <c r="DA115" s="962"/>
      <c r="DB115" s="962"/>
      <c r="DC115" s="962"/>
      <c r="DD115" s="962"/>
      <c r="DE115" s="962"/>
      <c r="DF115" s="963"/>
      <c r="DG115" s="997" t="s">
        <v>122</v>
      </c>
      <c r="DH115" s="998"/>
      <c r="DI115" s="998"/>
      <c r="DJ115" s="998"/>
      <c r="DK115" s="999"/>
      <c r="DL115" s="1000" t="s">
        <v>122</v>
      </c>
      <c r="DM115" s="998"/>
      <c r="DN115" s="998"/>
      <c r="DO115" s="998"/>
      <c r="DP115" s="999"/>
      <c r="DQ115" s="1000" t="s">
        <v>122</v>
      </c>
      <c r="DR115" s="998"/>
      <c r="DS115" s="998"/>
      <c r="DT115" s="998"/>
      <c r="DU115" s="999"/>
      <c r="DV115" s="1001" t="s">
        <v>122</v>
      </c>
      <c r="DW115" s="1002"/>
      <c r="DX115" s="1002"/>
      <c r="DY115" s="1002"/>
      <c r="DZ115" s="1003"/>
    </row>
    <row r="116" spans="1:130" s="218" customFormat="1" ht="26.25" customHeight="1" x14ac:dyDescent="0.15">
      <c r="A116" s="995"/>
      <c r="B116" s="996"/>
      <c r="C116" s="1004" t="s">
        <v>436</v>
      </c>
      <c r="D116" s="1004"/>
      <c r="E116" s="1004"/>
      <c r="F116" s="1004"/>
      <c r="G116" s="1004"/>
      <c r="H116" s="1004"/>
      <c r="I116" s="1004"/>
      <c r="J116" s="1004"/>
      <c r="K116" s="1004"/>
      <c r="L116" s="1004"/>
      <c r="M116" s="1004"/>
      <c r="N116" s="1004"/>
      <c r="O116" s="1004"/>
      <c r="P116" s="1004"/>
      <c r="Q116" s="1004"/>
      <c r="R116" s="1004"/>
      <c r="S116" s="1004"/>
      <c r="T116" s="1004"/>
      <c r="U116" s="1004"/>
      <c r="V116" s="1004"/>
      <c r="W116" s="1004"/>
      <c r="X116" s="1004"/>
      <c r="Y116" s="1004"/>
      <c r="Z116" s="1005"/>
      <c r="AA116" s="997" t="s">
        <v>122</v>
      </c>
      <c r="AB116" s="998"/>
      <c r="AC116" s="998"/>
      <c r="AD116" s="998"/>
      <c r="AE116" s="999"/>
      <c r="AF116" s="1000" t="s">
        <v>122</v>
      </c>
      <c r="AG116" s="998"/>
      <c r="AH116" s="998"/>
      <c r="AI116" s="998"/>
      <c r="AJ116" s="999"/>
      <c r="AK116" s="1000" t="s">
        <v>122</v>
      </c>
      <c r="AL116" s="998"/>
      <c r="AM116" s="998"/>
      <c r="AN116" s="998"/>
      <c r="AO116" s="999"/>
      <c r="AP116" s="1001" t="s">
        <v>122</v>
      </c>
      <c r="AQ116" s="1002"/>
      <c r="AR116" s="1002"/>
      <c r="AS116" s="1002"/>
      <c r="AT116" s="1003"/>
      <c r="AU116" s="948"/>
      <c r="AV116" s="949"/>
      <c r="AW116" s="949"/>
      <c r="AX116" s="949"/>
      <c r="AY116" s="949"/>
      <c r="AZ116" s="1006" t="s">
        <v>437</v>
      </c>
      <c r="BA116" s="1007"/>
      <c r="BB116" s="1007"/>
      <c r="BC116" s="1007"/>
      <c r="BD116" s="1007"/>
      <c r="BE116" s="1007"/>
      <c r="BF116" s="1007"/>
      <c r="BG116" s="1007"/>
      <c r="BH116" s="1007"/>
      <c r="BI116" s="1007"/>
      <c r="BJ116" s="1007"/>
      <c r="BK116" s="1007"/>
      <c r="BL116" s="1007"/>
      <c r="BM116" s="1007"/>
      <c r="BN116" s="1007"/>
      <c r="BO116" s="1007"/>
      <c r="BP116" s="1008"/>
      <c r="BQ116" s="964" t="s">
        <v>122</v>
      </c>
      <c r="BR116" s="965"/>
      <c r="BS116" s="965"/>
      <c r="BT116" s="965"/>
      <c r="BU116" s="965"/>
      <c r="BV116" s="965" t="s">
        <v>122</v>
      </c>
      <c r="BW116" s="965"/>
      <c r="BX116" s="965"/>
      <c r="BY116" s="965"/>
      <c r="BZ116" s="965"/>
      <c r="CA116" s="965" t="s">
        <v>122</v>
      </c>
      <c r="CB116" s="965"/>
      <c r="CC116" s="965"/>
      <c r="CD116" s="965"/>
      <c r="CE116" s="965"/>
      <c r="CF116" s="959" t="s">
        <v>122</v>
      </c>
      <c r="CG116" s="960"/>
      <c r="CH116" s="960"/>
      <c r="CI116" s="960"/>
      <c r="CJ116" s="960"/>
      <c r="CK116" s="987"/>
      <c r="CL116" s="988"/>
      <c r="CM116" s="961" t="s">
        <v>438</v>
      </c>
      <c r="CN116" s="962"/>
      <c r="CO116" s="962"/>
      <c r="CP116" s="962"/>
      <c r="CQ116" s="962"/>
      <c r="CR116" s="962"/>
      <c r="CS116" s="962"/>
      <c r="CT116" s="962"/>
      <c r="CU116" s="962"/>
      <c r="CV116" s="962"/>
      <c r="CW116" s="962"/>
      <c r="CX116" s="962"/>
      <c r="CY116" s="962"/>
      <c r="CZ116" s="962"/>
      <c r="DA116" s="962"/>
      <c r="DB116" s="962"/>
      <c r="DC116" s="962"/>
      <c r="DD116" s="962"/>
      <c r="DE116" s="962"/>
      <c r="DF116" s="963"/>
      <c r="DG116" s="997" t="s">
        <v>122</v>
      </c>
      <c r="DH116" s="998"/>
      <c r="DI116" s="998"/>
      <c r="DJ116" s="998"/>
      <c r="DK116" s="999"/>
      <c r="DL116" s="1000" t="s">
        <v>122</v>
      </c>
      <c r="DM116" s="998"/>
      <c r="DN116" s="998"/>
      <c r="DO116" s="998"/>
      <c r="DP116" s="999"/>
      <c r="DQ116" s="1000" t="s">
        <v>122</v>
      </c>
      <c r="DR116" s="998"/>
      <c r="DS116" s="998"/>
      <c r="DT116" s="998"/>
      <c r="DU116" s="999"/>
      <c r="DV116" s="1001" t="s">
        <v>122</v>
      </c>
      <c r="DW116" s="1002"/>
      <c r="DX116" s="1002"/>
      <c r="DY116" s="1002"/>
      <c r="DZ116" s="1003"/>
    </row>
    <row r="117" spans="1:130" s="218" customFormat="1" ht="26.25" customHeight="1" x14ac:dyDescent="0.15">
      <c r="A117" s="952" t="s">
        <v>178</v>
      </c>
      <c r="B117" s="933"/>
      <c r="C117" s="933"/>
      <c r="D117" s="933"/>
      <c r="E117" s="933"/>
      <c r="F117" s="933"/>
      <c r="G117" s="933"/>
      <c r="H117" s="933"/>
      <c r="I117" s="933"/>
      <c r="J117" s="933"/>
      <c r="K117" s="933"/>
      <c r="L117" s="933"/>
      <c r="M117" s="933"/>
      <c r="N117" s="933"/>
      <c r="O117" s="933"/>
      <c r="P117" s="933"/>
      <c r="Q117" s="933"/>
      <c r="R117" s="933"/>
      <c r="S117" s="933"/>
      <c r="T117" s="933"/>
      <c r="U117" s="933"/>
      <c r="V117" s="933"/>
      <c r="W117" s="933"/>
      <c r="X117" s="933"/>
      <c r="Y117" s="1016" t="s">
        <v>439</v>
      </c>
      <c r="Z117" s="934"/>
      <c r="AA117" s="1017">
        <v>2541748</v>
      </c>
      <c r="AB117" s="1018"/>
      <c r="AC117" s="1018"/>
      <c r="AD117" s="1018"/>
      <c r="AE117" s="1019"/>
      <c r="AF117" s="1020">
        <v>2339892</v>
      </c>
      <c r="AG117" s="1018"/>
      <c r="AH117" s="1018"/>
      <c r="AI117" s="1018"/>
      <c r="AJ117" s="1019"/>
      <c r="AK117" s="1020">
        <v>2294469</v>
      </c>
      <c r="AL117" s="1018"/>
      <c r="AM117" s="1018"/>
      <c r="AN117" s="1018"/>
      <c r="AO117" s="1019"/>
      <c r="AP117" s="1021"/>
      <c r="AQ117" s="1022"/>
      <c r="AR117" s="1022"/>
      <c r="AS117" s="1022"/>
      <c r="AT117" s="1023"/>
      <c r="AU117" s="948"/>
      <c r="AV117" s="949"/>
      <c r="AW117" s="949"/>
      <c r="AX117" s="949"/>
      <c r="AY117" s="949"/>
      <c r="AZ117" s="1013" t="s">
        <v>440</v>
      </c>
      <c r="BA117" s="1014"/>
      <c r="BB117" s="1014"/>
      <c r="BC117" s="1014"/>
      <c r="BD117" s="1014"/>
      <c r="BE117" s="1014"/>
      <c r="BF117" s="1014"/>
      <c r="BG117" s="1014"/>
      <c r="BH117" s="1014"/>
      <c r="BI117" s="1014"/>
      <c r="BJ117" s="1014"/>
      <c r="BK117" s="1014"/>
      <c r="BL117" s="1014"/>
      <c r="BM117" s="1014"/>
      <c r="BN117" s="1014"/>
      <c r="BO117" s="1014"/>
      <c r="BP117" s="1015"/>
      <c r="BQ117" s="964" t="s">
        <v>122</v>
      </c>
      <c r="BR117" s="965"/>
      <c r="BS117" s="965"/>
      <c r="BT117" s="965"/>
      <c r="BU117" s="965"/>
      <c r="BV117" s="965" t="s">
        <v>122</v>
      </c>
      <c r="BW117" s="965"/>
      <c r="BX117" s="965"/>
      <c r="BY117" s="965"/>
      <c r="BZ117" s="965"/>
      <c r="CA117" s="965" t="s">
        <v>122</v>
      </c>
      <c r="CB117" s="965"/>
      <c r="CC117" s="965"/>
      <c r="CD117" s="965"/>
      <c r="CE117" s="965"/>
      <c r="CF117" s="959" t="s">
        <v>122</v>
      </c>
      <c r="CG117" s="960"/>
      <c r="CH117" s="960"/>
      <c r="CI117" s="960"/>
      <c r="CJ117" s="960"/>
      <c r="CK117" s="987"/>
      <c r="CL117" s="988"/>
      <c r="CM117" s="961" t="s">
        <v>441</v>
      </c>
      <c r="CN117" s="962"/>
      <c r="CO117" s="962"/>
      <c r="CP117" s="962"/>
      <c r="CQ117" s="962"/>
      <c r="CR117" s="962"/>
      <c r="CS117" s="962"/>
      <c r="CT117" s="962"/>
      <c r="CU117" s="962"/>
      <c r="CV117" s="962"/>
      <c r="CW117" s="962"/>
      <c r="CX117" s="962"/>
      <c r="CY117" s="962"/>
      <c r="CZ117" s="962"/>
      <c r="DA117" s="962"/>
      <c r="DB117" s="962"/>
      <c r="DC117" s="962"/>
      <c r="DD117" s="962"/>
      <c r="DE117" s="962"/>
      <c r="DF117" s="963"/>
      <c r="DG117" s="997" t="s">
        <v>122</v>
      </c>
      <c r="DH117" s="998"/>
      <c r="DI117" s="998"/>
      <c r="DJ117" s="998"/>
      <c r="DK117" s="999"/>
      <c r="DL117" s="1000" t="s">
        <v>122</v>
      </c>
      <c r="DM117" s="998"/>
      <c r="DN117" s="998"/>
      <c r="DO117" s="998"/>
      <c r="DP117" s="999"/>
      <c r="DQ117" s="1000" t="s">
        <v>122</v>
      </c>
      <c r="DR117" s="998"/>
      <c r="DS117" s="998"/>
      <c r="DT117" s="998"/>
      <c r="DU117" s="999"/>
      <c r="DV117" s="1001" t="s">
        <v>122</v>
      </c>
      <c r="DW117" s="1002"/>
      <c r="DX117" s="1002"/>
      <c r="DY117" s="1002"/>
      <c r="DZ117" s="1003"/>
    </row>
    <row r="118" spans="1:130" s="218" customFormat="1" ht="26.25" customHeight="1" x14ac:dyDescent="0.15">
      <c r="A118" s="952" t="s">
        <v>415</v>
      </c>
      <c r="B118" s="933"/>
      <c r="C118" s="933"/>
      <c r="D118" s="933"/>
      <c r="E118" s="933"/>
      <c r="F118" s="933"/>
      <c r="G118" s="933"/>
      <c r="H118" s="933"/>
      <c r="I118" s="933"/>
      <c r="J118" s="933"/>
      <c r="K118" s="933"/>
      <c r="L118" s="933"/>
      <c r="M118" s="933"/>
      <c r="N118" s="933"/>
      <c r="O118" s="933"/>
      <c r="P118" s="933"/>
      <c r="Q118" s="933"/>
      <c r="R118" s="933"/>
      <c r="S118" s="933"/>
      <c r="T118" s="933"/>
      <c r="U118" s="933"/>
      <c r="V118" s="933"/>
      <c r="W118" s="933"/>
      <c r="X118" s="933"/>
      <c r="Y118" s="933"/>
      <c r="Z118" s="934"/>
      <c r="AA118" s="932" t="s">
        <v>412</v>
      </c>
      <c r="AB118" s="933"/>
      <c r="AC118" s="933"/>
      <c r="AD118" s="933"/>
      <c r="AE118" s="934"/>
      <c r="AF118" s="932" t="s">
        <v>413</v>
      </c>
      <c r="AG118" s="933"/>
      <c r="AH118" s="933"/>
      <c r="AI118" s="933"/>
      <c r="AJ118" s="934"/>
      <c r="AK118" s="932" t="s">
        <v>295</v>
      </c>
      <c r="AL118" s="933"/>
      <c r="AM118" s="933"/>
      <c r="AN118" s="933"/>
      <c r="AO118" s="934"/>
      <c r="AP118" s="1009" t="s">
        <v>414</v>
      </c>
      <c r="AQ118" s="1010"/>
      <c r="AR118" s="1010"/>
      <c r="AS118" s="1010"/>
      <c r="AT118" s="1011"/>
      <c r="AU118" s="948"/>
      <c r="AV118" s="949"/>
      <c r="AW118" s="949"/>
      <c r="AX118" s="949"/>
      <c r="AY118" s="949"/>
      <c r="AZ118" s="1012" t="s">
        <v>442</v>
      </c>
      <c r="BA118" s="1004"/>
      <c r="BB118" s="1004"/>
      <c r="BC118" s="1004"/>
      <c r="BD118" s="1004"/>
      <c r="BE118" s="1004"/>
      <c r="BF118" s="1004"/>
      <c r="BG118" s="1004"/>
      <c r="BH118" s="1004"/>
      <c r="BI118" s="1004"/>
      <c r="BJ118" s="1004"/>
      <c r="BK118" s="1004"/>
      <c r="BL118" s="1004"/>
      <c r="BM118" s="1004"/>
      <c r="BN118" s="1004"/>
      <c r="BO118" s="1004"/>
      <c r="BP118" s="1005"/>
      <c r="BQ118" s="1038" t="s">
        <v>122</v>
      </c>
      <c r="BR118" s="1039"/>
      <c r="BS118" s="1039"/>
      <c r="BT118" s="1039"/>
      <c r="BU118" s="1039"/>
      <c r="BV118" s="1039" t="s">
        <v>122</v>
      </c>
      <c r="BW118" s="1039"/>
      <c r="BX118" s="1039"/>
      <c r="BY118" s="1039"/>
      <c r="BZ118" s="1039"/>
      <c r="CA118" s="1039" t="s">
        <v>122</v>
      </c>
      <c r="CB118" s="1039"/>
      <c r="CC118" s="1039"/>
      <c r="CD118" s="1039"/>
      <c r="CE118" s="1039"/>
      <c r="CF118" s="959" t="s">
        <v>122</v>
      </c>
      <c r="CG118" s="960"/>
      <c r="CH118" s="960"/>
      <c r="CI118" s="960"/>
      <c r="CJ118" s="960"/>
      <c r="CK118" s="987"/>
      <c r="CL118" s="988"/>
      <c r="CM118" s="961" t="s">
        <v>443</v>
      </c>
      <c r="CN118" s="962"/>
      <c r="CO118" s="962"/>
      <c r="CP118" s="962"/>
      <c r="CQ118" s="962"/>
      <c r="CR118" s="962"/>
      <c r="CS118" s="962"/>
      <c r="CT118" s="962"/>
      <c r="CU118" s="962"/>
      <c r="CV118" s="962"/>
      <c r="CW118" s="962"/>
      <c r="CX118" s="962"/>
      <c r="CY118" s="962"/>
      <c r="CZ118" s="962"/>
      <c r="DA118" s="962"/>
      <c r="DB118" s="962"/>
      <c r="DC118" s="962"/>
      <c r="DD118" s="962"/>
      <c r="DE118" s="962"/>
      <c r="DF118" s="963"/>
      <c r="DG118" s="997" t="s">
        <v>122</v>
      </c>
      <c r="DH118" s="998"/>
      <c r="DI118" s="998"/>
      <c r="DJ118" s="998"/>
      <c r="DK118" s="999"/>
      <c r="DL118" s="1000" t="s">
        <v>122</v>
      </c>
      <c r="DM118" s="998"/>
      <c r="DN118" s="998"/>
      <c r="DO118" s="998"/>
      <c r="DP118" s="999"/>
      <c r="DQ118" s="1000" t="s">
        <v>122</v>
      </c>
      <c r="DR118" s="998"/>
      <c r="DS118" s="998"/>
      <c r="DT118" s="998"/>
      <c r="DU118" s="999"/>
      <c r="DV118" s="1001" t="s">
        <v>122</v>
      </c>
      <c r="DW118" s="1002"/>
      <c r="DX118" s="1002"/>
      <c r="DY118" s="1002"/>
      <c r="DZ118" s="1003"/>
    </row>
    <row r="119" spans="1:130" s="218" customFormat="1" ht="26.25" customHeight="1" x14ac:dyDescent="0.15">
      <c r="A119" s="1095" t="s">
        <v>418</v>
      </c>
      <c r="B119" s="986"/>
      <c r="C119" s="968" t="s">
        <v>419</v>
      </c>
      <c r="D119" s="937"/>
      <c r="E119" s="937"/>
      <c r="F119" s="937"/>
      <c r="G119" s="937"/>
      <c r="H119" s="937"/>
      <c r="I119" s="937"/>
      <c r="J119" s="937"/>
      <c r="K119" s="937"/>
      <c r="L119" s="937"/>
      <c r="M119" s="937"/>
      <c r="N119" s="937"/>
      <c r="O119" s="937"/>
      <c r="P119" s="937"/>
      <c r="Q119" s="937"/>
      <c r="R119" s="937"/>
      <c r="S119" s="937"/>
      <c r="T119" s="937"/>
      <c r="U119" s="937"/>
      <c r="V119" s="937"/>
      <c r="W119" s="937"/>
      <c r="X119" s="937"/>
      <c r="Y119" s="937"/>
      <c r="Z119" s="938"/>
      <c r="AA119" s="939" t="s">
        <v>122</v>
      </c>
      <c r="AB119" s="940"/>
      <c r="AC119" s="940"/>
      <c r="AD119" s="940"/>
      <c r="AE119" s="941"/>
      <c r="AF119" s="942" t="s">
        <v>122</v>
      </c>
      <c r="AG119" s="940"/>
      <c r="AH119" s="940"/>
      <c r="AI119" s="940"/>
      <c r="AJ119" s="941"/>
      <c r="AK119" s="942" t="s">
        <v>122</v>
      </c>
      <c r="AL119" s="940"/>
      <c r="AM119" s="940"/>
      <c r="AN119" s="940"/>
      <c r="AO119" s="941"/>
      <c r="AP119" s="943" t="s">
        <v>122</v>
      </c>
      <c r="AQ119" s="944"/>
      <c r="AR119" s="944"/>
      <c r="AS119" s="944"/>
      <c r="AT119" s="945"/>
      <c r="AU119" s="950"/>
      <c r="AV119" s="951"/>
      <c r="AW119" s="951"/>
      <c r="AX119" s="951"/>
      <c r="AY119" s="951"/>
      <c r="AZ119" s="239" t="s">
        <v>178</v>
      </c>
      <c r="BA119" s="239"/>
      <c r="BB119" s="239"/>
      <c r="BC119" s="239"/>
      <c r="BD119" s="239"/>
      <c r="BE119" s="239"/>
      <c r="BF119" s="239"/>
      <c r="BG119" s="239"/>
      <c r="BH119" s="239"/>
      <c r="BI119" s="239"/>
      <c r="BJ119" s="239"/>
      <c r="BK119" s="239"/>
      <c r="BL119" s="239"/>
      <c r="BM119" s="239"/>
      <c r="BN119" s="239"/>
      <c r="BO119" s="1016" t="s">
        <v>444</v>
      </c>
      <c r="BP119" s="1044"/>
      <c r="BQ119" s="1038">
        <v>22445236</v>
      </c>
      <c r="BR119" s="1039"/>
      <c r="BS119" s="1039"/>
      <c r="BT119" s="1039"/>
      <c r="BU119" s="1039"/>
      <c r="BV119" s="1039">
        <v>21752143</v>
      </c>
      <c r="BW119" s="1039"/>
      <c r="BX119" s="1039"/>
      <c r="BY119" s="1039"/>
      <c r="BZ119" s="1039"/>
      <c r="CA119" s="1039">
        <v>22953592</v>
      </c>
      <c r="CB119" s="1039"/>
      <c r="CC119" s="1039"/>
      <c r="CD119" s="1039"/>
      <c r="CE119" s="1039"/>
      <c r="CF119" s="1040"/>
      <c r="CG119" s="1041"/>
      <c r="CH119" s="1041"/>
      <c r="CI119" s="1041"/>
      <c r="CJ119" s="1042"/>
      <c r="CK119" s="989"/>
      <c r="CL119" s="990"/>
      <c r="CM119" s="1012" t="s">
        <v>445</v>
      </c>
      <c r="CN119" s="1004"/>
      <c r="CO119" s="1004"/>
      <c r="CP119" s="1004"/>
      <c r="CQ119" s="1004"/>
      <c r="CR119" s="1004"/>
      <c r="CS119" s="1004"/>
      <c r="CT119" s="1004"/>
      <c r="CU119" s="1004"/>
      <c r="CV119" s="1004"/>
      <c r="CW119" s="1004"/>
      <c r="CX119" s="1004"/>
      <c r="CY119" s="1004"/>
      <c r="CZ119" s="1004"/>
      <c r="DA119" s="1004"/>
      <c r="DB119" s="1004"/>
      <c r="DC119" s="1004"/>
      <c r="DD119" s="1004"/>
      <c r="DE119" s="1004"/>
      <c r="DF119" s="1005"/>
      <c r="DG119" s="1043">
        <v>95655</v>
      </c>
      <c r="DH119" s="1025"/>
      <c r="DI119" s="1025"/>
      <c r="DJ119" s="1025"/>
      <c r="DK119" s="1026"/>
      <c r="DL119" s="1024">
        <v>76370</v>
      </c>
      <c r="DM119" s="1025"/>
      <c r="DN119" s="1025"/>
      <c r="DO119" s="1025"/>
      <c r="DP119" s="1026"/>
      <c r="DQ119" s="1024">
        <v>64978</v>
      </c>
      <c r="DR119" s="1025"/>
      <c r="DS119" s="1025"/>
      <c r="DT119" s="1025"/>
      <c r="DU119" s="1026"/>
      <c r="DV119" s="1027">
        <v>0.7</v>
      </c>
      <c r="DW119" s="1028"/>
      <c r="DX119" s="1028"/>
      <c r="DY119" s="1028"/>
      <c r="DZ119" s="1029"/>
    </row>
    <row r="120" spans="1:130" s="218" customFormat="1" ht="26.25" customHeight="1" x14ac:dyDescent="0.15">
      <c r="A120" s="1096"/>
      <c r="B120" s="988"/>
      <c r="C120" s="961" t="s">
        <v>422</v>
      </c>
      <c r="D120" s="962"/>
      <c r="E120" s="962"/>
      <c r="F120" s="962"/>
      <c r="G120" s="962"/>
      <c r="H120" s="962"/>
      <c r="I120" s="962"/>
      <c r="J120" s="962"/>
      <c r="K120" s="962"/>
      <c r="L120" s="962"/>
      <c r="M120" s="962"/>
      <c r="N120" s="962"/>
      <c r="O120" s="962"/>
      <c r="P120" s="962"/>
      <c r="Q120" s="962"/>
      <c r="R120" s="962"/>
      <c r="S120" s="962"/>
      <c r="T120" s="962"/>
      <c r="U120" s="962"/>
      <c r="V120" s="962"/>
      <c r="W120" s="962"/>
      <c r="X120" s="962"/>
      <c r="Y120" s="962"/>
      <c r="Z120" s="963"/>
      <c r="AA120" s="997" t="s">
        <v>122</v>
      </c>
      <c r="AB120" s="998"/>
      <c r="AC120" s="998"/>
      <c r="AD120" s="998"/>
      <c r="AE120" s="999"/>
      <c r="AF120" s="1000" t="s">
        <v>122</v>
      </c>
      <c r="AG120" s="998"/>
      <c r="AH120" s="998"/>
      <c r="AI120" s="998"/>
      <c r="AJ120" s="999"/>
      <c r="AK120" s="1000" t="s">
        <v>122</v>
      </c>
      <c r="AL120" s="998"/>
      <c r="AM120" s="998"/>
      <c r="AN120" s="998"/>
      <c r="AO120" s="999"/>
      <c r="AP120" s="1001" t="s">
        <v>122</v>
      </c>
      <c r="AQ120" s="1002"/>
      <c r="AR120" s="1002"/>
      <c r="AS120" s="1002"/>
      <c r="AT120" s="1003"/>
      <c r="AU120" s="1030" t="s">
        <v>446</v>
      </c>
      <c r="AV120" s="1031"/>
      <c r="AW120" s="1031"/>
      <c r="AX120" s="1031"/>
      <c r="AY120" s="1032"/>
      <c r="AZ120" s="968" t="s">
        <v>447</v>
      </c>
      <c r="BA120" s="937"/>
      <c r="BB120" s="937"/>
      <c r="BC120" s="937"/>
      <c r="BD120" s="937"/>
      <c r="BE120" s="937"/>
      <c r="BF120" s="937"/>
      <c r="BG120" s="937"/>
      <c r="BH120" s="937"/>
      <c r="BI120" s="937"/>
      <c r="BJ120" s="937"/>
      <c r="BK120" s="937"/>
      <c r="BL120" s="937"/>
      <c r="BM120" s="937"/>
      <c r="BN120" s="937"/>
      <c r="BO120" s="937"/>
      <c r="BP120" s="938"/>
      <c r="BQ120" s="969">
        <v>4041353</v>
      </c>
      <c r="BR120" s="970"/>
      <c r="BS120" s="970"/>
      <c r="BT120" s="970"/>
      <c r="BU120" s="970"/>
      <c r="BV120" s="970">
        <v>4224510</v>
      </c>
      <c r="BW120" s="970"/>
      <c r="BX120" s="970"/>
      <c r="BY120" s="970"/>
      <c r="BZ120" s="970"/>
      <c r="CA120" s="970">
        <v>3962032</v>
      </c>
      <c r="CB120" s="970"/>
      <c r="CC120" s="970"/>
      <c r="CD120" s="970"/>
      <c r="CE120" s="970"/>
      <c r="CF120" s="983">
        <v>45.2</v>
      </c>
      <c r="CG120" s="984"/>
      <c r="CH120" s="984"/>
      <c r="CI120" s="984"/>
      <c r="CJ120" s="984"/>
      <c r="CK120" s="1045" t="s">
        <v>448</v>
      </c>
      <c r="CL120" s="1046"/>
      <c r="CM120" s="1046"/>
      <c r="CN120" s="1046"/>
      <c r="CO120" s="1047"/>
      <c r="CP120" s="1053" t="s">
        <v>397</v>
      </c>
      <c r="CQ120" s="1054"/>
      <c r="CR120" s="1054"/>
      <c r="CS120" s="1054"/>
      <c r="CT120" s="1054"/>
      <c r="CU120" s="1054"/>
      <c r="CV120" s="1054"/>
      <c r="CW120" s="1054"/>
      <c r="CX120" s="1054"/>
      <c r="CY120" s="1054"/>
      <c r="CZ120" s="1054"/>
      <c r="DA120" s="1054"/>
      <c r="DB120" s="1054"/>
      <c r="DC120" s="1054"/>
      <c r="DD120" s="1054"/>
      <c r="DE120" s="1054"/>
      <c r="DF120" s="1055"/>
      <c r="DG120" s="969">
        <v>5901654</v>
      </c>
      <c r="DH120" s="970"/>
      <c r="DI120" s="970"/>
      <c r="DJ120" s="970"/>
      <c r="DK120" s="970"/>
      <c r="DL120" s="970">
        <v>6008506</v>
      </c>
      <c r="DM120" s="970"/>
      <c r="DN120" s="970"/>
      <c r="DO120" s="970"/>
      <c r="DP120" s="970"/>
      <c r="DQ120" s="970">
        <v>5604243</v>
      </c>
      <c r="DR120" s="970"/>
      <c r="DS120" s="970"/>
      <c r="DT120" s="970"/>
      <c r="DU120" s="970"/>
      <c r="DV120" s="971">
        <v>63.9</v>
      </c>
      <c r="DW120" s="971"/>
      <c r="DX120" s="971"/>
      <c r="DY120" s="971"/>
      <c r="DZ120" s="972"/>
    </row>
    <row r="121" spans="1:130" s="218" customFormat="1" ht="26.25" customHeight="1" x14ac:dyDescent="0.15">
      <c r="A121" s="1096"/>
      <c r="B121" s="988"/>
      <c r="C121" s="1013" t="s">
        <v>449</v>
      </c>
      <c r="D121" s="1014"/>
      <c r="E121" s="1014"/>
      <c r="F121" s="1014"/>
      <c r="G121" s="1014"/>
      <c r="H121" s="1014"/>
      <c r="I121" s="1014"/>
      <c r="J121" s="1014"/>
      <c r="K121" s="1014"/>
      <c r="L121" s="1014"/>
      <c r="M121" s="1014"/>
      <c r="N121" s="1014"/>
      <c r="O121" s="1014"/>
      <c r="P121" s="1014"/>
      <c r="Q121" s="1014"/>
      <c r="R121" s="1014"/>
      <c r="S121" s="1014"/>
      <c r="T121" s="1014"/>
      <c r="U121" s="1014"/>
      <c r="V121" s="1014"/>
      <c r="W121" s="1014"/>
      <c r="X121" s="1014"/>
      <c r="Y121" s="1014"/>
      <c r="Z121" s="1015"/>
      <c r="AA121" s="997" t="s">
        <v>122</v>
      </c>
      <c r="AB121" s="998"/>
      <c r="AC121" s="998"/>
      <c r="AD121" s="998"/>
      <c r="AE121" s="999"/>
      <c r="AF121" s="1000" t="s">
        <v>122</v>
      </c>
      <c r="AG121" s="998"/>
      <c r="AH121" s="998"/>
      <c r="AI121" s="998"/>
      <c r="AJ121" s="999"/>
      <c r="AK121" s="1000" t="s">
        <v>122</v>
      </c>
      <c r="AL121" s="998"/>
      <c r="AM121" s="998"/>
      <c r="AN121" s="998"/>
      <c r="AO121" s="999"/>
      <c r="AP121" s="1001" t="s">
        <v>122</v>
      </c>
      <c r="AQ121" s="1002"/>
      <c r="AR121" s="1002"/>
      <c r="AS121" s="1002"/>
      <c r="AT121" s="1003"/>
      <c r="AU121" s="1033"/>
      <c r="AV121" s="1034"/>
      <c r="AW121" s="1034"/>
      <c r="AX121" s="1034"/>
      <c r="AY121" s="1035"/>
      <c r="AZ121" s="961" t="s">
        <v>450</v>
      </c>
      <c r="BA121" s="962"/>
      <c r="BB121" s="962"/>
      <c r="BC121" s="962"/>
      <c r="BD121" s="962"/>
      <c r="BE121" s="962"/>
      <c r="BF121" s="962"/>
      <c r="BG121" s="962"/>
      <c r="BH121" s="962"/>
      <c r="BI121" s="962"/>
      <c r="BJ121" s="962"/>
      <c r="BK121" s="962"/>
      <c r="BL121" s="962"/>
      <c r="BM121" s="962"/>
      <c r="BN121" s="962"/>
      <c r="BO121" s="962"/>
      <c r="BP121" s="963"/>
      <c r="BQ121" s="964">
        <v>247132</v>
      </c>
      <c r="BR121" s="965"/>
      <c r="BS121" s="965"/>
      <c r="BT121" s="965"/>
      <c r="BU121" s="965"/>
      <c r="BV121" s="965">
        <v>218243</v>
      </c>
      <c r="BW121" s="965"/>
      <c r="BX121" s="965"/>
      <c r="BY121" s="965"/>
      <c r="BZ121" s="965"/>
      <c r="CA121" s="965">
        <v>181941</v>
      </c>
      <c r="CB121" s="965"/>
      <c r="CC121" s="965"/>
      <c r="CD121" s="965"/>
      <c r="CE121" s="965"/>
      <c r="CF121" s="959">
        <v>2.1</v>
      </c>
      <c r="CG121" s="960"/>
      <c r="CH121" s="960"/>
      <c r="CI121" s="960"/>
      <c r="CJ121" s="960"/>
      <c r="CK121" s="1048"/>
      <c r="CL121" s="1049"/>
      <c r="CM121" s="1049"/>
      <c r="CN121" s="1049"/>
      <c r="CO121" s="1050"/>
      <c r="CP121" s="1058" t="s">
        <v>143</v>
      </c>
      <c r="CQ121" s="1059"/>
      <c r="CR121" s="1059"/>
      <c r="CS121" s="1059"/>
      <c r="CT121" s="1059"/>
      <c r="CU121" s="1059"/>
      <c r="CV121" s="1059"/>
      <c r="CW121" s="1059"/>
      <c r="CX121" s="1059"/>
      <c r="CY121" s="1059"/>
      <c r="CZ121" s="1059"/>
      <c r="DA121" s="1059"/>
      <c r="DB121" s="1059"/>
      <c r="DC121" s="1059"/>
      <c r="DD121" s="1059"/>
      <c r="DE121" s="1059"/>
      <c r="DF121" s="1060"/>
      <c r="DG121" s="964">
        <v>1047795</v>
      </c>
      <c r="DH121" s="965"/>
      <c r="DI121" s="965"/>
      <c r="DJ121" s="965"/>
      <c r="DK121" s="965"/>
      <c r="DL121" s="965">
        <v>955442</v>
      </c>
      <c r="DM121" s="965"/>
      <c r="DN121" s="965"/>
      <c r="DO121" s="965"/>
      <c r="DP121" s="965"/>
      <c r="DQ121" s="965">
        <v>1005316</v>
      </c>
      <c r="DR121" s="965"/>
      <c r="DS121" s="965"/>
      <c r="DT121" s="965"/>
      <c r="DU121" s="965"/>
      <c r="DV121" s="966">
        <v>11.5</v>
      </c>
      <c r="DW121" s="966"/>
      <c r="DX121" s="966"/>
      <c r="DY121" s="966"/>
      <c r="DZ121" s="967"/>
    </row>
    <row r="122" spans="1:130" s="218" customFormat="1" ht="26.25" customHeight="1" x14ac:dyDescent="0.15">
      <c r="A122" s="1096"/>
      <c r="B122" s="988"/>
      <c r="C122" s="961" t="s">
        <v>432</v>
      </c>
      <c r="D122" s="962"/>
      <c r="E122" s="962"/>
      <c r="F122" s="962"/>
      <c r="G122" s="962"/>
      <c r="H122" s="962"/>
      <c r="I122" s="962"/>
      <c r="J122" s="962"/>
      <c r="K122" s="962"/>
      <c r="L122" s="962"/>
      <c r="M122" s="962"/>
      <c r="N122" s="962"/>
      <c r="O122" s="962"/>
      <c r="P122" s="962"/>
      <c r="Q122" s="962"/>
      <c r="R122" s="962"/>
      <c r="S122" s="962"/>
      <c r="T122" s="962"/>
      <c r="U122" s="962"/>
      <c r="V122" s="962"/>
      <c r="W122" s="962"/>
      <c r="X122" s="962"/>
      <c r="Y122" s="962"/>
      <c r="Z122" s="963"/>
      <c r="AA122" s="997" t="s">
        <v>122</v>
      </c>
      <c r="AB122" s="998"/>
      <c r="AC122" s="998"/>
      <c r="AD122" s="998"/>
      <c r="AE122" s="999"/>
      <c r="AF122" s="1000" t="s">
        <v>122</v>
      </c>
      <c r="AG122" s="998"/>
      <c r="AH122" s="998"/>
      <c r="AI122" s="998"/>
      <c r="AJ122" s="999"/>
      <c r="AK122" s="1000" t="s">
        <v>122</v>
      </c>
      <c r="AL122" s="998"/>
      <c r="AM122" s="998"/>
      <c r="AN122" s="998"/>
      <c r="AO122" s="999"/>
      <c r="AP122" s="1001" t="s">
        <v>122</v>
      </c>
      <c r="AQ122" s="1002"/>
      <c r="AR122" s="1002"/>
      <c r="AS122" s="1002"/>
      <c r="AT122" s="1003"/>
      <c r="AU122" s="1033"/>
      <c r="AV122" s="1034"/>
      <c r="AW122" s="1034"/>
      <c r="AX122" s="1034"/>
      <c r="AY122" s="1035"/>
      <c r="AZ122" s="1012" t="s">
        <v>451</v>
      </c>
      <c r="BA122" s="1004"/>
      <c r="BB122" s="1004"/>
      <c r="BC122" s="1004"/>
      <c r="BD122" s="1004"/>
      <c r="BE122" s="1004"/>
      <c r="BF122" s="1004"/>
      <c r="BG122" s="1004"/>
      <c r="BH122" s="1004"/>
      <c r="BI122" s="1004"/>
      <c r="BJ122" s="1004"/>
      <c r="BK122" s="1004"/>
      <c r="BL122" s="1004"/>
      <c r="BM122" s="1004"/>
      <c r="BN122" s="1004"/>
      <c r="BO122" s="1004"/>
      <c r="BP122" s="1005"/>
      <c r="BQ122" s="1038">
        <v>15578956</v>
      </c>
      <c r="BR122" s="1039"/>
      <c r="BS122" s="1039"/>
      <c r="BT122" s="1039"/>
      <c r="BU122" s="1039"/>
      <c r="BV122" s="1039">
        <v>15082903</v>
      </c>
      <c r="BW122" s="1039"/>
      <c r="BX122" s="1039"/>
      <c r="BY122" s="1039"/>
      <c r="BZ122" s="1039"/>
      <c r="CA122" s="1039">
        <v>15634008</v>
      </c>
      <c r="CB122" s="1039"/>
      <c r="CC122" s="1039"/>
      <c r="CD122" s="1039"/>
      <c r="CE122" s="1039"/>
      <c r="CF122" s="1056">
        <v>178.3</v>
      </c>
      <c r="CG122" s="1057"/>
      <c r="CH122" s="1057"/>
      <c r="CI122" s="1057"/>
      <c r="CJ122" s="1057"/>
      <c r="CK122" s="1048"/>
      <c r="CL122" s="1049"/>
      <c r="CM122" s="1049"/>
      <c r="CN122" s="1049"/>
      <c r="CO122" s="1050"/>
      <c r="CP122" s="1058" t="s">
        <v>394</v>
      </c>
      <c r="CQ122" s="1059"/>
      <c r="CR122" s="1059"/>
      <c r="CS122" s="1059"/>
      <c r="CT122" s="1059"/>
      <c r="CU122" s="1059"/>
      <c r="CV122" s="1059"/>
      <c r="CW122" s="1059"/>
      <c r="CX122" s="1059"/>
      <c r="CY122" s="1059"/>
      <c r="CZ122" s="1059"/>
      <c r="DA122" s="1059"/>
      <c r="DB122" s="1059"/>
      <c r="DC122" s="1059"/>
      <c r="DD122" s="1059"/>
      <c r="DE122" s="1059"/>
      <c r="DF122" s="1060"/>
      <c r="DG122" s="964">
        <v>230793</v>
      </c>
      <c r="DH122" s="965"/>
      <c r="DI122" s="965"/>
      <c r="DJ122" s="965"/>
      <c r="DK122" s="965"/>
      <c r="DL122" s="965">
        <v>250858</v>
      </c>
      <c r="DM122" s="965"/>
      <c r="DN122" s="965"/>
      <c r="DO122" s="965"/>
      <c r="DP122" s="965"/>
      <c r="DQ122" s="965">
        <v>310028</v>
      </c>
      <c r="DR122" s="965"/>
      <c r="DS122" s="965"/>
      <c r="DT122" s="965"/>
      <c r="DU122" s="965"/>
      <c r="DV122" s="966">
        <v>3.5</v>
      </c>
      <c r="DW122" s="966"/>
      <c r="DX122" s="966"/>
      <c r="DY122" s="966"/>
      <c r="DZ122" s="967"/>
    </row>
    <row r="123" spans="1:130" s="218" customFormat="1" ht="26.25" customHeight="1" x14ac:dyDescent="0.15">
      <c r="A123" s="1096"/>
      <c r="B123" s="988"/>
      <c r="C123" s="961" t="s">
        <v>438</v>
      </c>
      <c r="D123" s="962"/>
      <c r="E123" s="962"/>
      <c r="F123" s="962"/>
      <c r="G123" s="962"/>
      <c r="H123" s="962"/>
      <c r="I123" s="962"/>
      <c r="J123" s="962"/>
      <c r="K123" s="962"/>
      <c r="L123" s="962"/>
      <c r="M123" s="962"/>
      <c r="N123" s="962"/>
      <c r="O123" s="962"/>
      <c r="P123" s="962"/>
      <c r="Q123" s="962"/>
      <c r="R123" s="962"/>
      <c r="S123" s="962"/>
      <c r="T123" s="962"/>
      <c r="U123" s="962"/>
      <c r="V123" s="962"/>
      <c r="W123" s="962"/>
      <c r="X123" s="962"/>
      <c r="Y123" s="962"/>
      <c r="Z123" s="963"/>
      <c r="AA123" s="997" t="s">
        <v>122</v>
      </c>
      <c r="AB123" s="998"/>
      <c r="AC123" s="998"/>
      <c r="AD123" s="998"/>
      <c r="AE123" s="999"/>
      <c r="AF123" s="1000" t="s">
        <v>122</v>
      </c>
      <c r="AG123" s="998"/>
      <c r="AH123" s="998"/>
      <c r="AI123" s="998"/>
      <c r="AJ123" s="999"/>
      <c r="AK123" s="1000" t="s">
        <v>122</v>
      </c>
      <c r="AL123" s="998"/>
      <c r="AM123" s="998"/>
      <c r="AN123" s="998"/>
      <c r="AO123" s="999"/>
      <c r="AP123" s="1001" t="s">
        <v>122</v>
      </c>
      <c r="AQ123" s="1002"/>
      <c r="AR123" s="1002"/>
      <c r="AS123" s="1002"/>
      <c r="AT123" s="1003"/>
      <c r="AU123" s="1036"/>
      <c r="AV123" s="1037"/>
      <c r="AW123" s="1037"/>
      <c r="AX123" s="1037"/>
      <c r="AY123" s="1037"/>
      <c r="AZ123" s="239" t="s">
        <v>178</v>
      </c>
      <c r="BA123" s="239"/>
      <c r="BB123" s="239"/>
      <c r="BC123" s="239"/>
      <c r="BD123" s="239"/>
      <c r="BE123" s="239"/>
      <c r="BF123" s="239"/>
      <c r="BG123" s="239"/>
      <c r="BH123" s="239"/>
      <c r="BI123" s="239"/>
      <c r="BJ123" s="239"/>
      <c r="BK123" s="239"/>
      <c r="BL123" s="239"/>
      <c r="BM123" s="239"/>
      <c r="BN123" s="239"/>
      <c r="BO123" s="1016" t="s">
        <v>452</v>
      </c>
      <c r="BP123" s="1044"/>
      <c r="BQ123" s="1102">
        <v>19867441</v>
      </c>
      <c r="BR123" s="1103"/>
      <c r="BS123" s="1103"/>
      <c r="BT123" s="1103"/>
      <c r="BU123" s="1103"/>
      <c r="BV123" s="1103">
        <v>19525656</v>
      </c>
      <c r="BW123" s="1103"/>
      <c r="BX123" s="1103"/>
      <c r="BY123" s="1103"/>
      <c r="BZ123" s="1103"/>
      <c r="CA123" s="1103">
        <v>19777981</v>
      </c>
      <c r="CB123" s="1103"/>
      <c r="CC123" s="1103"/>
      <c r="CD123" s="1103"/>
      <c r="CE123" s="1103"/>
      <c r="CF123" s="1040"/>
      <c r="CG123" s="1041"/>
      <c r="CH123" s="1041"/>
      <c r="CI123" s="1041"/>
      <c r="CJ123" s="1042"/>
      <c r="CK123" s="1048"/>
      <c r="CL123" s="1049"/>
      <c r="CM123" s="1049"/>
      <c r="CN123" s="1049"/>
      <c r="CO123" s="1050"/>
      <c r="CP123" s="1058" t="s">
        <v>396</v>
      </c>
      <c r="CQ123" s="1059"/>
      <c r="CR123" s="1059"/>
      <c r="CS123" s="1059"/>
      <c r="CT123" s="1059"/>
      <c r="CU123" s="1059"/>
      <c r="CV123" s="1059"/>
      <c r="CW123" s="1059"/>
      <c r="CX123" s="1059"/>
      <c r="CY123" s="1059"/>
      <c r="CZ123" s="1059"/>
      <c r="DA123" s="1059"/>
      <c r="DB123" s="1059"/>
      <c r="DC123" s="1059"/>
      <c r="DD123" s="1059"/>
      <c r="DE123" s="1059"/>
      <c r="DF123" s="1060"/>
      <c r="DG123" s="997" t="s">
        <v>122</v>
      </c>
      <c r="DH123" s="998"/>
      <c r="DI123" s="998"/>
      <c r="DJ123" s="998"/>
      <c r="DK123" s="999"/>
      <c r="DL123" s="1000" t="s">
        <v>122</v>
      </c>
      <c r="DM123" s="998"/>
      <c r="DN123" s="998"/>
      <c r="DO123" s="998"/>
      <c r="DP123" s="999"/>
      <c r="DQ123" s="1000" t="s">
        <v>122</v>
      </c>
      <c r="DR123" s="998"/>
      <c r="DS123" s="998"/>
      <c r="DT123" s="998"/>
      <c r="DU123" s="999"/>
      <c r="DV123" s="1001" t="s">
        <v>122</v>
      </c>
      <c r="DW123" s="1002"/>
      <c r="DX123" s="1002"/>
      <c r="DY123" s="1002"/>
      <c r="DZ123" s="1003"/>
    </row>
    <row r="124" spans="1:130" s="218" customFormat="1" ht="26.25" customHeight="1" thickBot="1" x14ac:dyDescent="0.2">
      <c r="A124" s="1096"/>
      <c r="B124" s="988"/>
      <c r="C124" s="961" t="s">
        <v>441</v>
      </c>
      <c r="D124" s="962"/>
      <c r="E124" s="962"/>
      <c r="F124" s="962"/>
      <c r="G124" s="962"/>
      <c r="H124" s="962"/>
      <c r="I124" s="962"/>
      <c r="J124" s="962"/>
      <c r="K124" s="962"/>
      <c r="L124" s="962"/>
      <c r="M124" s="962"/>
      <c r="N124" s="962"/>
      <c r="O124" s="962"/>
      <c r="P124" s="962"/>
      <c r="Q124" s="962"/>
      <c r="R124" s="962"/>
      <c r="S124" s="962"/>
      <c r="T124" s="962"/>
      <c r="U124" s="962"/>
      <c r="V124" s="962"/>
      <c r="W124" s="962"/>
      <c r="X124" s="962"/>
      <c r="Y124" s="962"/>
      <c r="Z124" s="963"/>
      <c r="AA124" s="997" t="s">
        <v>122</v>
      </c>
      <c r="AB124" s="998"/>
      <c r="AC124" s="998"/>
      <c r="AD124" s="998"/>
      <c r="AE124" s="999"/>
      <c r="AF124" s="1000" t="s">
        <v>122</v>
      </c>
      <c r="AG124" s="998"/>
      <c r="AH124" s="998"/>
      <c r="AI124" s="998"/>
      <c r="AJ124" s="999"/>
      <c r="AK124" s="1000" t="s">
        <v>122</v>
      </c>
      <c r="AL124" s="998"/>
      <c r="AM124" s="998"/>
      <c r="AN124" s="998"/>
      <c r="AO124" s="999"/>
      <c r="AP124" s="1001" t="s">
        <v>122</v>
      </c>
      <c r="AQ124" s="1002"/>
      <c r="AR124" s="1002"/>
      <c r="AS124" s="1002"/>
      <c r="AT124" s="1003"/>
      <c r="AU124" s="1098" t="s">
        <v>453</v>
      </c>
      <c r="AV124" s="1099"/>
      <c r="AW124" s="1099"/>
      <c r="AX124" s="1099"/>
      <c r="AY124" s="1099"/>
      <c r="AZ124" s="1099"/>
      <c r="BA124" s="1099"/>
      <c r="BB124" s="1099"/>
      <c r="BC124" s="1099"/>
      <c r="BD124" s="1099"/>
      <c r="BE124" s="1099"/>
      <c r="BF124" s="1099"/>
      <c r="BG124" s="1099"/>
      <c r="BH124" s="1099"/>
      <c r="BI124" s="1099"/>
      <c r="BJ124" s="1099"/>
      <c r="BK124" s="1099"/>
      <c r="BL124" s="1099"/>
      <c r="BM124" s="1099"/>
      <c r="BN124" s="1099"/>
      <c r="BO124" s="1099"/>
      <c r="BP124" s="1100"/>
      <c r="BQ124" s="1101">
        <v>29.7</v>
      </c>
      <c r="BR124" s="1066"/>
      <c r="BS124" s="1066"/>
      <c r="BT124" s="1066"/>
      <c r="BU124" s="1066"/>
      <c r="BV124" s="1066">
        <v>25.7</v>
      </c>
      <c r="BW124" s="1066"/>
      <c r="BX124" s="1066"/>
      <c r="BY124" s="1066"/>
      <c r="BZ124" s="1066"/>
      <c r="CA124" s="1066">
        <v>36.200000000000003</v>
      </c>
      <c r="CB124" s="1066"/>
      <c r="CC124" s="1066"/>
      <c r="CD124" s="1066"/>
      <c r="CE124" s="1066"/>
      <c r="CF124" s="1067"/>
      <c r="CG124" s="1068"/>
      <c r="CH124" s="1068"/>
      <c r="CI124" s="1068"/>
      <c r="CJ124" s="1069"/>
      <c r="CK124" s="1051"/>
      <c r="CL124" s="1051"/>
      <c r="CM124" s="1051"/>
      <c r="CN124" s="1051"/>
      <c r="CO124" s="1052"/>
      <c r="CP124" s="1058" t="s">
        <v>454</v>
      </c>
      <c r="CQ124" s="1059"/>
      <c r="CR124" s="1059"/>
      <c r="CS124" s="1059"/>
      <c r="CT124" s="1059"/>
      <c r="CU124" s="1059"/>
      <c r="CV124" s="1059"/>
      <c r="CW124" s="1059"/>
      <c r="CX124" s="1059"/>
      <c r="CY124" s="1059"/>
      <c r="CZ124" s="1059"/>
      <c r="DA124" s="1059"/>
      <c r="DB124" s="1059"/>
      <c r="DC124" s="1059"/>
      <c r="DD124" s="1059"/>
      <c r="DE124" s="1059"/>
      <c r="DF124" s="1060"/>
      <c r="DG124" s="1043">
        <v>507278</v>
      </c>
      <c r="DH124" s="1025"/>
      <c r="DI124" s="1025"/>
      <c r="DJ124" s="1025"/>
      <c r="DK124" s="1026"/>
      <c r="DL124" s="1024" t="s">
        <v>122</v>
      </c>
      <c r="DM124" s="1025"/>
      <c r="DN124" s="1025"/>
      <c r="DO124" s="1025"/>
      <c r="DP124" s="1026"/>
      <c r="DQ124" s="1024" t="s">
        <v>122</v>
      </c>
      <c r="DR124" s="1025"/>
      <c r="DS124" s="1025"/>
      <c r="DT124" s="1025"/>
      <c r="DU124" s="1026"/>
      <c r="DV124" s="1027" t="s">
        <v>122</v>
      </c>
      <c r="DW124" s="1028"/>
      <c r="DX124" s="1028"/>
      <c r="DY124" s="1028"/>
      <c r="DZ124" s="1029"/>
    </row>
    <row r="125" spans="1:130" s="218" customFormat="1" ht="26.25" customHeight="1" x14ac:dyDescent="0.15">
      <c r="A125" s="1096"/>
      <c r="B125" s="988"/>
      <c r="C125" s="961" t="s">
        <v>443</v>
      </c>
      <c r="D125" s="962"/>
      <c r="E125" s="962"/>
      <c r="F125" s="962"/>
      <c r="G125" s="962"/>
      <c r="H125" s="962"/>
      <c r="I125" s="962"/>
      <c r="J125" s="962"/>
      <c r="K125" s="962"/>
      <c r="L125" s="962"/>
      <c r="M125" s="962"/>
      <c r="N125" s="962"/>
      <c r="O125" s="962"/>
      <c r="P125" s="962"/>
      <c r="Q125" s="962"/>
      <c r="R125" s="962"/>
      <c r="S125" s="962"/>
      <c r="T125" s="962"/>
      <c r="U125" s="962"/>
      <c r="V125" s="962"/>
      <c r="W125" s="962"/>
      <c r="X125" s="962"/>
      <c r="Y125" s="962"/>
      <c r="Z125" s="963"/>
      <c r="AA125" s="997" t="s">
        <v>122</v>
      </c>
      <c r="AB125" s="998"/>
      <c r="AC125" s="998"/>
      <c r="AD125" s="998"/>
      <c r="AE125" s="999"/>
      <c r="AF125" s="1000" t="s">
        <v>122</v>
      </c>
      <c r="AG125" s="998"/>
      <c r="AH125" s="998"/>
      <c r="AI125" s="998"/>
      <c r="AJ125" s="999"/>
      <c r="AK125" s="1000" t="s">
        <v>122</v>
      </c>
      <c r="AL125" s="998"/>
      <c r="AM125" s="998"/>
      <c r="AN125" s="998"/>
      <c r="AO125" s="999"/>
      <c r="AP125" s="1001" t="s">
        <v>122</v>
      </c>
      <c r="AQ125" s="1002"/>
      <c r="AR125" s="1002"/>
      <c r="AS125" s="1002"/>
      <c r="AT125" s="1003"/>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61" t="s">
        <v>455</v>
      </c>
      <c r="CL125" s="1046"/>
      <c r="CM125" s="1046"/>
      <c r="CN125" s="1046"/>
      <c r="CO125" s="1047"/>
      <c r="CP125" s="968" t="s">
        <v>456</v>
      </c>
      <c r="CQ125" s="937"/>
      <c r="CR125" s="937"/>
      <c r="CS125" s="937"/>
      <c r="CT125" s="937"/>
      <c r="CU125" s="937"/>
      <c r="CV125" s="937"/>
      <c r="CW125" s="937"/>
      <c r="CX125" s="937"/>
      <c r="CY125" s="937"/>
      <c r="CZ125" s="937"/>
      <c r="DA125" s="937"/>
      <c r="DB125" s="937"/>
      <c r="DC125" s="937"/>
      <c r="DD125" s="937"/>
      <c r="DE125" s="937"/>
      <c r="DF125" s="938"/>
      <c r="DG125" s="969" t="s">
        <v>122</v>
      </c>
      <c r="DH125" s="970"/>
      <c r="DI125" s="970"/>
      <c r="DJ125" s="970"/>
      <c r="DK125" s="970"/>
      <c r="DL125" s="970" t="s">
        <v>122</v>
      </c>
      <c r="DM125" s="970"/>
      <c r="DN125" s="970"/>
      <c r="DO125" s="970"/>
      <c r="DP125" s="970"/>
      <c r="DQ125" s="970" t="s">
        <v>122</v>
      </c>
      <c r="DR125" s="970"/>
      <c r="DS125" s="970"/>
      <c r="DT125" s="970"/>
      <c r="DU125" s="970"/>
      <c r="DV125" s="971" t="s">
        <v>122</v>
      </c>
      <c r="DW125" s="971"/>
      <c r="DX125" s="971"/>
      <c r="DY125" s="971"/>
      <c r="DZ125" s="972"/>
    </row>
    <row r="126" spans="1:130" s="218" customFormat="1" ht="26.25" customHeight="1" thickBot="1" x14ac:dyDescent="0.2">
      <c r="A126" s="1096"/>
      <c r="B126" s="988"/>
      <c r="C126" s="961" t="s">
        <v>445</v>
      </c>
      <c r="D126" s="962"/>
      <c r="E126" s="962"/>
      <c r="F126" s="962"/>
      <c r="G126" s="962"/>
      <c r="H126" s="962"/>
      <c r="I126" s="962"/>
      <c r="J126" s="962"/>
      <c r="K126" s="962"/>
      <c r="L126" s="962"/>
      <c r="M126" s="962"/>
      <c r="N126" s="962"/>
      <c r="O126" s="962"/>
      <c r="P126" s="962"/>
      <c r="Q126" s="962"/>
      <c r="R126" s="962"/>
      <c r="S126" s="962"/>
      <c r="T126" s="962"/>
      <c r="U126" s="962"/>
      <c r="V126" s="962"/>
      <c r="W126" s="962"/>
      <c r="X126" s="962"/>
      <c r="Y126" s="962"/>
      <c r="Z126" s="963"/>
      <c r="AA126" s="997">
        <v>19270</v>
      </c>
      <c r="AB126" s="998"/>
      <c r="AC126" s="998"/>
      <c r="AD126" s="998"/>
      <c r="AE126" s="999"/>
      <c r="AF126" s="1000">
        <v>19285</v>
      </c>
      <c r="AG126" s="998"/>
      <c r="AH126" s="998"/>
      <c r="AI126" s="998"/>
      <c r="AJ126" s="999"/>
      <c r="AK126" s="1000">
        <v>11392</v>
      </c>
      <c r="AL126" s="998"/>
      <c r="AM126" s="998"/>
      <c r="AN126" s="998"/>
      <c r="AO126" s="999"/>
      <c r="AP126" s="1001">
        <v>0.1</v>
      </c>
      <c r="AQ126" s="1002"/>
      <c r="AR126" s="1002"/>
      <c r="AS126" s="1002"/>
      <c r="AT126" s="1003"/>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62"/>
      <c r="CL126" s="1049"/>
      <c r="CM126" s="1049"/>
      <c r="CN126" s="1049"/>
      <c r="CO126" s="1050"/>
      <c r="CP126" s="961" t="s">
        <v>457</v>
      </c>
      <c r="CQ126" s="962"/>
      <c r="CR126" s="962"/>
      <c r="CS126" s="962"/>
      <c r="CT126" s="962"/>
      <c r="CU126" s="962"/>
      <c r="CV126" s="962"/>
      <c r="CW126" s="962"/>
      <c r="CX126" s="962"/>
      <c r="CY126" s="962"/>
      <c r="CZ126" s="962"/>
      <c r="DA126" s="962"/>
      <c r="DB126" s="962"/>
      <c r="DC126" s="962"/>
      <c r="DD126" s="962"/>
      <c r="DE126" s="962"/>
      <c r="DF126" s="963"/>
      <c r="DG126" s="964" t="s">
        <v>122</v>
      </c>
      <c r="DH126" s="965"/>
      <c r="DI126" s="965"/>
      <c r="DJ126" s="965"/>
      <c r="DK126" s="965"/>
      <c r="DL126" s="965" t="s">
        <v>122</v>
      </c>
      <c r="DM126" s="965"/>
      <c r="DN126" s="965"/>
      <c r="DO126" s="965"/>
      <c r="DP126" s="965"/>
      <c r="DQ126" s="965" t="s">
        <v>122</v>
      </c>
      <c r="DR126" s="965"/>
      <c r="DS126" s="965"/>
      <c r="DT126" s="965"/>
      <c r="DU126" s="965"/>
      <c r="DV126" s="966" t="s">
        <v>122</v>
      </c>
      <c r="DW126" s="966"/>
      <c r="DX126" s="966"/>
      <c r="DY126" s="966"/>
      <c r="DZ126" s="967"/>
    </row>
    <row r="127" spans="1:130" s="218" customFormat="1" ht="26.25" customHeight="1" x14ac:dyDescent="0.15">
      <c r="A127" s="1097"/>
      <c r="B127" s="990"/>
      <c r="C127" s="1012" t="s">
        <v>458</v>
      </c>
      <c r="D127" s="1004"/>
      <c r="E127" s="1004"/>
      <c r="F127" s="1004"/>
      <c r="G127" s="1004"/>
      <c r="H127" s="1004"/>
      <c r="I127" s="1004"/>
      <c r="J127" s="1004"/>
      <c r="K127" s="1004"/>
      <c r="L127" s="1004"/>
      <c r="M127" s="1004"/>
      <c r="N127" s="1004"/>
      <c r="O127" s="1004"/>
      <c r="P127" s="1004"/>
      <c r="Q127" s="1004"/>
      <c r="R127" s="1004"/>
      <c r="S127" s="1004"/>
      <c r="T127" s="1004"/>
      <c r="U127" s="1004"/>
      <c r="V127" s="1004"/>
      <c r="W127" s="1004"/>
      <c r="X127" s="1004"/>
      <c r="Y127" s="1004"/>
      <c r="Z127" s="1005"/>
      <c r="AA127" s="997">
        <v>3050</v>
      </c>
      <c r="AB127" s="998"/>
      <c r="AC127" s="998"/>
      <c r="AD127" s="998"/>
      <c r="AE127" s="999"/>
      <c r="AF127" s="1000">
        <v>95</v>
      </c>
      <c r="AG127" s="998"/>
      <c r="AH127" s="998"/>
      <c r="AI127" s="998"/>
      <c r="AJ127" s="999"/>
      <c r="AK127" s="1000">
        <v>70</v>
      </c>
      <c r="AL127" s="998"/>
      <c r="AM127" s="998"/>
      <c r="AN127" s="998"/>
      <c r="AO127" s="999"/>
      <c r="AP127" s="1001">
        <v>0</v>
      </c>
      <c r="AQ127" s="1002"/>
      <c r="AR127" s="1002"/>
      <c r="AS127" s="1002"/>
      <c r="AT127" s="1003"/>
      <c r="AU127" s="220"/>
      <c r="AV127" s="220"/>
      <c r="AW127" s="220"/>
      <c r="AX127" s="1070" t="s">
        <v>459</v>
      </c>
      <c r="AY127" s="1071"/>
      <c r="AZ127" s="1071"/>
      <c r="BA127" s="1071"/>
      <c r="BB127" s="1071"/>
      <c r="BC127" s="1071"/>
      <c r="BD127" s="1071"/>
      <c r="BE127" s="1072"/>
      <c r="BF127" s="1073" t="s">
        <v>460</v>
      </c>
      <c r="BG127" s="1071"/>
      <c r="BH127" s="1071"/>
      <c r="BI127" s="1071"/>
      <c r="BJ127" s="1071"/>
      <c r="BK127" s="1071"/>
      <c r="BL127" s="1072"/>
      <c r="BM127" s="1073" t="s">
        <v>461</v>
      </c>
      <c r="BN127" s="1071"/>
      <c r="BO127" s="1071"/>
      <c r="BP127" s="1071"/>
      <c r="BQ127" s="1071"/>
      <c r="BR127" s="1071"/>
      <c r="BS127" s="1072"/>
      <c r="BT127" s="1073" t="s">
        <v>462</v>
      </c>
      <c r="BU127" s="1071"/>
      <c r="BV127" s="1071"/>
      <c r="BW127" s="1071"/>
      <c r="BX127" s="1071"/>
      <c r="BY127" s="1071"/>
      <c r="BZ127" s="1094"/>
      <c r="CA127" s="220"/>
      <c r="CB127" s="220"/>
      <c r="CC127" s="220"/>
      <c r="CD127" s="243"/>
      <c r="CE127" s="243"/>
      <c r="CF127" s="243"/>
      <c r="CG127" s="220"/>
      <c r="CH127" s="220"/>
      <c r="CI127" s="220"/>
      <c r="CJ127" s="242"/>
      <c r="CK127" s="1062"/>
      <c r="CL127" s="1049"/>
      <c r="CM127" s="1049"/>
      <c r="CN127" s="1049"/>
      <c r="CO127" s="1050"/>
      <c r="CP127" s="961" t="s">
        <v>463</v>
      </c>
      <c r="CQ127" s="962"/>
      <c r="CR127" s="962"/>
      <c r="CS127" s="962"/>
      <c r="CT127" s="962"/>
      <c r="CU127" s="962"/>
      <c r="CV127" s="962"/>
      <c r="CW127" s="962"/>
      <c r="CX127" s="962"/>
      <c r="CY127" s="962"/>
      <c r="CZ127" s="962"/>
      <c r="DA127" s="962"/>
      <c r="DB127" s="962"/>
      <c r="DC127" s="962"/>
      <c r="DD127" s="962"/>
      <c r="DE127" s="962"/>
      <c r="DF127" s="963"/>
      <c r="DG127" s="964" t="s">
        <v>122</v>
      </c>
      <c r="DH127" s="965"/>
      <c r="DI127" s="965"/>
      <c r="DJ127" s="965"/>
      <c r="DK127" s="965"/>
      <c r="DL127" s="965" t="s">
        <v>122</v>
      </c>
      <c r="DM127" s="965"/>
      <c r="DN127" s="965"/>
      <c r="DO127" s="965"/>
      <c r="DP127" s="965"/>
      <c r="DQ127" s="965" t="s">
        <v>122</v>
      </c>
      <c r="DR127" s="965"/>
      <c r="DS127" s="965"/>
      <c r="DT127" s="965"/>
      <c r="DU127" s="965"/>
      <c r="DV127" s="966" t="s">
        <v>122</v>
      </c>
      <c r="DW127" s="966"/>
      <c r="DX127" s="966"/>
      <c r="DY127" s="966"/>
      <c r="DZ127" s="967"/>
    </row>
    <row r="128" spans="1:130" s="218" customFormat="1" ht="26.25" customHeight="1" thickBot="1" x14ac:dyDescent="0.2">
      <c r="A128" s="1080" t="s">
        <v>464</v>
      </c>
      <c r="B128" s="1081"/>
      <c r="C128" s="1081"/>
      <c r="D128" s="1081"/>
      <c r="E128" s="1081"/>
      <c r="F128" s="1081"/>
      <c r="G128" s="1081"/>
      <c r="H128" s="1081"/>
      <c r="I128" s="1081"/>
      <c r="J128" s="1081"/>
      <c r="K128" s="1081"/>
      <c r="L128" s="1081"/>
      <c r="M128" s="1081"/>
      <c r="N128" s="1081"/>
      <c r="O128" s="1081"/>
      <c r="P128" s="1081"/>
      <c r="Q128" s="1081"/>
      <c r="R128" s="1081"/>
      <c r="S128" s="1081"/>
      <c r="T128" s="1081"/>
      <c r="U128" s="1081"/>
      <c r="V128" s="1081"/>
      <c r="W128" s="1082" t="s">
        <v>465</v>
      </c>
      <c r="X128" s="1082"/>
      <c r="Y128" s="1082"/>
      <c r="Z128" s="1083"/>
      <c r="AA128" s="1084">
        <v>41584</v>
      </c>
      <c r="AB128" s="1085"/>
      <c r="AC128" s="1085"/>
      <c r="AD128" s="1085"/>
      <c r="AE128" s="1086"/>
      <c r="AF128" s="1087">
        <v>34628</v>
      </c>
      <c r="AG128" s="1085"/>
      <c r="AH128" s="1085"/>
      <c r="AI128" s="1085"/>
      <c r="AJ128" s="1086"/>
      <c r="AK128" s="1087">
        <v>48493</v>
      </c>
      <c r="AL128" s="1085"/>
      <c r="AM128" s="1085"/>
      <c r="AN128" s="1085"/>
      <c r="AO128" s="1086"/>
      <c r="AP128" s="1088"/>
      <c r="AQ128" s="1089"/>
      <c r="AR128" s="1089"/>
      <c r="AS128" s="1089"/>
      <c r="AT128" s="1090"/>
      <c r="AU128" s="220"/>
      <c r="AV128" s="220"/>
      <c r="AW128" s="220"/>
      <c r="AX128" s="936" t="s">
        <v>466</v>
      </c>
      <c r="AY128" s="937"/>
      <c r="AZ128" s="937"/>
      <c r="BA128" s="937"/>
      <c r="BB128" s="937"/>
      <c r="BC128" s="937"/>
      <c r="BD128" s="937"/>
      <c r="BE128" s="938"/>
      <c r="BF128" s="1091" t="s">
        <v>122</v>
      </c>
      <c r="BG128" s="1092"/>
      <c r="BH128" s="1092"/>
      <c r="BI128" s="1092"/>
      <c r="BJ128" s="1092"/>
      <c r="BK128" s="1092"/>
      <c r="BL128" s="1093"/>
      <c r="BM128" s="1091">
        <v>13.28</v>
      </c>
      <c r="BN128" s="1092"/>
      <c r="BO128" s="1092"/>
      <c r="BP128" s="1092"/>
      <c r="BQ128" s="1092"/>
      <c r="BR128" s="1092"/>
      <c r="BS128" s="1093"/>
      <c r="BT128" s="1091">
        <v>20</v>
      </c>
      <c r="BU128" s="1092"/>
      <c r="BV128" s="1092"/>
      <c r="BW128" s="1092"/>
      <c r="BX128" s="1092"/>
      <c r="BY128" s="1092"/>
      <c r="BZ128" s="1115"/>
      <c r="CA128" s="243"/>
      <c r="CB128" s="243"/>
      <c r="CC128" s="243"/>
      <c r="CD128" s="243"/>
      <c r="CE128" s="243"/>
      <c r="CF128" s="243"/>
      <c r="CG128" s="220"/>
      <c r="CH128" s="220"/>
      <c r="CI128" s="220"/>
      <c r="CJ128" s="242"/>
      <c r="CK128" s="1063"/>
      <c r="CL128" s="1064"/>
      <c r="CM128" s="1064"/>
      <c r="CN128" s="1064"/>
      <c r="CO128" s="1065"/>
      <c r="CP128" s="1074" t="s">
        <v>467</v>
      </c>
      <c r="CQ128" s="762"/>
      <c r="CR128" s="762"/>
      <c r="CS128" s="762"/>
      <c r="CT128" s="762"/>
      <c r="CU128" s="762"/>
      <c r="CV128" s="762"/>
      <c r="CW128" s="762"/>
      <c r="CX128" s="762"/>
      <c r="CY128" s="762"/>
      <c r="CZ128" s="762"/>
      <c r="DA128" s="762"/>
      <c r="DB128" s="762"/>
      <c r="DC128" s="762"/>
      <c r="DD128" s="762"/>
      <c r="DE128" s="762"/>
      <c r="DF128" s="1075"/>
      <c r="DG128" s="1076" t="s">
        <v>122</v>
      </c>
      <c r="DH128" s="1077"/>
      <c r="DI128" s="1077"/>
      <c r="DJ128" s="1077"/>
      <c r="DK128" s="1077"/>
      <c r="DL128" s="1077" t="s">
        <v>122</v>
      </c>
      <c r="DM128" s="1077"/>
      <c r="DN128" s="1077"/>
      <c r="DO128" s="1077"/>
      <c r="DP128" s="1077"/>
      <c r="DQ128" s="1077" t="s">
        <v>122</v>
      </c>
      <c r="DR128" s="1077"/>
      <c r="DS128" s="1077"/>
      <c r="DT128" s="1077"/>
      <c r="DU128" s="1077"/>
      <c r="DV128" s="1078" t="s">
        <v>122</v>
      </c>
      <c r="DW128" s="1078"/>
      <c r="DX128" s="1078"/>
      <c r="DY128" s="1078"/>
      <c r="DZ128" s="1079"/>
    </row>
    <row r="129" spans="1:131" s="218" customFormat="1" ht="26.25" customHeight="1" x14ac:dyDescent="0.15">
      <c r="A129" s="973" t="s">
        <v>102</v>
      </c>
      <c r="B129" s="974"/>
      <c r="C129" s="974"/>
      <c r="D129" s="974"/>
      <c r="E129" s="974"/>
      <c r="F129" s="974"/>
      <c r="G129" s="974"/>
      <c r="H129" s="974"/>
      <c r="I129" s="974"/>
      <c r="J129" s="974"/>
      <c r="K129" s="974"/>
      <c r="L129" s="974"/>
      <c r="M129" s="974"/>
      <c r="N129" s="974"/>
      <c r="O129" s="974"/>
      <c r="P129" s="974"/>
      <c r="Q129" s="974"/>
      <c r="R129" s="974"/>
      <c r="S129" s="974"/>
      <c r="T129" s="974"/>
      <c r="U129" s="974"/>
      <c r="V129" s="974"/>
      <c r="W129" s="1109" t="s">
        <v>468</v>
      </c>
      <c r="X129" s="1110"/>
      <c r="Y129" s="1110"/>
      <c r="Z129" s="1111"/>
      <c r="AA129" s="997">
        <v>10343907</v>
      </c>
      <c r="AB129" s="998"/>
      <c r="AC129" s="998"/>
      <c r="AD129" s="998"/>
      <c r="AE129" s="999"/>
      <c r="AF129" s="1000">
        <v>10250340</v>
      </c>
      <c r="AG129" s="998"/>
      <c r="AH129" s="998"/>
      <c r="AI129" s="998"/>
      <c r="AJ129" s="999"/>
      <c r="AK129" s="1000">
        <v>10343179</v>
      </c>
      <c r="AL129" s="998"/>
      <c r="AM129" s="998"/>
      <c r="AN129" s="998"/>
      <c r="AO129" s="999"/>
      <c r="AP129" s="1112"/>
      <c r="AQ129" s="1113"/>
      <c r="AR129" s="1113"/>
      <c r="AS129" s="1113"/>
      <c r="AT129" s="1114"/>
      <c r="AU129" s="221"/>
      <c r="AV129" s="221"/>
      <c r="AW129" s="221"/>
      <c r="AX129" s="1104" t="s">
        <v>469</v>
      </c>
      <c r="AY129" s="962"/>
      <c r="AZ129" s="962"/>
      <c r="BA129" s="962"/>
      <c r="BB129" s="962"/>
      <c r="BC129" s="962"/>
      <c r="BD129" s="962"/>
      <c r="BE129" s="963"/>
      <c r="BF129" s="1105" t="s">
        <v>122</v>
      </c>
      <c r="BG129" s="1106"/>
      <c r="BH129" s="1106"/>
      <c r="BI129" s="1106"/>
      <c r="BJ129" s="1106"/>
      <c r="BK129" s="1106"/>
      <c r="BL129" s="1107"/>
      <c r="BM129" s="1105">
        <v>18.28</v>
      </c>
      <c r="BN129" s="1106"/>
      <c r="BO129" s="1106"/>
      <c r="BP129" s="1106"/>
      <c r="BQ129" s="1106"/>
      <c r="BR129" s="1106"/>
      <c r="BS129" s="1107"/>
      <c r="BT129" s="1105">
        <v>30</v>
      </c>
      <c r="BU129" s="1106"/>
      <c r="BV129" s="1106"/>
      <c r="BW129" s="1106"/>
      <c r="BX129" s="1106"/>
      <c r="BY129" s="1106"/>
      <c r="BZ129" s="1108"/>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3" t="s">
        <v>470</v>
      </c>
      <c r="B130" s="974"/>
      <c r="C130" s="974"/>
      <c r="D130" s="974"/>
      <c r="E130" s="974"/>
      <c r="F130" s="974"/>
      <c r="G130" s="974"/>
      <c r="H130" s="974"/>
      <c r="I130" s="974"/>
      <c r="J130" s="974"/>
      <c r="K130" s="974"/>
      <c r="L130" s="974"/>
      <c r="M130" s="974"/>
      <c r="N130" s="974"/>
      <c r="O130" s="974"/>
      <c r="P130" s="974"/>
      <c r="Q130" s="974"/>
      <c r="R130" s="974"/>
      <c r="S130" s="974"/>
      <c r="T130" s="974"/>
      <c r="U130" s="974"/>
      <c r="V130" s="974"/>
      <c r="W130" s="1109" t="s">
        <v>471</v>
      </c>
      <c r="X130" s="1110"/>
      <c r="Y130" s="1110"/>
      <c r="Z130" s="1111"/>
      <c r="AA130" s="997">
        <v>1693388</v>
      </c>
      <c r="AB130" s="998"/>
      <c r="AC130" s="998"/>
      <c r="AD130" s="998"/>
      <c r="AE130" s="999"/>
      <c r="AF130" s="1000">
        <v>1602211</v>
      </c>
      <c r="AG130" s="998"/>
      <c r="AH130" s="998"/>
      <c r="AI130" s="998"/>
      <c r="AJ130" s="999"/>
      <c r="AK130" s="1000">
        <v>1573201</v>
      </c>
      <c r="AL130" s="998"/>
      <c r="AM130" s="998"/>
      <c r="AN130" s="998"/>
      <c r="AO130" s="999"/>
      <c r="AP130" s="1112"/>
      <c r="AQ130" s="1113"/>
      <c r="AR130" s="1113"/>
      <c r="AS130" s="1113"/>
      <c r="AT130" s="1114"/>
      <c r="AU130" s="221"/>
      <c r="AV130" s="221"/>
      <c r="AW130" s="221"/>
      <c r="AX130" s="1104" t="s">
        <v>472</v>
      </c>
      <c r="AY130" s="962"/>
      <c r="AZ130" s="962"/>
      <c r="BA130" s="962"/>
      <c r="BB130" s="962"/>
      <c r="BC130" s="962"/>
      <c r="BD130" s="962"/>
      <c r="BE130" s="963"/>
      <c r="BF130" s="1140">
        <v>8.3000000000000007</v>
      </c>
      <c r="BG130" s="1141"/>
      <c r="BH130" s="1141"/>
      <c r="BI130" s="1141"/>
      <c r="BJ130" s="1141"/>
      <c r="BK130" s="1141"/>
      <c r="BL130" s="1142"/>
      <c r="BM130" s="1140">
        <v>25</v>
      </c>
      <c r="BN130" s="1141"/>
      <c r="BO130" s="1141"/>
      <c r="BP130" s="1141"/>
      <c r="BQ130" s="1141"/>
      <c r="BR130" s="1141"/>
      <c r="BS130" s="1142"/>
      <c r="BT130" s="1140">
        <v>35</v>
      </c>
      <c r="BU130" s="1141"/>
      <c r="BV130" s="1141"/>
      <c r="BW130" s="1141"/>
      <c r="BX130" s="1141"/>
      <c r="BY130" s="1141"/>
      <c r="BZ130" s="114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4"/>
      <c r="B131" s="1145"/>
      <c r="C131" s="1145"/>
      <c r="D131" s="1145"/>
      <c r="E131" s="1145"/>
      <c r="F131" s="1145"/>
      <c r="G131" s="1145"/>
      <c r="H131" s="1145"/>
      <c r="I131" s="1145"/>
      <c r="J131" s="1145"/>
      <c r="K131" s="1145"/>
      <c r="L131" s="1145"/>
      <c r="M131" s="1145"/>
      <c r="N131" s="1145"/>
      <c r="O131" s="1145"/>
      <c r="P131" s="1145"/>
      <c r="Q131" s="1145"/>
      <c r="R131" s="1145"/>
      <c r="S131" s="1145"/>
      <c r="T131" s="1145"/>
      <c r="U131" s="1145"/>
      <c r="V131" s="1145"/>
      <c r="W131" s="1146" t="s">
        <v>473</v>
      </c>
      <c r="X131" s="1147"/>
      <c r="Y131" s="1147"/>
      <c r="Z131" s="1148"/>
      <c r="AA131" s="1043">
        <v>8650519</v>
      </c>
      <c r="AB131" s="1025"/>
      <c r="AC131" s="1025"/>
      <c r="AD131" s="1025"/>
      <c r="AE131" s="1026"/>
      <c r="AF131" s="1024">
        <v>8648129</v>
      </c>
      <c r="AG131" s="1025"/>
      <c r="AH131" s="1025"/>
      <c r="AI131" s="1025"/>
      <c r="AJ131" s="1026"/>
      <c r="AK131" s="1024">
        <v>8769978</v>
      </c>
      <c r="AL131" s="1025"/>
      <c r="AM131" s="1025"/>
      <c r="AN131" s="1025"/>
      <c r="AO131" s="1026"/>
      <c r="AP131" s="1149"/>
      <c r="AQ131" s="1150"/>
      <c r="AR131" s="1150"/>
      <c r="AS131" s="1150"/>
      <c r="AT131" s="1151"/>
      <c r="AU131" s="221"/>
      <c r="AV131" s="221"/>
      <c r="AW131" s="221"/>
      <c r="AX131" s="1122" t="s">
        <v>474</v>
      </c>
      <c r="AY131" s="762"/>
      <c r="AZ131" s="762"/>
      <c r="BA131" s="762"/>
      <c r="BB131" s="762"/>
      <c r="BC131" s="762"/>
      <c r="BD131" s="762"/>
      <c r="BE131" s="1075"/>
      <c r="BF131" s="1123">
        <v>36.200000000000003</v>
      </c>
      <c r="BG131" s="1124"/>
      <c r="BH131" s="1124"/>
      <c r="BI131" s="1124"/>
      <c r="BJ131" s="1124"/>
      <c r="BK131" s="1124"/>
      <c r="BL131" s="1125"/>
      <c r="BM131" s="1123">
        <v>350</v>
      </c>
      <c r="BN131" s="1124"/>
      <c r="BO131" s="1124"/>
      <c r="BP131" s="1124"/>
      <c r="BQ131" s="1124"/>
      <c r="BR131" s="1124"/>
      <c r="BS131" s="1125"/>
      <c r="BT131" s="1126"/>
      <c r="BU131" s="1127"/>
      <c r="BV131" s="1127"/>
      <c r="BW131" s="1127"/>
      <c r="BX131" s="1127"/>
      <c r="BY131" s="1127"/>
      <c r="BZ131" s="1128"/>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9" t="s">
        <v>475</v>
      </c>
      <c r="B132" s="1130"/>
      <c r="C132" s="1130"/>
      <c r="D132" s="1130"/>
      <c r="E132" s="1130"/>
      <c r="F132" s="1130"/>
      <c r="G132" s="1130"/>
      <c r="H132" s="1130"/>
      <c r="I132" s="1130"/>
      <c r="J132" s="1130"/>
      <c r="K132" s="1130"/>
      <c r="L132" s="1130"/>
      <c r="M132" s="1130"/>
      <c r="N132" s="1130"/>
      <c r="O132" s="1130"/>
      <c r="P132" s="1130"/>
      <c r="Q132" s="1130"/>
      <c r="R132" s="1130"/>
      <c r="S132" s="1130"/>
      <c r="T132" s="1130"/>
      <c r="U132" s="1130"/>
      <c r="V132" s="1133" t="s">
        <v>476</v>
      </c>
      <c r="W132" s="1133"/>
      <c r="X132" s="1133"/>
      <c r="Y132" s="1133"/>
      <c r="Z132" s="1134"/>
      <c r="AA132" s="1135">
        <v>9.3263305939999999</v>
      </c>
      <c r="AB132" s="1136"/>
      <c r="AC132" s="1136"/>
      <c r="AD132" s="1136"/>
      <c r="AE132" s="1137"/>
      <c r="AF132" s="1138">
        <v>8.129538771</v>
      </c>
      <c r="AG132" s="1136"/>
      <c r="AH132" s="1136"/>
      <c r="AI132" s="1136"/>
      <c r="AJ132" s="1137"/>
      <c r="AK132" s="1138">
        <v>7.6713419350000001</v>
      </c>
      <c r="AL132" s="1136"/>
      <c r="AM132" s="1136"/>
      <c r="AN132" s="1136"/>
      <c r="AO132" s="1137"/>
      <c r="AP132" s="1040"/>
      <c r="AQ132" s="1041"/>
      <c r="AR132" s="1041"/>
      <c r="AS132" s="1041"/>
      <c r="AT132" s="1139"/>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31"/>
      <c r="B133" s="1132"/>
      <c r="C133" s="1132"/>
      <c r="D133" s="1132"/>
      <c r="E133" s="1132"/>
      <c r="F133" s="1132"/>
      <c r="G133" s="1132"/>
      <c r="H133" s="1132"/>
      <c r="I133" s="1132"/>
      <c r="J133" s="1132"/>
      <c r="K133" s="1132"/>
      <c r="L133" s="1132"/>
      <c r="M133" s="1132"/>
      <c r="N133" s="1132"/>
      <c r="O133" s="1132"/>
      <c r="P133" s="1132"/>
      <c r="Q133" s="1132"/>
      <c r="R133" s="1132"/>
      <c r="S133" s="1132"/>
      <c r="T133" s="1132"/>
      <c r="U133" s="1132"/>
      <c r="V133" s="1116" t="s">
        <v>477</v>
      </c>
      <c r="W133" s="1116"/>
      <c r="X133" s="1116"/>
      <c r="Y133" s="1116"/>
      <c r="Z133" s="1117"/>
      <c r="AA133" s="1118">
        <v>9.3000000000000007</v>
      </c>
      <c r="AB133" s="1119"/>
      <c r="AC133" s="1119"/>
      <c r="AD133" s="1119"/>
      <c r="AE133" s="1120"/>
      <c r="AF133" s="1118">
        <v>8.9</v>
      </c>
      <c r="AG133" s="1119"/>
      <c r="AH133" s="1119"/>
      <c r="AI133" s="1119"/>
      <c r="AJ133" s="1120"/>
      <c r="AK133" s="1118">
        <v>8.3000000000000007</v>
      </c>
      <c r="AL133" s="1119"/>
      <c r="AM133" s="1119"/>
      <c r="AN133" s="1119"/>
      <c r="AO133" s="1120"/>
      <c r="AP133" s="1067"/>
      <c r="AQ133" s="1068"/>
      <c r="AR133" s="1068"/>
      <c r="AS133" s="1068"/>
      <c r="AT133" s="1121"/>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k7bRcp3hd+K9qidBmSJsBAXdLQaQSbTTO3e3YKNAxZ2g4plNT41rBnOd7nF63QTwIAbqM9GYI10OwFCs3JCeaA==" saltValue="yTP68pctolV+bMlFwL9yL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478</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87gwKng1a7Xmg8GGGGC+z2hyzdUGy4fijjrUvu3cKgwEgHqaMFpcAmLQEA/bWhhcqpVuMWGy338QclNK9W8VDQ==" saltValue="/WmyHw1jc25gIXbuh4Dw3g=="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0" zoomScaleNormal="8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lFC51NVMcwVHIfGKAkyTC6nRqLrDAkaAThbWbcDLQ4kjqMV5VbtWeSj4QzmqyjbvxjjH7sDB/lixydh7RJ4+A==" saltValue="S8yyU0q32N5qMHHNkVT0V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3" t="s">
        <v>481</v>
      </c>
      <c r="AP7" s="260"/>
      <c r="AQ7" s="261" t="s">
        <v>482</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4"/>
      <c r="AP8" s="266" t="s">
        <v>483</v>
      </c>
      <c r="AQ8" s="267" t="s">
        <v>484</v>
      </c>
      <c r="AR8" s="268" t="s">
        <v>485</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5" t="s">
        <v>486</v>
      </c>
      <c r="AL9" s="1156"/>
      <c r="AM9" s="1156"/>
      <c r="AN9" s="1157"/>
      <c r="AO9" s="269">
        <v>2444445</v>
      </c>
      <c r="AP9" s="269">
        <v>104665</v>
      </c>
      <c r="AQ9" s="270">
        <v>117270</v>
      </c>
      <c r="AR9" s="271">
        <v>-10.7</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5" t="s">
        <v>487</v>
      </c>
      <c r="AL10" s="1156"/>
      <c r="AM10" s="1156"/>
      <c r="AN10" s="1157"/>
      <c r="AO10" s="272">
        <v>643589</v>
      </c>
      <c r="AP10" s="272">
        <v>27557</v>
      </c>
      <c r="AQ10" s="273">
        <v>10490</v>
      </c>
      <c r="AR10" s="274">
        <v>162.69999999999999</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5" t="s">
        <v>488</v>
      </c>
      <c r="AL11" s="1156"/>
      <c r="AM11" s="1156"/>
      <c r="AN11" s="1157"/>
      <c r="AO11" s="272">
        <v>91340</v>
      </c>
      <c r="AP11" s="272">
        <v>3911</v>
      </c>
      <c r="AQ11" s="273">
        <v>1802</v>
      </c>
      <c r="AR11" s="274">
        <v>117</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5" t="s">
        <v>489</v>
      </c>
      <c r="AL12" s="1156"/>
      <c r="AM12" s="1156"/>
      <c r="AN12" s="1157"/>
      <c r="AO12" s="272" t="s">
        <v>490</v>
      </c>
      <c r="AP12" s="272" t="s">
        <v>490</v>
      </c>
      <c r="AQ12" s="273">
        <v>3</v>
      </c>
      <c r="AR12" s="274" t="s">
        <v>490</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5" t="s">
        <v>491</v>
      </c>
      <c r="AL13" s="1156"/>
      <c r="AM13" s="1156"/>
      <c r="AN13" s="1157"/>
      <c r="AO13" s="272">
        <v>130865</v>
      </c>
      <c r="AP13" s="272">
        <v>5603</v>
      </c>
      <c r="AQ13" s="273">
        <v>4482</v>
      </c>
      <c r="AR13" s="274">
        <v>25</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5" t="s">
        <v>492</v>
      </c>
      <c r="AL14" s="1156"/>
      <c r="AM14" s="1156"/>
      <c r="AN14" s="1157"/>
      <c r="AO14" s="272">
        <v>42300</v>
      </c>
      <c r="AP14" s="272">
        <v>1811</v>
      </c>
      <c r="AQ14" s="273">
        <v>2749</v>
      </c>
      <c r="AR14" s="274">
        <v>-34.1</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8" t="s">
        <v>493</v>
      </c>
      <c r="AL15" s="1159"/>
      <c r="AM15" s="1159"/>
      <c r="AN15" s="1160"/>
      <c r="AO15" s="272">
        <v>-70018</v>
      </c>
      <c r="AP15" s="272">
        <v>-2998</v>
      </c>
      <c r="AQ15" s="273">
        <v>-7399</v>
      </c>
      <c r="AR15" s="274">
        <v>-59.5</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8" t="s">
        <v>178</v>
      </c>
      <c r="AL16" s="1159"/>
      <c r="AM16" s="1159"/>
      <c r="AN16" s="1160"/>
      <c r="AO16" s="272">
        <v>3282521</v>
      </c>
      <c r="AP16" s="272">
        <v>140549</v>
      </c>
      <c r="AQ16" s="273">
        <v>129397</v>
      </c>
      <c r="AR16" s="274">
        <v>8.6</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61" t="s">
        <v>498</v>
      </c>
      <c r="AL21" s="1162"/>
      <c r="AM21" s="1162"/>
      <c r="AN21" s="1163"/>
      <c r="AO21" s="285">
        <v>10.58</v>
      </c>
      <c r="AP21" s="286">
        <v>11.07</v>
      </c>
      <c r="AQ21" s="287">
        <v>-0.49</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61" t="s">
        <v>499</v>
      </c>
      <c r="AL22" s="1162"/>
      <c r="AM22" s="1162"/>
      <c r="AN22" s="1163"/>
      <c r="AO22" s="290">
        <v>95.5</v>
      </c>
      <c r="AP22" s="291">
        <v>97.2</v>
      </c>
      <c r="AQ22" s="292">
        <v>-1.7</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52" t="s">
        <v>500</v>
      </c>
      <c r="B26" s="1152"/>
      <c r="C26" s="1152"/>
      <c r="D26" s="1152"/>
      <c r="E26" s="1152"/>
      <c r="F26" s="1152"/>
      <c r="G26" s="1152"/>
      <c r="H26" s="1152"/>
      <c r="I26" s="1152"/>
      <c r="J26" s="1152"/>
      <c r="K26" s="1152"/>
      <c r="L26" s="1152"/>
      <c r="M26" s="1152"/>
      <c r="N26" s="1152"/>
      <c r="O26" s="1152"/>
      <c r="P26" s="1152"/>
      <c r="Q26" s="1152"/>
      <c r="R26" s="1152"/>
      <c r="S26" s="1152"/>
      <c r="T26" s="1152"/>
      <c r="U26" s="1152"/>
      <c r="V26" s="1152"/>
      <c r="W26" s="1152"/>
      <c r="X26" s="1152"/>
      <c r="Y26" s="1152"/>
      <c r="Z26" s="1152"/>
      <c r="AA26" s="1152"/>
      <c r="AB26" s="1152"/>
      <c r="AC26" s="1152"/>
      <c r="AD26" s="1152"/>
      <c r="AE26" s="1152"/>
      <c r="AF26" s="1152"/>
      <c r="AG26" s="1152"/>
      <c r="AH26" s="1152"/>
      <c r="AI26" s="1152"/>
      <c r="AJ26" s="1152"/>
      <c r="AK26" s="1152"/>
      <c r="AL26" s="1152"/>
      <c r="AM26" s="1152"/>
      <c r="AN26" s="1152"/>
      <c r="AO26" s="1152"/>
      <c r="AP26" s="1152"/>
      <c r="AQ26" s="1152"/>
      <c r="AR26" s="1152"/>
      <c r="AS26" s="1152"/>
      <c r="AT26" s="255"/>
    </row>
    <row r="27" spans="1:46" x14ac:dyDescent="0.15">
      <c r="A27" s="297"/>
      <c r="AO27" s="250"/>
      <c r="AP27" s="250"/>
      <c r="AQ27" s="250"/>
      <c r="AR27" s="250"/>
      <c r="AS27" s="250"/>
      <c r="AT27" s="250"/>
    </row>
    <row r="28" spans="1:46" ht="17.25" x14ac:dyDescent="0.1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3" t="s">
        <v>481</v>
      </c>
      <c r="AP30" s="260"/>
      <c r="AQ30" s="261" t="s">
        <v>482</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4"/>
      <c r="AP31" s="266" t="s">
        <v>483</v>
      </c>
      <c r="AQ31" s="267" t="s">
        <v>484</v>
      </c>
      <c r="AR31" s="268" t="s">
        <v>485</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9" t="s">
        <v>503</v>
      </c>
      <c r="AL32" s="1170"/>
      <c r="AM32" s="1170"/>
      <c r="AN32" s="1171"/>
      <c r="AO32" s="300">
        <v>1487219</v>
      </c>
      <c r="AP32" s="300">
        <v>63679</v>
      </c>
      <c r="AQ32" s="301">
        <v>74841</v>
      </c>
      <c r="AR32" s="302">
        <v>-14.9</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9" t="s">
        <v>504</v>
      </c>
      <c r="AL33" s="1170"/>
      <c r="AM33" s="1170"/>
      <c r="AN33" s="1171"/>
      <c r="AO33" s="300" t="s">
        <v>490</v>
      </c>
      <c r="AP33" s="300" t="s">
        <v>490</v>
      </c>
      <c r="AQ33" s="301" t="s">
        <v>490</v>
      </c>
      <c r="AR33" s="302" t="s">
        <v>490</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9" t="s">
        <v>505</v>
      </c>
      <c r="AL34" s="1170"/>
      <c r="AM34" s="1170"/>
      <c r="AN34" s="1171"/>
      <c r="AO34" s="300" t="s">
        <v>490</v>
      </c>
      <c r="AP34" s="300" t="s">
        <v>490</v>
      </c>
      <c r="AQ34" s="301">
        <v>1</v>
      </c>
      <c r="AR34" s="302" t="s">
        <v>490</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9" t="s">
        <v>506</v>
      </c>
      <c r="AL35" s="1170"/>
      <c r="AM35" s="1170"/>
      <c r="AN35" s="1171"/>
      <c r="AO35" s="300">
        <v>766884</v>
      </c>
      <c r="AP35" s="300">
        <v>32836</v>
      </c>
      <c r="AQ35" s="301">
        <v>16683</v>
      </c>
      <c r="AR35" s="302">
        <v>96.8</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9" t="s">
        <v>507</v>
      </c>
      <c r="AL36" s="1170"/>
      <c r="AM36" s="1170"/>
      <c r="AN36" s="1171"/>
      <c r="AO36" s="300">
        <v>28904</v>
      </c>
      <c r="AP36" s="300">
        <v>1238</v>
      </c>
      <c r="AQ36" s="301">
        <v>2411</v>
      </c>
      <c r="AR36" s="302">
        <v>-48.7</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9" t="s">
        <v>508</v>
      </c>
      <c r="AL37" s="1170"/>
      <c r="AM37" s="1170"/>
      <c r="AN37" s="1171"/>
      <c r="AO37" s="300">
        <v>11462</v>
      </c>
      <c r="AP37" s="300">
        <v>491</v>
      </c>
      <c r="AQ37" s="301">
        <v>548</v>
      </c>
      <c r="AR37" s="302">
        <v>-10.4</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72" t="s">
        <v>509</v>
      </c>
      <c r="AL38" s="1173"/>
      <c r="AM38" s="1173"/>
      <c r="AN38" s="1174"/>
      <c r="AO38" s="303" t="s">
        <v>490</v>
      </c>
      <c r="AP38" s="303" t="s">
        <v>490</v>
      </c>
      <c r="AQ38" s="304">
        <v>7</v>
      </c>
      <c r="AR38" s="292" t="s">
        <v>490</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72" t="s">
        <v>510</v>
      </c>
      <c r="AL39" s="1173"/>
      <c r="AM39" s="1173"/>
      <c r="AN39" s="1174"/>
      <c r="AO39" s="300">
        <v>-48493</v>
      </c>
      <c r="AP39" s="300">
        <v>-2076</v>
      </c>
      <c r="AQ39" s="301">
        <v>-3756</v>
      </c>
      <c r="AR39" s="302">
        <v>-44.7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9" t="s">
        <v>511</v>
      </c>
      <c r="AL40" s="1170"/>
      <c r="AM40" s="1170"/>
      <c r="AN40" s="1171"/>
      <c r="AO40" s="300">
        <v>-1573201</v>
      </c>
      <c r="AP40" s="300">
        <v>-67360</v>
      </c>
      <c r="AQ40" s="301">
        <v>-63247</v>
      </c>
      <c r="AR40" s="302">
        <v>6.5</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5" t="s">
        <v>288</v>
      </c>
      <c r="AL41" s="1176"/>
      <c r="AM41" s="1176"/>
      <c r="AN41" s="1177"/>
      <c r="AO41" s="300">
        <v>672775</v>
      </c>
      <c r="AP41" s="300">
        <v>28806</v>
      </c>
      <c r="AQ41" s="301">
        <v>27488</v>
      </c>
      <c r="AR41" s="302">
        <v>4.8</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4" t="s">
        <v>481</v>
      </c>
      <c r="AN49" s="1166" t="s">
        <v>514</v>
      </c>
      <c r="AO49" s="1167"/>
      <c r="AP49" s="1167"/>
      <c r="AQ49" s="1167"/>
      <c r="AR49" s="1168"/>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5"/>
      <c r="AN50" s="316" t="s">
        <v>515</v>
      </c>
      <c r="AO50" s="317" t="s">
        <v>516</v>
      </c>
      <c r="AP50" s="318" t="s">
        <v>517</v>
      </c>
      <c r="AQ50" s="319" t="s">
        <v>518</v>
      </c>
      <c r="AR50" s="320" t="s">
        <v>519</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1219794</v>
      </c>
      <c r="AN51" s="322">
        <v>46475</v>
      </c>
      <c r="AO51" s="323">
        <v>63.2</v>
      </c>
      <c r="AP51" s="324">
        <v>92632</v>
      </c>
      <c r="AQ51" s="325">
        <v>-1.5</v>
      </c>
      <c r="AR51" s="326">
        <v>64.7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716422</v>
      </c>
      <c r="AN52" s="330">
        <v>27296</v>
      </c>
      <c r="AO52" s="331">
        <v>59.6</v>
      </c>
      <c r="AP52" s="332">
        <v>47978</v>
      </c>
      <c r="AQ52" s="333">
        <v>-2</v>
      </c>
      <c r="AR52" s="334">
        <v>61.6</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1621025</v>
      </c>
      <c r="AN53" s="322">
        <v>63492</v>
      </c>
      <c r="AO53" s="323">
        <v>36.6</v>
      </c>
      <c r="AP53" s="324">
        <v>96469</v>
      </c>
      <c r="AQ53" s="325">
        <v>4.0999999999999996</v>
      </c>
      <c r="AR53" s="326">
        <v>32.5</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1366279</v>
      </c>
      <c r="AN54" s="330">
        <v>53515</v>
      </c>
      <c r="AO54" s="331">
        <v>96.1</v>
      </c>
      <c r="AP54" s="332">
        <v>49775</v>
      </c>
      <c r="AQ54" s="333">
        <v>3.7</v>
      </c>
      <c r="AR54" s="334">
        <v>92.4</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1369364</v>
      </c>
      <c r="AN55" s="322">
        <v>55252</v>
      </c>
      <c r="AO55" s="323">
        <v>-13</v>
      </c>
      <c r="AP55" s="324">
        <v>85743</v>
      </c>
      <c r="AQ55" s="325">
        <v>-11.1</v>
      </c>
      <c r="AR55" s="326">
        <v>-1.9</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1020604</v>
      </c>
      <c r="AN56" s="330">
        <v>41180</v>
      </c>
      <c r="AO56" s="331">
        <v>-23</v>
      </c>
      <c r="AP56" s="332">
        <v>45231</v>
      </c>
      <c r="AQ56" s="333">
        <v>-9.1</v>
      </c>
      <c r="AR56" s="334">
        <v>-13.9</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1885608</v>
      </c>
      <c r="AN57" s="322">
        <v>78521</v>
      </c>
      <c r="AO57" s="323">
        <v>42.1</v>
      </c>
      <c r="AP57" s="324">
        <v>92509</v>
      </c>
      <c r="AQ57" s="325">
        <v>7.9</v>
      </c>
      <c r="AR57" s="326">
        <v>34.200000000000003</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1279154</v>
      </c>
      <c r="AN58" s="330">
        <v>53267</v>
      </c>
      <c r="AO58" s="331">
        <v>29.4</v>
      </c>
      <c r="AP58" s="332">
        <v>52274</v>
      </c>
      <c r="AQ58" s="333">
        <v>15.6</v>
      </c>
      <c r="AR58" s="334">
        <v>13.8</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3849600</v>
      </c>
      <c r="AN59" s="322">
        <v>164830</v>
      </c>
      <c r="AO59" s="323">
        <v>109.9</v>
      </c>
      <c r="AP59" s="324">
        <v>98544</v>
      </c>
      <c r="AQ59" s="325">
        <v>6.5</v>
      </c>
      <c r="AR59" s="326">
        <v>103.4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3144006</v>
      </c>
      <c r="AN60" s="330">
        <v>134618</v>
      </c>
      <c r="AO60" s="331">
        <v>152.69999999999999</v>
      </c>
      <c r="AP60" s="332">
        <v>55816</v>
      </c>
      <c r="AQ60" s="333">
        <v>6.8</v>
      </c>
      <c r="AR60" s="334">
        <v>145.9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1989078</v>
      </c>
      <c r="AN61" s="337">
        <v>81714</v>
      </c>
      <c r="AO61" s="338">
        <v>47.8</v>
      </c>
      <c r="AP61" s="339">
        <v>93179</v>
      </c>
      <c r="AQ61" s="340">
        <v>1.2</v>
      </c>
      <c r="AR61" s="326">
        <v>46.6</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1505293</v>
      </c>
      <c r="AN62" s="330">
        <v>61975</v>
      </c>
      <c r="AO62" s="331">
        <v>63</v>
      </c>
      <c r="AP62" s="332">
        <v>50215</v>
      </c>
      <c r="AQ62" s="333">
        <v>3</v>
      </c>
      <c r="AR62" s="334">
        <v>60</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tvIl+y7MoKqAHYyMQLw3zc9dzFxtSCZRRi6phi2Lsd0BQtrODdA0OWjkADeY/fFRVMngN6FSLqUY+9cb6uNtwQ==" saltValue="eYUz4Vp4ba+NOHi/YfPrS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478</v>
      </c>
    </row>
    <row r="120" spans="125:125" ht="13.5" hidden="1" customHeight="1" x14ac:dyDescent="0.15"/>
    <row r="121" spans="125:125" ht="13.5" hidden="1" customHeight="1" x14ac:dyDescent="0.15">
      <c r="DU121" s="247"/>
    </row>
  </sheetData>
  <sheetProtection algorithmName="SHA-512" hashValue="oXl+MfxOscDZeN+bdL3zVdF+7sT/SHdsZ0GCup9h/aRL4QyuoD9iP9DSmgFrTyIUq1Vl1yeLlOK1n9k8qaU2sw==" saltValue="7zmw8itDgqzp19OPZdWLn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90" zoomScaleNormal="9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478</v>
      </c>
    </row>
  </sheetData>
  <sheetProtection algorithmName="SHA-512" hashValue="CEkNNKjVREt645HHQnyxENWoRK+fEEqqOGB39AB9lJO8bENElekgt7QhDNA+6KyOqBNEWrkdZcx68HywLk7kAA==" saltValue="Txhg2dnvILK2cLXcJcGvY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60" zoomScaleNormal="60" zoomScaleSheetLayoutView="100" workbookViewId="0">
      <selection activeCell="J49" sqref="J49"/>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78" t="s">
        <v>3</v>
      </c>
      <c r="D47" s="1178"/>
      <c r="E47" s="1179"/>
      <c r="F47" s="11">
        <v>17.829999999999998</v>
      </c>
      <c r="G47" s="12">
        <v>23.48</v>
      </c>
      <c r="H47" s="12">
        <v>22.75</v>
      </c>
      <c r="I47" s="12">
        <v>24.29</v>
      </c>
      <c r="J47" s="13">
        <v>23.46</v>
      </c>
    </row>
    <row r="48" spans="2:10" ht="57.75" customHeight="1" x14ac:dyDescent="0.15">
      <c r="B48" s="14"/>
      <c r="C48" s="1180" t="s">
        <v>4</v>
      </c>
      <c r="D48" s="1180"/>
      <c r="E48" s="1181"/>
      <c r="F48" s="15">
        <v>5.23</v>
      </c>
      <c r="G48" s="16">
        <v>4.0599999999999996</v>
      </c>
      <c r="H48" s="16">
        <v>4.3899999999999997</v>
      </c>
      <c r="I48" s="16">
        <v>4.67</v>
      </c>
      <c r="J48" s="17">
        <v>3.6</v>
      </c>
    </row>
    <row r="49" spans="2:10" ht="57.75" customHeight="1" thickBot="1" x14ac:dyDescent="0.2">
      <c r="B49" s="18"/>
      <c r="C49" s="1182" t="s">
        <v>5</v>
      </c>
      <c r="D49" s="1182"/>
      <c r="E49" s="1183"/>
      <c r="F49" s="19">
        <v>4.3600000000000003</v>
      </c>
      <c r="G49" s="20">
        <v>2.86</v>
      </c>
      <c r="H49" s="20" t="s">
        <v>533</v>
      </c>
      <c r="I49" s="20" t="s">
        <v>534</v>
      </c>
      <c r="J49" s="21" t="s">
        <v>535</v>
      </c>
    </row>
    <row r="50" spans="2:10" x14ac:dyDescent="0.15"/>
  </sheetData>
  <sheetProtection algorithmName="SHA-512" hashValue="5wl3K8q8Bq4r/objrXMMiIngymlK6J8GvEqoSlUmBOn7JNtjRCi8Dy0fZez44VyQz9fnBVJ3+DLsdkgAMpZHyw==" saltValue="4dHdOm/nAON37MXnKIQ1W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60" zoomScaleNormal="60" zoomScaleSheetLayoutView="100" workbookViewId="0">
      <selection activeCell="K45" sqref="K45"/>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90" t="s">
        <v>536</v>
      </c>
      <c r="D34" s="1190"/>
      <c r="E34" s="1191"/>
      <c r="F34" s="32">
        <v>0.28999999999999998</v>
      </c>
      <c r="G34" s="33">
        <v>0.83</v>
      </c>
      <c r="H34" s="33">
        <v>2.41</v>
      </c>
      <c r="I34" s="33">
        <v>2.2000000000000002</v>
      </c>
      <c r="J34" s="34" t="s">
        <v>537</v>
      </c>
      <c r="K34" s="22"/>
      <c r="L34" s="22"/>
      <c r="M34" s="22"/>
      <c r="N34" s="22"/>
      <c r="O34" s="22"/>
      <c r="P34" s="22"/>
    </row>
    <row r="35" spans="1:16" ht="39" customHeight="1" x14ac:dyDescent="0.15">
      <c r="A35" s="22"/>
      <c r="B35" s="35"/>
      <c r="C35" s="1184" t="s">
        <v>538</v>
      </c>
      <c r="D35" s="1185"/>
      <c r="E35" s="1186"/>
      <c r="F35" s="36">
        <v>5.22</v>
      </c>
      <c r="G35" s="37">
        <v>4.0599999999999996</v>
      </c>
      <c r="H35" s="37">
        <v>4.3899999999999997</v>
      </c>
      <c r="I35" s="37">
        <v>4.66</v>
      </c>
      <c r="J35" s="38">
        <v>3.6</v>
      </c>
      <c r="K35" s="22"/>
      <c r="L35" s="22"/>
      <c r="M35" s="22"/>
      <c r="N35" s="22"/>
      <c r="O35" s="22"/>
      <c r="P35" s="22"/>
    </row>
    <row r="36" spans="1:16" ht="39" customHeight="1" x14ac:dyDescent="0.15">
      <c r="A36" s="22"/>
      <c r="B36" s="35"/>
      <c r="C36" s="1184" t="s">
        <v>539</v>
      </c>
      <c r="D36" s="1185"/>
      <c r="E36" s="1186"/>
      <c r="F36" s="36">
        <v>0.93</v>
      </c>
      <c r="G36" s="37">
        <v>1.33</v>
      </c>
      <c r="H36" s="37">
        <v>0.7</v>
      </c>
      <c r="I36" s="37">
        <v>1.97</v>
      </c>
      <c r="J36" s="38">
        <v>2.35</v>
      </c>
      <c r="K36" s="22"/>
      <c r="L36" s="22"/>
      <c r="M36" s="22"/>
      <c r="N36" s="22"/>
      <c r="O36" s="22"/>
      <c r="P36" s="22"/>
    </row>
    <row r="37" spans="1:16" ht="39" customHeight="1" x14ac:dyDescent="0.15">
      <c r="A37" s="22"/>
      <c r="B37" s="35"/>
      <c r="C37" s="1184" t="s">
        <v>540</v>
      </c>
      <c r="D37" s="1185"/>
      <c r="E37" s="1186"/>
      <c r="F37" s="36">
        <v>2.2200000000000002</v>
      </c>
      <c r="G37" s="37">
        <v>2.35</v>
      </c>
      <c r="H37" s="37">
        <v>2.88</v>
      </c>
      <c r="I37" s="37">
        <v>2.5</v>
      </c>
      <c r="J37" s="38">
        <v>2.33</v>
      </c>
      <c r="K37" s="22"/>
      <c r="L37" s="22"/>
      <c r="M37" s="22"/>
      <c r="N37" s="22"/>
      <c r="O37" s="22"/>
      <c r="P37" s="22"/>
    </row>
    <row r="38" spans="1:16" ht="39" customHeight="1" x14ac:dyDescent="0.15">
      <c r="A38" s="22"/>
      <c r="B38" s="35"/>
      <c r="C38" s="1184" t="s">
        <v>541</v>
      </c>
      <c r="D38" s="1185"/>
      <c r="E38" s="1186"/>
      <c r="F38" s="36">
        <v>3.02</v>
      </c>
      <c r="G38" s="37">
        <v>2.57</v>
      </c>
      <c r="H38" s="37">
        <v>2.65</v>
      </c>
      <c r="I38" s="37">
        <v>1.26</v>
      </c>
      <c r="J38" s="38">
        <v>1.35</v>
      </c>
      <c r="K38" s="22"/>
      <c r="L38" s="22"/>
      <c r="M38" s="22"/>
      <c r="N38" s="22"/>
      <c r="O38" s="22"/>
      <c r="P38" s="22"/>
    </row>
    <row r="39" spans="1:16" ht="39" customHeight="1" x14ac:dyDescent="0.15">
      <c r="A39" s="22"/>
      <c r="B39" s="35"/>
      <c r="C39" s="1184" t="s">
        <v>542</v>
      </c>
      <c r="D39" s="1185"/>
      <c r="E39" s="1186"/>
      <c r="F39" s="36">
        <v>0.27</v>
      </c>
      <c r="G39" s="37">
        <v>0.26</v>
      </c>
      <c r="H39" s="37">
        <v>0.36</v>
      </c>
      <c r="I39" s="37">
        <v>0.42</v>
      </c>
      <c r="J39" s="38">
        <v>0.47</v>
      </c>
      <c r="K39" s="22"/>
      <c r="L39" s="22"/>
      <c r="M39" s="22"/>
      <c r="N39" s="22"/>
      <c r="O39" s="22"/>
      <c r="P39" s="22"/>
    </row>
    <row r="40" spans="1:16" ht="39" customHeight="1" x14ac:dyDescent="0.15">
      <c r="A40" s="22"/>
      <c r="B40" s="35"/>
      <c r="C40" s="1184" t="s">
        <v>543</v>
      </c>
      <c r="D40" s="1185"/>
      <c r="E40" s="1186"/>
      <c r="F40" s="36">
        <v>0.78</v>
      </c>
      <c r="G40" s="37">
        <v>0.64</v>
      </c>
      <c r="H40" s="37">
        <v>0.35</v>
      </c>
      <c r="I40" s="37">
        <v>0.03</v>
      </c>
      <c r="J40" s="38">
        <v>0.4</v>
      </c>
      <c r="K40" s="22"/>
      <c r="L40" s="22"/>
      <c r="M40" s="22"/>
      <c r="N40" s="22"/>
      <c r="O40" s="22"/>
      <c r="P40" s="22"/>
    </row>
    <row r="41" spans="1:16" ht="39" customHeight="1" x14ac:dyDescent="0.15">
      <c r="A41" s="22"/>
      <c r="B41" s="35"/>
      <c r="C41" s="1184" t="s">
        <v>544</v>
      </c>
      <c r="D41" s="1185"/>
      <c r="E41" s="1186"/>
      <c r="F41" s="36">
        <v>0.01</v>
      </c>
      <c r="G41" s="37">
        <v>0.02</v>
      </c>
      <c r="H41" s="37">
        <v>0</v>
      </c>
      <c r="I41" s="37">
        <v>0.01</v>
      </c>
      <c r="J41" s="38">
        <v>0.04</v>
      </c>
      <c r="K41" s="22"/>
      <c r="L41" s="22"/>
      <c r="M41" s="22"/>
      <c r="N41" s="22"/>
      <c r="O41" s="22"/>
      <c r="P41" s="22"/>
    </row>
    <row r="42" spans="1:16" ht="39" customHeight="1" x14ac:dyDescent="0.15">
      <c r="A42" s="22"/>
      <c r="B42" s="39"/>
      <c r="C42" s="1184" t="s">
        <v>545</v>
      </c>
      <c r="D42" s="1185"/>
      <c r="E42" s="1186"/>
      <c r="F42" s="36" t="s">
        <v>490</v>
      </c>
      <c r="G42" s="37" t="s">
        <v>490</v>
      </c>
      <c r="H42" s="37" t="s">
        <v>490</v>
      </c>
      <c r="I42" s="37" t="s">
        <v>490</v>
      </c>
      <c r="J42" s="38" t="s">
        <v>490</v>
      </c>
      <c r="K42" s="22"/>
      <c r="L42" s="22"/>
      <c r="M42" s="22"/>
      <c r="N42" s="22"/>
      <c r="O42" s="22"/>
      <c r="P42" s="22"/>
    </row>
    <row r="43" spans="1:16" ht="39" customHeight="1" thickBot="1" x14ac:dyDescent="0.2">
      <c r="A43" s="22"/>
      <c r="B43" s="40"/>
      <c r="C43" s="1187" t="s">
        <v>546</v>
      </c>
      <c r="D43" s="1188"/>
      <c r="E43" s="1189"/>
      <c r="F43" s="41">
        <v>0.17</v>
      </c>
      <c r="G43" s="42">
        <v>0.21</v>
      </c>
      <c r="H43" s="42">
        <v>0.16</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E15qjkY3mso/uBWAIKhoJN9LLaZAVUAtv0qbVNxAWJCf6b2q5CnLWzzAz3mRtjJ0MP9pB0dmd1MCDFGbgI63pA==" saltValue="OuGdPl488M+7ccd7pYrb2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60" zoomScaleNormal="60" zoomScaleSheetLayoutView="55" workbookViewId="0">
      <selection activeCell="T55" sqref="T55"/>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192" t="s">
        <v>9</v>
      </c>
      <c r="C45" s="1193"/>
      <c r="D45" s="58"/>
      <c r="E45" s="1198" t="s">
        <v>10</v>
      </c>
      <c r="F45" s="1198"/>
      <c r="G45" s="1198"/>
      <c r="H45" s="1198"/>
      <c r="I45" s="1198"/>
      <c r="J45" s="1199"/>
      <c r="K45" s="59">
        <v>1627</v>
      </c>
      <c r="L45" s="60">
        <v>1661</v>
      </c>
      <c r="M45" s="60">
        <v>1583</v>
      </c>
      <c r="N45" s="60">
        <v>1517</v>
      </c>
      <c r="O45" s="61">
        <v>1487</v>
      </c>
      <c r="P45" s="48"/>
      <c r="Q45" s="48"/>
      <c r="R45" s="48"/>
      <c r="S45" s="48"/>
      <c r="T45" s="48"/>
      <c r="U45" s="48"/>
    </row>
    <row r="46" spans="1:21" ht="30.75" customHeight="1" x14ac:dyDescent="0.15">
      <c r="A46" s="48"/>
      <c r="B46" s="1194"/>
      <c r="C46" s="1195"/>
      <c r="D46" s="62"/>
      <c r="E46" s="1200" t="s">
        <v>11</v>
      </c>
      <c r="F46" s="1200"/>
      <c r="G46" s="1200"/>
      <c r="H46" s="1200"/>
      <c r="I46" s="1200"/>
      <c r="J46" s="1201"/>
      <c r="K46" s="63" t="s">
        <v>490</v>
      </c>
      <c r="L46" s="64" t="s">
        <v>490</v>
      </c>
      <c r="M46" s="64" t="s">
        <v>490</v>
      </c>
      <c r="N46" s="64" t="s">
        <v>490</v>
      </c>
      <c r="O46" s="65" t="s">
        <v>490</v>
      </c>
      <c r="P46" s="48"/>
      <c r="Q46" s="48"/>
      <c r="R46" s="48"/>
      <c r="S46" s="48"/>
      <c r="T46" s="48"/>
      <c r="U46" s="48"/>
    </row>
    <row r="47" spans="1:21" ht="30.75" customHeight="1" x14ac:dyDescent="0.15">
      <c r="A47" s="48"/>
      <c r="B47" s="1194"/>
      <c r="C47" s="1195"/>
      <c r="D47" s="62"/>
      <c r="E47" s="1200" t="s">
        <v>12</v>
      </c>
      <c r="F47" s="1200"/>
      <c r="G47" s="1200"/>
      <c r="H47" s="1200"/>
      <c r="I47" s="1200"/>
      <c r="J47" s="1201"/>
      <c r="K47" s="63" t="s">
        <v>490</v>
      </c>
      <c r="L47" s="64" t="s">
        <v>490</v>
      </c>
      <c r="M47" s="64" t="s">
        <v>490</v>
      </c>
      <c r="N47" s="64" t="s">
        <v>490</v>
      </c>
      <c r="O47" s="65" t="s">
        <v>490</v>
      </c>
      <c r="P47" s="48"/>
      <c r="Q47" s="48"/>
      <c r="R47" s="48"/>
      <c r="S47" s="48"/>
      <c r="T47" s="48"/>
      <c r="U47" s="48"/>
    </row>
    <row r="48" spans="1:21" ht="30.75" customHeight="1" x14ac:dyDescent="0.15">
      <c r="A48" s="48"/>
      <c r="B48" s="1194"/>
      <c r="C48" s="1195"/>
      <c r="D48" s="62"/>
      <c r="E48" s="1200" t="s">
        <v>13</v>
      </c>
      <c r="F48" s="1200"/>
      <c r="G48" s="1200"/>
      <c r="H48" s="1200"/>
      <c r="I48" s="1200"/>
      <c r="J48" s="1201"/>
      <c r="K48" s="63">
        <v>778</v>
      </c>
      <c r="L48" s="64">
        <v>768</v>
      </c>
      <c r="M48" s="64">
        <v>759</v>
      </c>
      <c r="N48" s="64">
        <v>746</v>
      </c>
      <c r="O48" s="65">
        <v>767</v>
      </c>
      <c r="P48" s="48"/>
      <c r="Q48" s="48"/>
      <c r="R48" s="48"/>
      <c r="S48" s="48"/>
      <c r="T48" s="48"/>
      <c r="U48" s="48"/>
    </row>
    <row r="49" spans="1:21" ht="30.75" customHeight="1" x14ac:dyDescent="0.15">
      <c r="A49" s="48"/>
      <c r="B49" s="1194"/>
      <c r="C49" s="1195"/>
      <c r="D49" s="62"/>
      <c r="E49" s="1200" t="s">
        <v>14</v>
      </c>
      <c r="F49" s="1200"/>
      <c r="G49" s="1200"/>
      <c r="H49" s="1200"/>
      <c r="I49" s="1200"/>
      <c r="J49" s="1201"/>
      <c r="K49" s="63">
        <v>189</v>
      </c>
      <c r="L49" s="64">
        <v>187</v>
      </c>
      <c r="M49" s="64">
        <v>178</v>
      </c>
      <c r="N49" s="64">
        <v>58</v>
      </c>
      <c r="O49" s="65">
        <v>29</v>
      </c>
      <c r="P49" s="48"/>
      <c r="Q49" s="48"/>
      <c r="R49" s="48"/>
      <c r="S49" s="48"/>
      <c r="T49" s="48"/>
      <c r="U49" s="48"/>
    </row>
    <row r="50" spans="1:21" ht="30.75" customHeight="1" x14ac:dyDescent="0.15">
      <c r="A50" s="48"/>
      <c r="B50" s="1194"/>
      <c r="C50" s="1195"/>
      <c r="D50" s="62"/>
      <c r="E50" s="1200" t="s">
        <v>15</v>
      </c>
      <c r="F50" s="1200"/>
      <c r="G50" s="1200"/>
      <c r="H50" s="1200"/>
      <c r="I50" s="1200"/>
      <c r="J50" s="1201"/>
      <c r="K50" s="63">
        <v>29</v>
      </c>
      <c r="L50" s="64">
        <v>33</v>
      </c>
      <c r="M50" s="64">
        <v>22</v>
      </c>
      <c r="N50" s="64">
        <v>19</v>
      </c>
      <c r="O50" s="65">
        <v>11</v>
      </c>
      <c r="P50" s="48"/>
      <c r="Q50" s="48"/>
      <c r="R50" s="48"/>
      <c r="S50" s="48"/>
      <c r="T50" s="48"/>
      <c r="U50" s="48"/>
    </row>
    <row r="51" spans="1:21" ht="30.75" customHeight="1" x14ac:dyDescent="0.15">
      <c r="A51" s="48"/>
      <c r="B51" s="1196"/>
      <c r="C51" s="1197"/>
      <c r="D51" s="66"/>
      <c r="E51" s="1200" t="s">
        <v>16</v>
      </c>
      <c r="F51" s="1200"/>
      <c r="G51" s="1200"/>
      <c r="H51" s="1200"/>
      <c r="I51" s="1200"/>
      <c r="J51" s="1201"/>
      <c r="K51" s="63" t="s">
        <v>490</v>
      </c>
      <c r="L51" s="64" t="s">
        <v>490</v>
      </c>
      <c r="M51" s="64" t="s">
        <v>490</v>
      </c>
      <c r="N51" s="64" t="s">
        <v>490</v>
      </c>
      <c r="O51" s="65" t="s">
        <v>490</v>
      </c>
      <c r="P51" s="48"/>
      <c r="Q51" s="48"/>
      <c r="R51" s="48"/>
      <c r="S51" s="48"/>
      <c r="T51" s="48"/>
      <c r="U51" s="48"/>
    </row>
    <row r="52" spans="1:21" ht="30.75" customHeight="1" x14ac:dyDescent="0.15">
      <c r="A52" s="48"/>
      <c r="B52" s="1202" t="s">
        <v>17</v>
      </c>
      <c r="C52" s="1203"/>
      <c r="D52" s="66"/>
      <c r="E52" s="1200" t="s">
        <v>18</v>
      </c>
      <c r="F52" s="1200"/>
      <c r="G52" s="1200"/>
      <c r="H52" s="1200"/>
      <c r="I52" s="1200"/>
      <c r="J52" s="1201"/>
      <c r="K52" s="63">
        <v>1794</v>
      </c>
      <c r="L52" s="64">
        <v>1815</v>
      </c>
      <c r="M52" s="64">
        <v>1735</v>
      </c>
      <c r="N52" s="64">
        <v>1637</v>
      </c>
      <c r="O52" s="65">
        <v>1621</v>
      </c>
      <c r="P52" s="48"/>
      <c r="Q52" s="48"/>
      <c r="R52" s="48"/>
      <c r="S52" s="48"/>
      <c r="T52" s="48"/>
      <c r="U52" s="48"/>
    </row>
    <row r="53" spans="1:21" ht="30.75" customHeight="1" thickBot="1" x14ac:dyDescent="0.2">
      <c r="A53" s="48"/>
      <c r="B53" s="1204" t="s">
        <v>19</v>
      </c>
      <c r="C53" s="1205"/>
      <c r="D53" s="67"/>
      <c r="E53" s="1206" t="s">
        <v>20</v>
      </c>
      <c r="F53" s="1206"/>
      <c r="G53" s="1206"/>
      <c r="H53" s="1206"/>
      <c r="I53" s="1206"/>
      <c r="J53" s="1207"/>
      <c r="K53" s="68">
        <v>829</v>
      </c>
      <c r="L53" s="69">
        <v>834</v>
      </c>
      <c r="M53" s="69">
        <v>807</v>
      </c>
      <c r="N53" s="69">
        <v>703</v>
      </c>
      <c r="O53" s="70">
        <v>673</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547</v>
      </c>
      <c r="L57" s="81" t="s">
        <v>548</v>
      </c>
      <c r="M57" s="81" t="s">
        <v>549</v>
      </c>
      <c r="N57" s="81" t="s">
        <v>550</v>
      </c>
      <c r="O57" s="82" t="s">
        <v>551</v>
      </c>
      <c r="P57" s="48"/>
      <c r="Q57" s="48"/>
      <c r="R57" s="48"/>
      <c r="S57" s="48"/>
      <c r="T57" s="48"/>
      <c r="U57" s="48"/>
    </row>
    <row r="58" spans="1:21" ht="31.5" customHeight="1" x14ac:dyDescent="0.15">
      <c r="B58" s="1208" t="s">
        <v>24</v>
      </c>
      <c r="C58" s="1209"/>
      <c r="D58" s="1214" t="s">
        <v>25</v>
      </c>
      <c r="E58" s="1215"/>
      <c r="F58" s="1215"/>
      <c r="G58" s="1215"/>
      <c r="H58" s="1215"/>
      <c r="I58" s="1215"/>
      <c r="J58" s="1216"/>
      <c r="K58" s="83"/>
      <c r="L58" s="84"/>
      <c r="M58" s="84"/>
      <c r="N58" s="84"/>
      <c r="O58" s="85"/>
    </row>
    <row r="59" spans="1:21" ht="31.5" customHeight="1" x14ac:dyDescent="0.15">
      <c r="B59" s="1210"/>
      <c r="C59" s="1211"/>
      <c r="D59" s="1217" t="s">
        <v>26</v>
      </c>
      <c r="E59" s="1218"/>
      <c r="F59" s="1218"/>
      <c r="G59" s="1218"/>
      <c r="H59" s="1218"/>
      <c r="I59" s="1218"/>
      <c r="J59" s="1219"/>
      <c r="K59" s="86"/>
      <c r="L59" s="87"/>
      <c r="M59" s="87"/>
      <c r="N59" s="87"/>
      <c r="O59" s="88"/>
    </row>
    <row r="60" spans="1:21" ht="31.5" customHeight="1" thickBot="1" x14ac:dyDescent="0.2">
      <c r="B60" s="1212"/>
      <c r="C60" s="1213"/>
      <c r="D60" s="1220" t="s">
        <v>27</v>
      </c>
      <c r="E60" s="1221"/>
      <c r="F60" s="1221"/>
      <c r="G60" s="1221"/>
      <c r="H60" s="1221"/>
      <c r="I60" s="1221"/>
      <c r="J60" s="1222"/>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uWmiix91Io/syr2OA4L1vyaqnUScPkAur/+H01F09Ti3Itu/WPYgl7dgmJ/mxDjHddURslqpVyUz/73vRFcfow==" saltValue="HCglZk1nNGwF9Cxf948BA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0" zoomScaleNormal="80" zoomScaleSheetLayoutView="100" workbookViewId="0">
      <selection activeCell="Q54" sqref="Q54"/>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223" t="s">
        <v>30</v>
      </c>
      <c r="C41" s="1224"/>
      <c r="D41" s="105"/>
      <c r="E41" s="1229" t="s">
        <v>31</v>
      </c>
      <c r="F41" s="1229"/>
      <c r="G41" s="1229"/>
      <c r="H41" s="1230"/>
      <c r="I41" s="343">
        <v>13757</v>
      </c>
      <c r="J41" s="344">
        <v>13605</v>
      </c>
      <c r="K41" s="344">
        <v>12905</v>
      </c>
      <c r="L41" s="344">
        <v>12727</v>
      </c>
      <c r="M41" s="345">
        <v>14091</v>
      </c>
    </row>
    <row r="42" spans="2:13" ht="27.75" customHeight="1" x14ac:dyDescent="0.15">
      <c r="B42" s="1225"/>
      <c r="C42" s="1226"/>
      <c r="D42" s="106"/>
      <c r="E42" s="1231" t="s">
        <v>32</v>
      </c>
      <c r="F42" s="1231"/>
      <c r="G42" s="1231"/>
      <c r="H42" s="1232"/>
      <c r="I42" s="346">
        <v>287</v>
      </c>
      <c r="J42" s="347">
        <v>115</v>
      </c>
      <c r="K42" s="347">
        <v>96</v>
      </c>
      <c r="L42" s="347">
        <v>76</v>
      </c>
      <c r="M42" s="348">
        <v>65</v>
      </c>
    </row>
    <row r="43" spans="2:13" ht="27.75" customHeight="1" x14ac:dyDescent="0.15">
      <c r="B43" s="1225"/>
      <c r="C43" s="1226"/>
      <c r="D43" s="106"/>
      <c r="E43" s="1231" t="s">
        <v>33</v>
      </c>
      <c r="F43" s="1231"/>
      <c r="G43" s="1231"/>
      <c r="H43" s="1232"/>
      <c r="I43" s="346">
        <v>8694</v>
      </c>
      <c r="J43" s="347">
        <v>8151</v>
      </c>
      <c r="K43" s="347">
        <v>7688</v>
      </c>
      <c r="L43" s="347">
        <v>7215</v>
      </c>
      <c r="M43" s="348">
        <v>6920</v>
      </c>
    </row>
    <row r="44" spans="2:13" ht="27.75" customHeight="1" x14ac:dyDescent="0.15">
      <c r="B44" s="1225"/>
      <c r="C44" s="1226"/>
      <c r="D44" s="106"/>
      <c r="E44" s="1231" t="s">
        <v>34</v>
      </c>
      <c r="F44" s="1231"/>
      <c r="G44" s="1231"/>
      <c r="H44" s="1232"/>
      <c r="I44" s="346">
        <v>425</v>
      </c>
      <c r="J44" s="347">
        <v>267</v>
      </c>
      <c r="K44" s="347">
        <v>139</v>
      </c>
      <c r="L44" s="347">
        <v>93</v>
      </c>
      <c r="M44" s="348">
        <v>64</v>
      </c>
    </row>
    <row r="45" spans="2:13" ht="27.75" customHeight="1" x14ac:dyDescent="0.15">
      <c r="B45" s="1225"/>
      <c r="C45" s="1226"/>
      <c r="D45" s="106"/>
      <c r="E45" s="1231" t="s">
        <v>35</v>
      </c>
      <c r="F45" s="1231"/>
      <c r="G45" s="1231"/>
      <c r="H45" s="1232"/>
      <c r="I45" s="346">
        <v>1502</v>
      </c>
      <c r="J45" s="347">
        <v>1478</v>
      </c>
      <c r="K45" s="347">
        <v>1619</v>
      </c>
      <c r="L45" s="347">
        <v>1641</v>
      </c>
      <c r="M45" s="348">
        <v>1814</v>
      </c>
    </row>
    <row r="46" spans="2:13" ht="27.75" customHeight="1" x14ac:dyDescent="0.15">
      <c r="B46" s="1225"/>
      <c r="C46" s="1226"/>
      <c r="D46" s="107"/>
      <c r="E46" s="1231" t="s">
        <v>36</v>
      </c>
      <c r="F46" s="1231"/>
      <c r="G46" s="1231"/>
      <c r="H46" s="1232"/>
      <c r="I46" s="346" t="s">
        <v>490</v>
      </c>
      <c r="J46" s="347" t="s">
        <v>490</v>
      </c>
      <c r="K46" s="347" t="s">
        <v>490</v>
      </c>
      <c r="L46" s="347" t="s">
        <v>490</v>
      </c>
      <c r="M46" s="348" t="s">
        <v>490</v>
      </c>
    </row>
    <row r="47" spans="2:13" ht="27.75" customHeight="1" x14ac:dyDescent="0.15">
      <c r="B47" s="1225"/>
      <c r="C47" s="1226"/>
      <c r="D47" s="108"/>
      <c r="E47" s="1233" t="s">
        <v>37</v>
      </c>
      <c r="F47" s="1234"/>
      <c r="G47" s="1234"/>
      <c r="H47" s="1235"/>
      <c r="I47" s="346" t="s">
        <v>490</v>
      </c>
      <c r="J47" s="347" t="s">
        <v>490</v>
      </c>
      <c r="K47" s="347" t="s">
        <v>490</v>
      </c>
      <c r="L47" s="347" t="s">
        <v>490</v>
      </c>
      <c r="M47" s="348" t="s">
        <v>490</v>
      </c>
    </row>
    <row r="48" spans="2:13" ht="27.75" customHeight="1" x14ac:dyDescent="0.15">
      <c r="B48" s="1225"/>
      <c r="C48" s="1226"/>
      <c r="D48" s="106"/>
      <c r="E48" s="1231" t="s">
        <v>38</v>
      </c>
      <c r="F48" s="1231"/>
      <c r="G48" s="1231"/>
      <c r="H48" s="1232"/>
      <c r="I48" s="346" t="s">
        <v>490</v>
      </c>
      <c r="J48" s="347" t="s">
        <v>490</v>
      </c>
      <c r="K48" s="347" t="s">
        <v>490</v>
      </c>
      <c r="L48" s="347" t="s">
        <v>490</v>
      </c>
      <c r="M48" s="348" t="s">
        <v>490</v>
      </c>
    </row>
    <row r="49" spans="2:13" ht="27.75" customHeight="1" x14ac:dyDescent="0.15">
      <c r="B49" s="1227"/>
      <c r="C49" s="1228"/>
      <c r="D49" s="106"/>
      <c r="E49" s="1231" t="s">
        <v>39</v>
      </c>
      <c r="F49" s="1231"/>
      <c r="G49" s="1231"/>
      <c r="H49" s="1232"/>
      <c r="I49" s="346" t="s">
        <v>490</v>
      </c>
      <c r="J49" s="347" t="s">
        <v>490</v>
      </c>
      <c r="K49" s="347" t="s">
        <v>490</v>
      </c>
      <c r="L49" s="347" t="s">
        <v>490</v>
      </c>
      <c r="M49" s="348" t="s">
        <v>490</v>
      </c>
    </row>
    <row r="50" spans="2:13" ht="27.75" customHeight="1" x14ac:dyDescent="0.15">
      <c r="B50" s="1236" t="s">
        <v>40</v>
      </c>
      <c r="C50" s="1237"/>
      <c r="D50" s="109"/>
      <c r="E50" s="1231" t="s">
        <v>41</v>
      </c>
      <c r="F50" s="1231"/>
      <c r="G50" s="1231"/>
      <c r="H50" s="1232"/>
      <c r="I50" s="346">
        <v>2657</v>
      </c>
      <c r="J50" s="347">
        <v>3684</v>
      </c>
      <c r="K50" s="347">
        <v>4041</v>
      </c>
      <c r="L50" s="347">
        <v>4225</v>
      </c>
      <c r="M50" s="348">
        <v>3962</v>
      </c>
    </row>
    <row r="51" spans="2:13" ht="27.75" customHeight="1" x14ac:dyDescent="0.15">
      <c r="B51" s="1225"/>
      <c r="C51" s="1226"/>
      <c r="D51" s="106"/>
      <c r="E51" s="1231" t="s">
        <v>42</v>
      </c>
      <c r="F51" s="1231"/>
      <c r="G51" s="1231"/>
      <c r="H51" s="1232"/>
      <c r="I51" s="346">
        <v>313</v>
      </c>
      <c r="J51" s="347">
        <v>282</v>
      </c>
      <c r="K51" s="347">
        <v>247</v>
      </c>
      <c r="L51" s="347">
        <v>218</v>
      </c>
      <c r="M51" s="348">
        <v>182</v>
      </c>
    </row>
    <row r="52" spans="2:13" ht="27.75" customHeight="1" x14ac:dyDescent="0.15">
      <c r="B52" s="1227"/>
      <c r="C52" s="1228"/>
      <c r="D52" s="106"/>
      <c r="E52" s="1231" t="s">
        <v>43</v>
      </c>
      <c r="F52" s="1231"/>
      <c r="G52" s="1231"/>
      <c r="H52" s="1232"/>
      <c r="I52" s="346">
        <v>17156</v>
      </c>
      <c r="J52" s="347">
        <v>16335</v>
      </c>
      <c r="K52" s="347">
        <v>15579</v>
      </c>
      <c r="L52" s="347">
        <v>15083</v>
      </c>
      <c r="M52" s="348">
        <v>15634</v>
      </c>
    </row>
    <row r="53" spans="2:13" ht="27.75" customHeight="1" thickBot="1" x14ac:dyDescent="0.2">
      <c r="B53" s="1238" t="s">
        <v>19</v>
      </c>
      <c r="C53" s="1239"/>
      <c r="D53" s="110"/>
      <c r="E53" s="1240" t="s">
        <v>44</v>
      </c>
      <c r="F53" s="1240"/>
      <c r="G53" s="1240"/>
      <c r="H53" s="1241"/>
      <c r="I53" s="349">
        <v>4539</v>
      </c>
      <c r="J53" s="350">
        <v>3314</v>
      </c>
      <c r="K53" s="350">
        <v>2578</v>
      </c>
      <c r="L53" s="350">
        <v>2226</v>
      </c>
      <c r="M53" s="351">
        <v>3176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ujVi5HbrtC9OeCJAd9IPc+zgb3kB8ccrXg7sgmC9f0Cqhse18vEDxaI1lOfIHeGMGqPlE+JHfKI9rdnGVtxE/Q==" saltValue="On5k0i0vhu4BDDbNuoR09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election activeCell="G58" sqref="G58"/>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50" t="s">
        <v>46</v>
      </c>
      <c r="D55" s="1250"/>
      <c r="E55" s="1251"/>
      <c r="F55" s="352">
        <v>2354</v>
      </c>
      <c r="G55" s="352">
        <v>2490</v>
      </c>
      <c r="H55" s="353">
        <v>2427</v>
      </c>
    </row>
    <row r="56" spans="2:8" ht="52.5" customHeight="1" x14ac:dyDescent="0.15">
      <c r="B56" s="122"/>
      <c r="C56" s="1252" t="s">
        <v>47</v>
      </c>
      <c r="D56" s="1252"/>
      <c r="E56" s="1253"/>
      <c r="F56" s="354">
        <v>525</v>
      </c>
      <c r="G56" s="354">
        <v>569</v>
      </c>
      <c r="H56" s="355">
        <v>601</v>
      </c>
    </row>
    <row r="57" spans="2:8" ht="53.25" customHeight="1" x14ac:dyDescent="0.15">
      <c r="B57" s="122"/>
      <c r="C57" s="1254" t="s">
        <v>48</v>
      </c>
      <c r="D57" s="1254"/>
      <c r="E57" s="1255"/>
      <c r="F57" s="356">
        <v>1814</v>
      </c>
      <c r="G57" s="356">
        <v>1893</v>
      </c>
      <c r="H57" s="357">
        <v>1618</v>
      </c>
    </row>
    <row r="58" spans="2:8" ht="45.75" customHeight="1" x14ac:dyDescent="0.15">
      <c r="B58" s="123"/>
      <c r="C58" s="1242" t="s">
        <v>552</v>
      </c>
      <c r="D58" s="1243"/>
      <c r="E58" s="1244"/>
      <c r="F58" s="358">
        <v>929</v>
      </c>
      <c r="G58" s="358">
        <v>930</v>
      </c>
      <c r="H58" s="359">
        <v>933</v>
      </c>
    </row>
    <row r="59" spans="2:8" ht="45.75" customHeight="1" x14ac:dyDescent="0.15">
      <c r="B59" s="123"/>
      <c r="C59" s="1242" t="s">
        <v>553</v>
      </c>
      <c r="D59" s="1243"/>
      <c r="E59" s="1244"/>
      <c r="F59" s="358">
        <v>441</v>
      </c>
      <c r="G59" s="358">
        <v>472</v>
      </c>
      <c r="H59" s="359">
        <v>417</v>
      </c>
    </row>
    <row r="60" spans="2:8" ht="45.75" customHeight="1" x14ac:dyDescent="0.15">
      <c r="B60" s="123"/>
      <c r="C60" s="1242" t="s">
        <v>554</v>
      </c>
      <c r="D60" s="1243"/>
      <c r="E60" s="1244"/>
      <c r="F60" s="358">
        <v>403</v>
      </c>
      <c r="G60" s="358">
        <v>445</v>
      </c>
      <c r="H60" s="359">
        <v>252</v>
      </c>
    </row>
    <row r="61" spans="2:8" ht="45.75" customHeight="1" x14ac:dyDescent="0.15">
      <c r="B61" s="123"/>
      <c r="C61" s="1242" t="s">
        <v>556</v>
      </c>
      <c r="D61" s="1243"/>
      <c r="E61" s="1244"/>
      <c r="F61" s="358">
        <v>29</v>
      </c>
      <c r="G61" s="358">
        <v>15</v>
      </c>
      <c r="H61" s="359">
        <v>14</v>
      </c>
    </row>
    <row r="62" spans="2:8" ht="45.75" customHeight="1" thickBot="1" x14ac:dyDescent="0.2">
      <c r="B62" s="124"/>
      <c r="C62" s="1245" t="s">
        <v>555</v>
      </c>
      <c r="D62" s="1246"/>
      <c r="E62" s="1247"/>
      <c r="F62" s="360">
        <v>12</v>
      </c>
      <c r="G62" s="360">
        <v>31</v>
      </c>
      <c r="H62" s="361">
        <v>2</v>
      </c>
    </row>
    <row r="63" spans="2:8" ht="52.5" customHeight="1" thickBot="1" x14ac:dyDescent="0.2">
      <c r="B63" s="125"/>
      <c r="C63" s="1248" t="s">
        <v>49</v>
      </c>
      <c r="D63" s="1248"/>
      <c r="E63" s="1249"/>
      <c r="F63" s="362">
        <v>4693</v>
      </c>
      <c r="G63" s="362">
        <v>4952</v>
      </c>
      <c r="H63" s="363">
        <v>4645</v>
      </c>
    </row>
    <row r="64" spans="2:8" x14ac:dyDescent="0.15"/>
  </sheetData>
  <sheetProtection algorithmName="SHA-512" hashValue="aUv7Zd304wnms7Izs0r+GH+ig98XtgnTwOkYi+BsGXLV3yPNEjtbpXQTXxAGCRzhEOSQD4YA3gyDkuWH3YP8HA==" saltValue="45uDxldRC6RJjKGnYTvPv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569</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570</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4" t="s">
        <v>578</v>
      </c>
      <c r="AO43" s="1265"/>
      <c r="AP43" s="1265"/>
      <c r="AQ43" s="1265"/>
      <c r="AR43" s="1265"/>
      <c r="AS43" s="1265"/>
      <c r="AT43" s="1265"/>
      <c r="AU43" s="1265"/>
      <c r="AV43" s="1265"/>
      <c r="AW43" s="1265"/>
      <c r="AX43" s="1265"/>
      <c r="AY43" s="1265"/>
      <c r="AZ43" s="1265"/>
      <c r="BA43" s="1265"/>
      <c r="BB43" s="1265"/>
      <c r="BC43" s="1265"/>
      <c r="BD43" s="1265"/>
      <c r="BE43" s="1265"/>
      <c r="BF43" s="1265"/>
      <c r="BG43" s="1265"/>
      <c r="BH43" s="1265"/>
      <c r="BI43" s="1265"/>
      <c r="BJ43" s="1265"/>
      <c r="BK43" s="1265"/>
      <c r="BL43" s="1265"/>
      <c r="BM43" s="1265"/>
      <c r="BN43" s="1265"/>
      <c r="BO43" s="1265"/>
      <c r="BP43" s="1265"/>
      <c r="BQ43" s="1265"/>
      <c r="BR43" s="1265"/>
      <c r="BS43" s="1265"/>
      <c r="BT43" s="1265"/>
      <c r="BU43" s="1265"/>
      <c r="BV43" s="1265"/>
      <c r="BW43" s="1265"/>
      <c r="BX43" s="1265"/>
      <c r="BY43" s="1265"/>
      <c r="BZ43" s="1265"/>
      <c r="CA43" s="1265"/>
      <c r="CB43" s="1265"/>
      <c r="CC43" s="1265"/>
      <c r="CD43" s="1265"/>
      <c r="CE43" s="1265"/>
      <c r="CF43" s="1265"/>
      <c r="CG43" s="1265"/>
      <c r="CH43" s="1265"/>
      <c r="CI43" s="1265"/>
      <c r="CJ43" s="1265"/>
      <c r="CK43" s="1265"/>
      <c r="CL43" s="1265"/>
      <c r="CM43" s="1265"/>
      <c r="CN43" s="1265"/>
      <c r="CO43" s="1265"/>
      <c r="CP43" s="1265"/>
      <c r="CQ43" s="1265"/>
      <c r="CR43" s="1265"/>
      <c r="CS43" s="1265"/>
      <c r="CT43" s="1265"/>
      <c r="CU43" s="1265"/>
      <c r="CV43" s="1265"/>
      <c r="CW43" s="1265"/>
      <c r="CX43" s="1265"/>
      <c r="CY43" s="1265"/>
      <c r="CZ43" s="1265"/>
      <c r="DA43" s="1265"/>
      <c r="DB43" s="1265"/>
      <c r="DC43" s="1266"/>
    </row>
    <row r="44" spans="2:109" x14ac:dyDescent="0.15">
      <c r="B44" s="372"/>
      <c r="AN44" s="1267"/>
      <c r="AO44" s="1268"/>
      <c r="AP44" s="1268"/>
      <c r="AQ44" s="1268"/>
      <c r="AR44" s="1268"/>
      <c r="AS44" s="1268"/>
      <c r="AT44" s="1268"/>
      <c r="AU44" s="1268"/>
      <c r="AV44" s="1268"/>
      <c r="AW44" s="1268"/>
      <c r="AX44" s="1268"/>
      <c r="AY44" s="1268"/>
      <c r="AZ44" s="1268"/>
      <c r="BA44" s="1268"/>
      <c r="BB44" s="1268"/>
      <c r="BC44" s="1268"/>
      <c r="BD44" s="1268"/>
      <c r="BE44" s="1268"/>
      <c r="BF44" s="1268"/>
      <c r="BG44" s="1268"/>
      <c r="BH44" s="1268"/>
      <c r="BI44" s="1268"/>
      <c r="BJ44" s="1268"/>
      <c r="BK44" s="1268"/>
      <c r="BL44" s="1268"/>
      <c r="BM44" s="1268"/>
      <c r="BN44" s="1268"/>
      <c r="BO44" s="1268"/>
      <c r="BP44" s="1268"/>
      <c r="BQ44" s="1268"/>
      <c r="BR44" s="1268"/>
      <c r="BS44" s="1268"/>
      <c r="BT44" s="1268"/>
      <c r="BU44" s="1268"/>
      <c r="BV44" s="1268"/>
      <c r="BW44" s="1268"/>
      <c r="BX44" s="1268"/>
      <c r="BY44" s="1268"/>
      <c r="BZ44" s="1268"/>
      <c r="CA44" s="1268"/>
      <c r="CB44" s="1268"/>
      <c r="CC44" s="1268"/>
      <c r="CD44" s="1268"/>
      <c r="CE44" s="1268"/>
      <c r="CF44" s="1268"/>
      <c r="CG44" s="1268"/>
      <c r="CH44" s="1268"/>
      <c r="CI44" s="1268"/>
      <c r="CJ44" s="1268"/>
      <c r="CK44" s="1268"/>
      <c r="CL44" s="1268"/>
      <c r="CM44" s="1268"/>
      <c r="CN44" s="1268"/>
      <c r="CO44" s="1268"/>
      <c r="CP44" s="1268"/>
      <c r="CQ44" s="1268"/>
      <c r="CR44" s="1268"/>
      <c r="CS44" s="1268"/>
      <c r="CT44" s="1268"/>
      <c r="CU44" s="1268"/>
      <c r="CV44" s="1268"/>
      <c r="CW44" s="1268"/>
      <c r="CX44" s="1268"/>
      <c r="CY44" s="1268"/>
      <c r="CZ44" s="1268"/>
      <c r="DA44" s="1268"/>
      <c r="DB44" s="1268"/>
      <c r="DC44" s="1269"/>
    </row>
    <row r="45" spans="2:109" x14ac:dyDescent="0.15">
      <c r="B45" s="372"/>
      <c r="AN45" s="1267"/>
      <c r="AO45" s="1268"/>
      <c r="AP45" s="1268"/>
      <c r="AQ45" s="1268"/>
      <c r="AR45" s="1268"/>
      <c r="AS45" s="1268"/>
      <c r="AT45" s="1268"/>
      <c r="AU45" s="1268"/>
      <c r="AV45" s="1268"/>
      <c r="AW45" s="1268"/>
      <c r="AX45" s="1268"/>
      <c r="AY45" s="1268"/>
      <c r="AZ45" s="1268"/>
      <c r="BA45" s="1268"/>
      <c r="BB45" s="1268"/>
      <c r="BC45" s="1268"/>
      <c r="BD45" s="1268"/>
      <c r="BE45" s="1268"/>
      <c r="BF45" s="1268"/>
      <c r="BG45" s="1268"/>
      <c r="BH45" s="1268"/>
      <c r="BI45" s="1268"/>
      <c r="BJ45" s="1268"/>
      <c r="BK45" s="1268"/>
      <c r="BL45" s="1268"/>
      <c r="BM45" s="1268"/>
      <c r="BN45" s="1268"/>
      <c r="BO45" s="1268"/>
      <c r="BP45" s="1268"/>
      <c r="BQ45" s="1268"/>
      <c r="BR45" s="1268"/>
      <c r="BS45" s="1268"/>
      <c r="BT45" s="1268"/>
      <c r="BU45" s="1268"/>
      <c r="BV45" s="1268"/>
      <c r="BW45" s="1268"/>
      <c r="BX45" s="1268"/>
      <c r="BY45" s="1268"/>
      <c r="BZ45" s="1268"/>
      <c r="CA45" s="1268"/>
      <c r="CB45" s="1268"/>
      <c r="CC45" s="1268"/>
      <c r="CD45" s="1268"/>
      <c r="CE45" s="1268"/>
      <c r="CF45" s="1268"/>
      <c r="CG45" s="1268"/>
      <c r="CH45" s="1268"/>
      <c r="CI45" s="1268"/>
      <c r="CJ45" s="1268"/>
      <c r="CK45" s="1268"/>
      <c r="CL45" s="1268"/>
      <c r="CM45" s="1268"/>
      <c r="CN45" s="1268"/>
      <c r="CO45" s="1268"/>
      <c r="CP45" s="1268"/>
      <c r="CQ45" s="1268"/>
      <c r="CR45" s="1268"/>
      <c r="CS45" s="1268"/>
      <c r="CT45" s="1268"/>
      <c r="CU45" s="1268"/>
      <c r="CV45" s="1268"/>
      <c r="CW45" s="1268"/>
      <c r="CX45" s="1268"/>
      <c r="CY45" s="1268"/>
      <c r="CZ45" s="1268"/>
      <c r="DA45" s="1268"/>
      <c r="DB45" s="1268"/>
      <c r="DC45" s="1269"/>
    </row>
    <row r="46" spans="2:109" x14ac:dyDescent="0.15">
      <c r="B46" s="372"/>
      <c r="AN46" s="1267"/>
      <c r="AO46" s="1268"/>
      <c r="AP46" s="1268"/>
      <c r="AQ46" s="1268"/>
      <c r="AR46" s="1268"/>
      <c r="AS46" s="1268"/>
      <c r="AT46" s="1268"/>
      <c r="AU46" s="1268"/>
      <c r="AV46" s="1268"/>
      <c r="AW46" s="1268"/>
      <c r="AX46" s="1268"/>
      <c r="AY46" s="1268"/>
      <c r="AZ46" s="1268"/>
      <c r="BA46" s="1268"/>
      <c r="BB46" s="1268"/>
      <c r="BC46" s="1268"/>
      <c r="BD46" s="1268"/>
      <c r="BE46" s="1268"/>
      <c r="BF46" s="1268"/>
      <c r="BG46" s="1268"/>
      <c r="BH46" s="1268"/>
      <c r="BI46" s="1268"/>
      <c r="BJ46" s="1268"/>
      <c r="BK46" s="1268"/>
      <c r="BL46" s="1268"/>
      <c r="BM46" s="1268"/>
      <c r="BN46" s="1268"/>
      <c r="BO46" s="1268"/>
      <c r="BP46" s="1268"/>
      <c r="BQ46" s="1268"/>
      <c r="BR46" s="1268"/>
      <c r="BS46" s="1268"/>
      <c r="BT46" s="1268"/>
      <c r="BU46" s="1268"/>
      <c r="BV46" s="1268"/>
      <c r="BW46" s="1268"/>
      <c r="BX46" s="1268"/>
      <c r="BY46" s="1268"/>
      <c r="BZ46" s="1268"/>
      <c r="CA46" s="1268"/>
      <c r="CB46" s="1268"/>
      <c r="CC46" s="1268"/>
      <c r="CD46" s="1268"/>
      <c r="CE46" s="1268"/>
      <c r="CF46" s="1268"/>
      <c r="CG46" s="1268"/>
      <c r="CH46" s="1268"/>
      <c r="CI46" s="1268"/>
      <c r="CJ46" s="1268"/>
      <c r="CK46" s="1268"/>
      <c r="CL46" s="1268"/>
      <c r="CM46" s="1268"/>
      <c r="CN46" s="1268"/>
      <c r="CO46" s="1268"/>
      <c r="CP46" s="1268"/>
      <c r="CQ46" s="1268"/>
      <c r="CR46" s="1268"/>
      <c r="CS46" s="1268"/>
      <c r="CT46" s="1268"/>
      <c r="CU46" s="1268"/>
      <c r="CV46" s="1268"/>
      <c r="CW46" s="1268"/>
      <c r="CX46" s="1268"/>
      <c r="CY46" s="1268"/>
      <c r="CZ46" s="1268"/>
      <c r="DA46" s="1268"/>
      <c r="DB46" s="1268"/>
      <c r="DC46" s="1269"/>
    </row>
    <row r="47" spans="2:109" x14ac:dyDescent="0.15">
      <c r="B47" s="372"/>
      <c r="AN47" s="1270"/>
      <c r="AO47" s="1271"/>
      <c r="AP47" s="1271"/>
      <c r="AQ47" s="1271"/>
      <c r="AR47" s="1271"/>
      <c r="AS47" s="1271"/>
      <c r="AT47" s="1271"/>
      <c r="AU47" s="1271"/>
      <c r="AV47" s="1271"/>
      <c r="AW47" s="1271"/>
      <c r="AX47" s="1271"/>
      <c r="AY47" s="1271"/>
      <c r="AZ47" s="1271"/>
      <c r="BA47" s="1271"/>
      <c r="BB47" s="1271"/>
      <c r="BC47" s="1271"/>
      <c r="BD47" s="1271"/>
      <c r="BE47" s="1271"/>
      <c r="BF47" s="1271"/>
      <c r="BG47" s="1271"/>
      <c r="BH47" s="1271"/>
      <c r="BI47" s="1271"/>
      <c r="BJ47" s="1271"/>
      <c r="BK47" s="1271"/>
      <c r="BL47" s="1271"/>
      <c r="BM47" s="1271"/>
      <c r="BN47" s="1271"/>
      <c r="BO47" s="1271"/>
      <c r="BP47" s="1271"/>
      <c r="BQ47" s="1271"/>
      <c r="BR47" s="1271"/>
      <c r="BS47" s="1271"/>
      <c r="BT47" s="1271"/>
      <c r="BU47" s="1271"/>
      <c r="BV47" s="1271"/>
      <c r="BW47" s="1271"/>
      <c r="BX47" s="1271"/>
      <c r="BY47" s="1271"/>
      <c r="BZ47" s="1271"/>
      <c r="CA47" s="1271"/>
      <c r="CB47" s="1271"/>
      <c r="CC47" s="1271"/>
      <c r="CD47" s="1271"/>
      <c r="CE47" s="1271"/>
      <c r="CF47" s="1271"/>
      <c r="CG47" s="1271"/>
      <c r="CH47" s="1271"/>
      <c r="CI47" s="1271"/>
      <c r="CJ47" s="1271"/>
      <c r="CK47" s="1271"/>
      <c r="CL47" s="1271"/>
      <c r="CM47" s="1271"/>
      <c r="CN47" s="1271"/>
      <c r="CO47" s="1271"/>
      <c r="CP47" s="1271"/>
      <c r="CQ47" s="1271"/>
      <c r="CR47" s="1271"/>
      <c r="CS47" s="1271"/>
      <c r="CT47" s="1271"/>
      <c r="CU47" s="1271"/>
      <c r="CV47" s="1271"/>
      <c r="CW47" s="1271"/>
      <c r="CX47" s="1271"/>
      <c r="CY47" s="1271"/>
      <c r="CZ47" s="1271"/>
      <c r="DA47" s="1271"/>
      <c r="DB47" s="1271"/>
      <c r="DC47" s="1272"/>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571</v>
      </c>
    </row>
    <row r="50" spans="1:109" x14ac:dyDescent="0.15">
      <c r="B50" s="372"/>
      <c r="G50" s="1256"/>
      <c r="H50" s="1256"/>
      <c r="I50" s="1256"/>
      <c r="J50" s="1256"/>
      <c r="K50" s="382"/>
      <c r="L50" s="382"/>
      <c r="M50" s="383"/>
      <c r="N50" s="383"/>
      <c r="AN50" s="1274"/>
      <c r="AO50" s="1275"/>
      <c r="AP50" s="1275"/>
      <c r="AQ50" s="1275"/>
      <c r="AR50" s="1275"/>
      <c r="AS50" s="1275"/>
      <c r="AT50" s="1275"/>
      <c r="AU50" s="1275"/>
      <c r="AV50" s="1275"/>
      <c r="AW50" s="1275"/>
      <c r="AX50" s="1275"/>
      <c r="AY50" s="1275"/>
      <c r="AZ50" s="1275"/>
      <c r="BA50" s="1275"/>
      <c r="BB50" s="1275"/>
      <c r="BC50" s="1275"/>
      <c r="BD50" s="1275"/>
      <c r="BE50" s="1275"/>
      <c r="BF50" s="1275"/>
      <c r="BG50" s="1275"/>
      <c r="BH50" s="1275"/>
      <c r="BI50" s="1275"/>
      <c r="BJ50" s="1275"/>
      <c r="BK50" s="1275"/>
      <c r="BL50" s="1275"/>
      <c r="BM50" s="1275"/>
      <c r="BN50" s="1275"/>
      <c r="BO50" s="1276"/>
      <c r="BP50" s="1262" t="s">
        <v>528</v>
      </c>
      <c r="BQ50" s="1262"/>
      <c r="BR50" s="1262"/>
      <c r="BS50" s="1262"/>
      <c r="BT50" s="1262"/>
      <c r="BU50" s="1262"/>
      <c r="BV50" s="1262"/>
      <c r="BW50" s="1262"/>
      <c r="BX50" s="1262" t="s">
        <v>529</v>
      </c>
      <c r="BY50" s="1262"/>
      <c r="BZ50" s="1262"/>
      <c r="CA50" s="1262"/>
      <c r="CB50" s="1262"/>
      <c r="CC50" s="1262"/>
      <c r="CD50" s="1262"/>
      <c r="CE50" s="1262"/>
      <c r="CF50" s="1262" t="s">
        <v>530</v>
      </c>
      <c r="CG50" s="1262"/>
      <c r="CH50" s="1262"/>
      <c r="CI50" s="1262"/>
      <c r="CJ50" s="1262"/>
      <c r="CK50" s="1262"/>
      <c r="CL50" s="1262"/>
      <c r="CM50" s="1262"/>
      <c r="CN50" s="1262" t="s">
        <v>531</v>
      </c>
      <c r="CO50" s="1262"/>
      <c r="CP50" s="1262"/>
      <c r="CQ50" s="1262"/>
      <c r="CR50" s="1262"/>
      <c r="CS50" s="1262"/>
      <c r="CT50" s="1262"/>
      <c r="CU50" s="1262"/>
      <c r="CV50" s="1262" t="s">
        <v>532</v>
      </c>
      <c r="CW50" s="1262"/>
      <c r="CX50" s="1262"/>
      <c r="CY50" s="1262"/>
      <c r="CZ50" s="1262"/>
      <c r="DA50" s="1262"/>
      <c r="DB50" s="1262"/>
      <c r="DC50" s="1262"/>
    </row>
    <row r="51" spans="1:109" ht="13.5" customHeight="1" x14ac:dyDescent="0.15">
      <c r="B51" s="372"/>
      <c r="G51" s="1273"/>
      <c r="H51" s="1273"/>
      <c r="I51" s="1277"/>
      <c r="J51" s="1277"/>
      <c r="K51" s="1263"/>
      <c r="L51" s="1263"/>
      <c r="M51" s="1263"/>
      <c r="N51" s="1263"/>
      <c r="AM51" s="381"/>
      <c r="AN51" s="1261" t="s">
        <v>572</v>
      </c>
      <c r="AO51" s="1261"/>
      <c r="AP51" s="1261"/>
      <c r="AQ51" s="1261"/>
      <c r="AR51" s="1261"/>
      <c r="AS51" s="1261"/>
      <c r="AT51" s="1261"/>
      <c r="AU51" s="1261"/>
      <c r="AV51" s="1261"/>
      <c r="AW51" s="1261"/>
      <c r="AX51" s="1261"/>
      <c r="AY51" s="1261"/>
      <c r="AZ51" s="1261"/>
      <c r="BA51" s="1261"/>
      <c r="BB51" s="1261" t="s">
        <v>573</v>
      </c>
      <c r="BC51" s="1261"/>
      <c r="BD51" s="1261"/>
      <c r="BE51" s="1261"/>
      <c r="BF51" s="1261"/>
      <c r="BG51" s="1261"/>
      <c r="BH51" s="1261"/>
      <c r="BI51" s="1261"/>
      <c r="BJ51" s="1261"/>
      <c r="BK51" s="1261"/>
      <c r="BL51" s="1261"/>
      <c r="BM51" s="1261"/>
      <c r="BN51" s="1261"/>
      <c r="BO51" s="1261"/>
      <c r="BP51" s="1258">
        <v>52.7</v>
      </c>
      <c r="BQ51" s="1258"/>
      <c r="BR51" s="1258"/>
      <c r="BS51" s="1258"/>
      <c r="BT51" s="1258"/>
      <c r="BU51" s="1258"/>
      <c r="BV51" s="1258"/>
      <c r="BW51" s="1258"/>
      <c r="BX51" s="1258">
        <v>36.6</v>
      </c>
      <c r="BY51" s="1258"/>
      <c r="BZ51" s="1258"/>
      <c r="CA51" s="1258"/>
      <c r="CB51" s="1258"/>
      <c r="CC51" s="1258"/>
      <c r="CD51" s="1258"/>
      <c r="CE51" s="1258"/>
      <c r="CF51" s="1258">
        <v>29.7</v>
      </c>
      <c r="CG51" s="1258"/>
      <c r="CH51" s="1258"/>
      <c r="CI51" s="1258"/>
      <c r="CJ51" s="1258"/>
      <c r="CK51" s="1258"/>
      <c r="CL51" s="1258"/>
      <c r="CM51" s="1258"/>
      <c r="CN51" s="1258">
        <v>25.7</v>
      </c>
      <c r="CO51" s="1258"/>
      <c r="CP51" s="1258"/>
      <c r="CQ51" s="1258"/>
      <c r="CR51" s="1258"/>
      <c r="CS51" s="1258"/>
      <c r="CT51" s="1258"/>
      <c r="CU51" s="1258"/>
      <c r="CV51" s="1258">
        <v>36.200000000000003</v>
      </c>
      <c r="CW51" s="1258"/>
      <c r="CX51" s="1258"/>
      <c r="CY51" s="1258"/>
      <c r="CZ51" s="1258"/>
      <c r="DA51" s="1258"/>
      <c r="DB51" s="1258"/>
      <c r="DC51" s="1258"/>
    </row>
    <row r="52" spans="1:109" x14ac:dyDescent="0.15">
      <c r="B52" s="372"/>
      <c r="G52" s="1273"/>
      <c r="H52" s="1273"/>
      <c r="I52" s="1277"/>
      <c r="J52" s="1277"/>
      <c r="K52" s="1263"/>
      <c r="L52" s="1263"/>
      <c r="M52" s="1263"/>
      <c r="N52" s="1263"/>
      <c r="AM52" s="381"/>
      <c r="AN52" s="1261"/>
      <c r="AO52" s="1261"/>
      <c r="AP52" s="1261"/>
      <c r="AQ52" s="1261"/>
      <c r="AR52" s="1261"/>
      <c r="AS52" s="1261"/>
      <c r="AT52" s="1261"/>
      <c r="AU52" s="1261"/>
      <c r="AV52" s="1261"/>
      <c r="AW52" s="1261"/>
      <c r="AX52" s="1261"/>
      <c r="AY52" s="1261"/>
      <c r="AZ52" s="1261"/>
      <c r="BA52" s="1261"/>
      <c r="BB52" s="1261"/>
      <c r="BC52" s="1261"/>
      <c r="BD52" s="1261"/>
      <c r="BE52" s="1261"/>
      <c r="BF52" s="1261"/>
      <c r="BG52" s="1261"/>
      <c r="BH52" s="1261"/>
      <c r="BI52" s="1261"/>
      <c r="BJ52" s="1261"/>
      <c r="BK52" s="1261"/>
      <c r="BL52" s="1261"/>
      <c r="BM52" s="1261"/>
      <c r="BN52" s="1261"/>
      <c r="BO52" s="1261"/>
      <c r="BP52" s="1258"/>
      <c r="BQ52" s="1258"/>
      <c r="BR52" s="1258"/>
      <c r="BS52" s="1258"/>
      <c r="BT52" s="1258"/>
      <c r="BU52" s="1258"/>
      <c r="BV52" s="1258"/>
      <c r="BW52" s="1258"/>
      <c r="BX52" s="1258"/>
      <c r="BY52" s="1258"/>
      <c r="BZ52" s="1258"/>
      <c r="CA52" s="1258"/>
      <c r="CB52" s="1258"/>
      <c r="CC52" s="1258"/>
      <c r="CD52" s="1258"/>
      <c r="CE52" s="1258"/>
      <c r="CF52" s="1258"/>
      <c r="CG52" s="1258"/>
      <c r="CH52" s="1258"/>
      <c r="CI52" s="1258"/>
      <c r="CJ52" s="1258"/>
      <c r="CK52" s="1258"/>
      <c r="CL52" s="1258"/>
      <c r="CM52" s="1258"/>
      <c r="CN52" s="1258"/>
      <c r="CO52" s="1258"/>
      <c r="CP52" s="1258"/>
      <c r="CQ52" s="1258"/>
      <c r="CR52" s="1258"/>
      <c r="CS52" s="1258"/>
      <c r="CT52" s="1258"/>
      <c r="CU52" s="1258"/>
      <c r="CV52" s="1258"/>
      <c r="CW52" s="1258"/>
      <c r="CX52" s="1258"/>
      <c r="CY52" s="1258"/>
      <c r="CZ52" s="1258"/>
      <c r="DA52" s="1258"/>
      <c r="DB52" s="1258"/>
      <c r="DC52" s="1258"/>
    </row>
    <row r="53" spans="1:109" x14ac:dyDescent="0.15">
      <c r="A53" s="380"/>
      <c r="B53" s="372"/>
      <c r="G53" s="1273"/>
      <c r="H53" s="1273"/>
      <c r="I53" s="1256"/>
      <c r="J53" s="1256"/>
      <c r="K53" s="1263"/>
      <c r="L53" s="1263"/>
      <c r="M53" s="1263"/>
      <c r="N53" s="1263"/>
      <c r="AM53" s="381"/>
      <c r="AN53" s="1261"/>
      <c r="AO53" s="1261"/>
      <c r="AP53" s="1261"/>
      <c r="AQ53" s="1261"/>
      <c r="AR53" s="1261"/>
      <c r="AS53" s="1261"/>
      <c r="AT53" s="1261"/>
      <c r="AU53" s="1261"/>
      <c r="AV53" s="1261"/>
      <c r="AW53" s="1261"/>
      <c r="AX53" s="1261"/>
      <c r="AY53" s="1261"/>
      <c r="AZ53" s="1261"/>
      <c r="BA53" s="1261"/>
      <c r="BB53" s="1261" t="s">
        <v>574</v>
      </c>
      <c r="BC53" s="1261"/>
      <c r="BD53" s="1261"/>
      <c r="BE53" s="1261"/>
      <c r="BF53" s="1261"/>
      <c r="BG53" s="1261"/>
      <c r="BH53" s="1261"/>
      <c r="BI53" s="1261"/>
      <c r="BJ53" s="1261"/>
      <c r="BK53" s="1261"/>
      <c r="BL53" s="1261"/>
      <c r="BM53" s="1261"/>
      <c r="BN53" s="1261"/>
      <c r="BO53" s="1261"/>
      <c r="BP53" s="1258">
        <v>59.3</v>
      </c>
      <c r="BQ53" s="1258"/>
      <c r="BR53" s="1258"/>
      <c r="BS53" s="1258"/>
      <c r="BT53" s="1258"/>
      <c r="BU53" s="1258"/>
      <c r="BV53" s="1258"/>
      <c r="BW53" s="1258"/>
      <c r="BX53" s="1258">
        <v>60.5</v>
      </c>
      <c r="BY53" s="1258"/>
      <c r="BZ53" s="1258"/>
      <c r="CA53" s="1258"/>
      <c r="CB53" s="1258"/>
      <c r="CC53" s="1258"/>
      <c r="CD53" s="1258"/>
      <c r="CE53" s="1258"/>
      <c r="CF53" s="1258">
        <v>62.1</v>
      </c>
      <c r="CG53" s="1258"/>
      <c r="CH53" s="1258"/>
      <c r="CI53" s="1258"/>
      <c r="CJ53" s="1258"/>
      <c r="CK53" s="1258"/>
      <c r="CL53" s="1258"/>
      <c r="CM53" s="1258"/>
      <c r="CN53" s="1258">
        <v>63.7</v>
      </c>
      <c r="CO53" s="1258"/>
      <c r="CP53" s="1258"/>
      <c r="CQ53" s="1258"/>
      <c r="CR53" s="1258"/>
      <c r="CS53" s="1258"/>
      <c r="CT53" s="1258"/>
      <c r="CU53" s="1258"/>
      <c r="CV53" s="1258">
        <v>64</v>
      </c>
      <c r="CW53" s="1258"/>
      <c r="CX53" s="1258"/>
      <c r="CY53" s="1258"/>
      <c r="CZ53" s="1258"/>
      <c r="DA53" s="1258"/>
      <c r="DB53" s="1258"/>
      <c r="DC53" s="1258"/>
    </row>
    <row r="54" spans="1:109" x14ac:dyDescent="0.15">
      <c r="A54" s="380"/>
      <c r="B54" s="372"/>
      <c r="G54" s="1273"/>
      <c r="H54" s="1273"/>
      <c r="I54" s="1256"/>
      <c r="J54" s="1256"/>
      <c r="K54" s="1263"/>
      <c r="L54" s="1263"/>
      <c r="M54" s="1263"/>
      <c r="N54" s="1263"/>
      <c r="AM54" s="381"/>
      <c r="AN54" s="1261"/>
      <c r="AO54" s="1261"/>
      <c r="AP54" s="1261"/>
      <c r="AQ54" s="1261"/>
      <c r="AR54" s="1261"/>
      <c r="AS54" s="1261"/>
      <c r="AT54" s="1261"/>
      <c r="AU54" s="1261"/>
      <c r="AV54" s="1261"/>
      <c r="AW54" s="1261"/>
      <c r="AX54" s="1261"/>
      <c r="AY54" s="1261"/>
      <c r="AZ54" s="1261"/>
      <c r="BA54" s="1261"/>
      <c r="BB54" s="1261"/>
      <c r="BC54" s="1261"/>
      <c r="BD54" s="1261"/>
      <c r="BE54" s="1261"/>
      <c r="BF54" s="1261"/>
      <c r="BG54" s="1261"/>
      <c r="BH54" s="1261"/>
      <c r="BI54" s="1261"/>
      <c r="BJ54" s="1261"/>
      <c r="BK54" s="1261"/>
      <c r="BL54" s="1261"/>
      <c r="BM54" s="1261"/>
      <c r="BN54" s="1261"/>
      <c r="BO54" s="1261"/>
      <c r="BP54" s="1258"/>
      <c r="BQ54" s="1258"/>
      <c r="BR54" s="1258"/>
      <c r="BS54" s="1258"/>
      <c r="BT54" s="1258"/>
      <c r="BU54" s="1258"/>
      <c r="BV54" s="1258"/>
      <c r="BW54" s="1258"/>
      <c r="BX54" s="1258"/>
      <c r="BY54" s="1258"/>
      <c r="BZ54" s="1258"/>
      <c r="CA54" s="1258"/>
      <c r="CB54" s="1258"/>
      <c r="CC54" s="1258"/>
      <c r="CD54" s="1258"/>
      <c r="CE54" s="1258"/>
      <c r="CF54" s="1258"/>
      <c r="CG54" s="1258"/>
      <c r="CH54" s="1258"/>
      <c r="CI54" s="1258"/>
      <c r="CJ54" s="1258"/>
      <c r="CK54" s="1258"/>
      <c r="CL54" s="1258"/>
      <c r="CM54" s="1258"/>
      <c r="CN54" s="1258"/>
      <c r="CO54" s="1258"/>
      <c r="CP54" s="1258"/>
      <c r="CQ54" s="1258"/>
      <c r="CR54" s="1258"/>
      <c r="CS54" s="1258"/>
      <c r="CT54" s="1258"/>
      <c r="CU54" s="1258"/>
      <c r="CV54" s="1258"/>
      <c r="CW54" s="1258"/>
      <c r="CX54" s="1258"/>
      <c r="CY54" s="1258"/>
      <c r="CZ54" s="1258"/>
      <c r="DA54" s="1258"/>
      <c r="DB54" s="1258"/>
      <c r="DC54" s="1258"/>
    </row>
    <row r="55" spans="1:109" x14ac:dyDescent="0.15">
      <c r="A55" s="380"/>
      <c r="B55" s="372"/>
      <c r="G55" s="1256"/>
      <c r="H55" s="1256"/>
      <c r="I55" s="1256"/>
      <c r="J55" s="1256"/>
      <c r="K55" s="1263"/>
      <c r="L55" s="1263"/>
      <c r="M55" s="1263"/>
      <c r="N55" s="1263"/>
      <c r="AN55" s="1262" t="s">
        <v>575</v>
      </c>
      <c r="AO55" s="1262"/>
      <c r="AP55" s="1262"/>
      <c r="AQ55" s="1262"/>
      <c r="AR55" s="1262"/>
      <c r="AS55" s="1262"/>
      <c r="AT55" s="1262"/>
      <c r="AU55" s="1262"/>
      <c r="AV55" s="1262"/>
      <c r="AW55" s="1262"/>
      <c r="AX55" s="1262"/>
      <c r="AY55" s="1262"/>
      <c r="AZ55" s="1262"/>
      <c r="BA55" s="1262"/>
      <c r="BB55" s="1261" t="s">
        <v>573</v>
      </c>
      <c r="BC55" s="1261"/>
      <c r="BD55" s="1261"/>
      <c r="BE55" s="1261"/>
      <c r="BF55" s="1261"/>
      <c r="BG55" s="1261"/>
      <c r="BH55" s="1261"/>
      <c r="BI55" s="1261"/>
      <c r="BJ55" s="1261"/>
      <c r="BK55" s="1261"/>
      <c r="BL55" s="1261"/>
      <c r="BM55" s="1261"/>
      <c r="BN55" s="1261"/>
      <c r="BO55" s="1261"/>
      <c r="BP55" s="1258">
        <v>41.5</v>
      </c>
      <c r="BQ55" s="1258"/>
      <c r="BR55" s="1258"/>
      <c r="BS55" s="1258"/>
      <c r="BT55" s="1258"/>
      <c r="BU55" s="1258"/>
      <c r="BV55" s="1258"/>
      <c r="BW55" s="1258"/>
      <c r="BX55" s="1258">
        <v>25.2</v>
      </c>
      <c r="BY55" s="1258"/>
      <c r="BZ55" s="1258"/>
      <c r="CA55" s="1258"/>
      <c r="CB55" s="1258"/>
      <c r="CC55" s="1258"/>
      <c r="CD55" s="1258"/>
      <c r="CE55" s="1258"/>
      <c r="CF55" s="1258">
        <v>15.7</v>
      </c>
      <c r="CG55" s="1258"/>
      <c r="CH55" s="1258"/>
      <c r="CI55" s="1258"/>
      <c r="CJ55" s="1258"/>
      <c r="CK55" s="1258"/>
      <c r="CL55" s="1258"/>
      <c r="CM55" s="1258"/>
      <c r="CN55" s="1258">
        <v>10.199999999999999</v>
      </c>
      <c r="CO55" s="1258"/>
      <c r="CP55" s="1258"/>
      <c r="CQ55" s="1258"/>
      <c r="CR55" s="1258"/>
      <c r="CS55" s="1258"/>
      <c r="CT55" s="1258"/>
      <c r="CU55" s="1258"/>
      <c r="CV55" s="1258">
        <v>10.5</v>
      </c>
      <c r="CW55" s="1258"/>
      <c r="CX55" s="1258"/>
      <c r="CY55" s="1258"/>
      <c r="CZ55" s="1258"/>
      <c r="DA55" s="1258"/>
      <c r="DB55" s="1258"/>
      <c r="DC55" s="1258"/>
    </row>
    <row r="56" spans="1:109" x14ac:dyDescent="0.15">
      <c r="A56" s="380"/>
      <c r="B56" s="372"/>
      <c r="G56" s="1256"/>
      <c r="H56" s="1256"/>
      <c r="I56" s="1256"/>
      <c r="J56" s="1256"/>
      <c r="K56" s="1263"/>
      <c r="L56" s="1263"/>
      <c r="M56" s="1263"/>
      <c r="N56" s="1263"/>
      <c r="AN56" s="1262"/>
      <c r="AO56" s="1262"/>
      <c r="AP56" s="1262"/>
      <c r="AQ56" s="1262"/>
      <c r="AR56" s="1262"/>
      <c r="AS56" s="1262"/>
      <c r="AT56" s="1262"/>
      <c r="AU56" s="1262"/>
      <c r="AV56" s="1262"/>
      <c r="AW56" s="1262"/>
      <c r="AX56" s="1262"/>
      <c r="AY56" s="1262"/>
      <c r="AZ56" s="1262"/>
      <c r="BA56" s="1262"/>
      <c r="BB56" s="1261"/>
      <c r="BC56" s="1261"/>
      <c r="BD56" s="1261"/>
      <c r="BE56" s="1261"/>
      <c r="BF56" s="1261"/>
      <c r="BG56" s="1261"/>
      <c r="BH56" s="1261"/>
      <c r="BI56" s="1261"/>
      <c r="BJ56" s="1261"/>
      <c r="BK56" s="1261"/>
      <c r="BL56" s="1261"/>
      <c r="BM56" s="1261"/>
      <c r="BN56" s="1261"/>
      <c r="BO56" s="1261"/>
      <c r="BP56" s="1258"/>
      <c r="BQ56" s="1258"/>
      <c r="BR56" s="1258"/>
      <c r="BS56" s="1258"/>
      <c r="BT56" s="1258"/>
      <c r="BU56" s="1258"/>
      <c r="BV56" s="1258"/>
      <c r="BW56" s="1258"/>
      <c r="BX56" s="1258"/>
      <c r="BY56" s="1258"/>
      <c r="BZ56" s="1258"/>
      <c r="CA56" s="1258"/>
      <c r="CB56" s="1258"/>
      <c r="CC56" s="1258"/>
      <c r="CD56" s="1258"/>
      <c r="CE56" s="1258"/>
      <c r="CF56" s="1258"/>
      <c r="CG56" s="1258"/>
      <c r="CH56" s="1258"/>
      <c r="CI56" s="1258"/>
      <c r="CJ56" s="1258"/>
      <c r="CK56" s="1258"/>
      <c r="CL56" s="1258"/>
      <c r="CM56" s="1258"/>
      <c r="CN56" s="1258"/>
      <c r="CO56" s="1258"/>
      <c r="CP56" s="1258"/>
      <c r="CQ56" s="1258"/>
      <c r="CR56" s="1258"/>
      <c r="CS56" s="1258"/>
      <c r="CT56" s="1258"/>
      <c r="CU56" s="1258"/>
      <c r="CV56" s="1258"/>
      <c r="CW56" s="1258"/>
      <c r="CX56" s="1258"/>
      <c r="CY56" s="1258"/>
      <c r="CZ56" s="1258"/>
      <c r="DA56" s="1258"/>
      <c r="DB56" s="1258"/>
      <c r="DC56" s="1258"/>
    </row>
    <row r="57" spans="1:109" s="380" customFormat="1" x14ac:dyDescent="0.15">
      <c r="B57" s="384"/>
      <c r="G57" s="1256"/>
      <c r="H57" s="1256"/>
      <c r="I57" s="1259"/>
      <c r="J57" s="1259"/>
      <c r="K57" s="1263"/>
      <c r="L57" s="1263"/>
      <c r="M57" s="1263"/>
      <c r="N57" s="1263"/>
      <c r="AM57" s="366"/>
      <c r="AN57" s="1262"/>
      <c r="AO57" s="1262"/>
      <c r="AP57" s="1262"/>
      <c r="AQ57" s="1262"/>
      <c r="AR57" s="1262"/>
      <c r="AS57" s="1262"/>
      <c r="AT57" s="1262"/>
      <c r="AU57" s="1262"/>
      <c r="AV57" s="1262"/>
      <c r="AW57" s="1262"/>
      <c r="AX57" s="1262"/>
      <c r="AY57" s="1262"/>
      <c r="AZ57" s="1262"/>
      <c r="BA57" s="1262"/>
      <c r="BB57" s="1261" t="s">
        <v>574</v>
      </c>
      <c r="BC57" s="1261"/>
      <c r="BD57" s="1261"/>
      <c r="BE57" s="1261"/>
      <c r="BF57" s="1261"/>
      <c r="BG57" s="1261"/>
      <c r="BH57" s="1261"/>
      <c r="BI57" s="1261"/>
      <c r="BJ57" s="1261"/>
      <c r="BK57" s="1261"/>
      <c r="BL57" s="1261"/>
      <c r="BM57" s="1261"/>
      <c r="BN57" s="1261"/>
      <c r="BO57" s="1261"/>
      <c r="BP57" s="1258">
        <v>61.7</v>
      </c>
      <c r="BQ57" s="1258"/>
      <c r="BR57" s="1258"/>
      <c r="BS57" s="1258"/>
      <c r="BT57" s="1258"/>
      <c r="BU57" s="1258"/>
      <c r="BV57" s="1258"/>
      <c r="BW57" s="1258"/>
      <c r="BX57" s="1258">
        <v>62.5</v>
      </c>
      <c r="BY57" s="1258"/>
      <c r="BZ57" s="1258"/>
      <c r="CA57" s="1258"/>
      <c r="CB57" s="1258"/>
      <c r="CC57" s="1258"/>
      <c r="CD57" s="1258"/>
      <c r="CE57" s="1258"/>
      <c r="CF57" s="1258">
        <v>64.3</v>
      </c>
      <c r="CG57" s="1258"/>
      <c r="CH57" s="1258"/>
      <c r="CI57" s="1258"/>
      <c r="CJ57" s="1258"/>
      <c r="CK57" s="1258"/>
      <c r="CL57" s="1258"/>
      <c r="CM57" s="1258"/>
      <c r="CN57" s="1258">
        <v>64.7</v>
      </c>
      <c r="CO57" s="1258"/>
      <c r="CP57" s="1258"/>
      <c r="CQ57" s="1258"/>
      <c r="CR57" s="1258"/>
      <c r="CS57" s="1258"/>
      <c r="CT57" s="1258"/>
      <c r="CU57" s="1258"/>
      <c r="CV57" s="1258">
        <v>65.7</v>
      </c>
      <c r="CW57" s="1258"/>
      <c r="CX57" s="1258"/>
      <c r="CY57" s="1258"/>
      <c r="CZ57" s="1258"/>
      <c r="DA57" s="1258"/>
      <c r="DB57" s="1258"/>
      <c r="DC57" s="1258"/>
      <c r="DD57" s="385"/>
      <c r="DE57" s="384"/>
    </row>
    <row r="58" spans="1:109" s="380" customFormat="1" x14ac:dyDescent="0.15">
      <c r="A58" s="366"/>
      <c r="B58" s="384"/>
      <c r="G58" s="1256"/>
      <c r="H58" s="1256"/>
      <c r="I58" s="1259"/>
      <c r="J58" s="1259"/>
      <c r="K58" s="1263"/>
      <c r="L58" s="1263"/>
      <c r="M58" s="1263"/>
      <c r="N58" s="1263"/>
      <c r="AM58" s="366"/>
      <c r="AN58" s="1262"/>
      <c r="AO58" s="1262"/>
      <c r="AP58" s="1262"/>
      <c r="AQ58" s="1262"/>
      <c r="AR58" s="1262"/>
      <c r="AS58" s="1262"/>
      <c r="AT58" s="1262"/>
      <c r="AU58" s="1262"/>
      <c r="AV58" s="1262"/>
      <c r="AW58" s="1262"/>
      <c r="AX58" s="1262"/>
      <c r="AY58" s="1262"/>
      <c r="AZ58" s="1262"/>
      <c r="BA58" s="1262"/>
      <c r="BB58" s="1261"/>
      <c r="BC58" s="1261"/>
      <c r="BD58" s="1261"/>
      <c r="BE58" s="1261"/>
      <c r="BF58" s="1261"/>
      <c r="BG58" s="1261"/>
      <c r="BH58" s="1261"/>
      <c r="BI58" s="1261"/>
      <c r="BJ58" s="1261"/>
      <c r="BK58" s="1261"/>
      <c r="BL58" s="1261"/>
      <c r="BM58" s="1261"/>
      <c r="BN58" s="1261"/>
      <c r="BO58" s="1261"/>
      <c r="BP58" s="1258"/>
      <c r="BQ58" s="1258"/>
      <c r="BR58" s="1258"/>
      <c r="BS58" s="1258"/>
      <c r="BT58" s="1258"/>
      <c r="BU58" s="1258"/>
      <c r="BV58" s="1258"/>
      <c r="BW58" s="1258"/>
      <c r="BX58" s="1258"/>
      <c r="BY58" s="1258"/>
      <c r="BZ58" s="1258"/>
      <c r="CA58" s="1258"/>
      <c r="CB58" s="1258"/>
      <c r="CC58" s="1258"/>
      <c r="CD58" s="1258"/>
      <c r="CE58" s="1258"/>
      <c r="CF58" s="1258"/>
      <c r="CG58" s="1258"/>
      <c r="CH58" s="1258"/>
      <c r="CI58" s="1258"/>
      <c r="CJ58" s="1258"/>
      <c r="CK58" s="1258"/>
      <c r="CL58" s="1258"/>
      <c r="CM58" s="1258"/>
      <c r="CN58" s="1258"/>
      <c r="CO58" s="1258"/>
      <c r="CP58" s="1258"/>
      <c r="CQ58" s="1258"/>
      <c r="CR58" s="1258"/>
      <c r="CS58" s="1258"/>
      <c r="CT58" s="1258"/>
      <c r="CU58" s="1258"/>
      <c r="CV58" s="1258"/>
      <c r="CW58" s="1258"/>
      <c r="CX58" s="1258"/>
      <c r="CY58" s="1258"/>
      <c r="CZ58" s="1258"/>
      <c r="DA58" s="1258"/>
      <c r="DB58" s="1258"/>
      <c r="DC58" s="1258"/>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576</v>
      </c>
    </row>
    <row r="64" spans="1:109" x14ac:dyDescent="0.15">
      <c r="B64" s="372"/>
      <c r="G64" s="379"/>
      <c r="I64" s="392"/>
      <c r="J64" s="392"/>
      <c r="K64" s="392"/>
      <c r="L64" s="392"/>
      <c r="M64" s="392"/>
      <c r="N64" s="393"/>
      <c r="AM64" s="379"/>
      <c r="AN64" s="379" t="s">
        <v>570</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4" t="s">
        <v>579</v>
      </c>
      <c r="AO65" s="1265"/>
      <c r="AP65" s="1265"/>
      <c r="AQ65" s="1265"/>
      <c r="AR65" s="1265"/>
      <c r="AS65" s="1265"/>
      <c r="AT65" s="1265"/>
      <c r="AU65" s="1265"/>
      <c r="AV65" s="1265"/>
      <c r="AW65" s="1265"/>
      <c r="AX65" s="1265"/>
      <c r="AY65" s="1265"/>
      <c r="AZ65" s="1265"/>
      <c r="BA65" s="1265"/>
      <c r="BB65" s="1265"/>
      <c r="BC65" s="1265"/>
      <c r="BD65" s="1265"/>
      <c r="BE65" s="1265"/>
      <c r="BF65" s="1265"/>
      <c r="BG65" s="1265"/>
      <c r="BH65" s="1265"/>
      <c r="BI65" s="1265"/>
      <c r="BJ65" s="1265"/>
      <c r="BK65" s="1265"/>
      <c r="BL65" s="1265"/>
      <c r="BM65" s="1265"/>
      <c r="BN65" s="1265"/>
      <c r="BO65" s="1265"/>
      <c r="BP65" s="1265"/>
      <c r="BQ65" s="1265"/>
      <c r="BR65" s="1265"/>
      <c r="BS65" s="1265"/>
      <c r="BT65" s="1265"/>
      <c r="BU65" s="1265"/>
      <c r="BV65" s="1265"/>
      <c r="BW65" s="1265"/>
      <c r="BX65" s="1265"/>
      <c r="BY65" s="1265"/>
      <c r="BZ65" s="1265"/>
      <c r="CA65" s="1265"/>
      <c r="CB65" s="1265"/>
      <c r="CC65" s="1265"/>
      <c r="CD65" s="1265"/>
      <c r="CE65" s="1265"/>
      <c r="CF65" s="1265"/>
      <c r="CG65" s="1265"/>
      <c r="CH65" s="1265"/>
      <c r="CI65" s="1265"/>
      <c r="CJ65" s="1265"/>
      <c r="CK65" s="1265"/>
      <c r="CL65" s="1265"/>
      <c r="CM65" s="1265"/>
      <c r="CN65" s="1265"/>
      <c r="CO65" s="1265"/>
      <c r="CP65" s="1265"/>
      <c r="CQ65" s="1265"/>
      <c r="CR65" s="1265"/>
      <c r="CS65" s="1265"/>
      <c r="CT65" s="1265"/>
      <c r="CU65" s="1265"/>
      <c r="CV65" s="1265"/>
      <c r="CW65" s="1265"/>
      <c r="CX65" s="1265"/>
      <c r="CY65" s="1265"/>
      <c r="CZ65" s="1265"/>
      <c r="DA65" s="1265"/>
      <c r="DB65" s="1265"/>
      <c r="DC65" s="1266"/>
    </row>
    <row r="66" spans="2:107" x14ac:dyDescent="0.15">
      <c r="B66" s="372"/>
      <c r="AN66" s="1267"/>
      <c r="AO66" s="1268"/>
      <c r="AP66" s="1268"/>
      <c r="AQ66" s="1268"/>
      <c r="AR66" s="1268"/>
      <c r="AS66" s="1268"/>
      <c r="AT66" s="1268"/>
      <c r="AU66" s="1268"/>
      <c r="AV66" s="1268"/>
      <c r="AW66" s="1268"/>
      <c r="AX66" s="1268"/>
      <c r="AY66" s="1268"/>
      <c r="AZ66" s="1268"/>
      <c r="BA66" s="1268"/>
      <c r="BB66" s="1268"/>
      <c r="BC66" s="1268"/>
      <c r="BD66" s="1268"/>
      <c r="BE66" s="1268"/>
      <c r="BF66" s="1268"/>
      <c r="BG66" s="1268"/>
      <c r="BH66" s="1268"/>
      <c r="BI66" s="1268"/>
      <c r="BJ66" s="1268"/>
      <c r="BK66" s="1268"/>
      <c r="BL66" s="1268"/>
      <c r="BM66" s="1268"/>
      <c r="BN66" s="1268"/>
      <c r="BO66" s="1268"/>
      <c r="BP66" s="1268"/>
      <c r="BQ66" s="1268"/>
      <c r="BR66" s="1268"/>
      <c r="BS66" s="1268"/>
      <c r="BT66" s="1268"/>
      <c r="BU66" s="1268"/>
      <c r="BV66" s="1268"/>
      <c r="BW66" s="1268"/>
      <c r="BX66" s="1268"/>
      <c r="BY66" s="1268"/>
      <c r="BZ66" s="1268"/>
      <c r="CA66" s="1268"/>
      <c r="CB66" s="1268"/>
      <c r="CC66" s="1268"/>
      <c r="CD66" s="1268"/>
      <c r="CE66" s="1268"/>
      <c r="CF66" s="1268"/>
      <c r="CG66" s="1268"/>
      <c r="CH66" s="1268"/>
      <c r="CI66" s="1268"/>
      <c r="CJ66" s="1268"/>
      <c r="CK66" s="1268"/>
      <c r="CL66" s="1268"/>
      <c r="CM66" s="1268"/>
      <c r="CN66" s="1268"/>
      <c r="CO66" s="1268"/>
      <c r="CP66" s="1268"/>
      <c r="CQ66" s="1268"/>
      <c r="CR66" s="1268"/>
      <c r="CS66" s="1268"/>
      <c r="CT66" s="1268"/>
      <c r="CU66" s="1268"/>
      <c r="CV66" s="1268"/>
      <c r="CW66" s="1268"/>
      <c r="CX66" s="1268"/>
      <c r="CY66" s="1268"/>
      <c r="CZ66" s="1268"/>
      <c r="DA66" s="1268"/>
      <c r="DB66" s="1268"/>
      <c r="DC66" s="1269"/>
    </row>
    <row r="67" spans="2:107" x14ac:dyDescent="0.15">
      <c r="B67" s="372"/>
      <c r="AN67" s="1267"/>
      <c r="AO67" s="1268"/>
      <c r="AP67" s="1268"/>
      <c r="AQ67" s="1268"/>
      <c r="AR67" s="1268"/>
      <c r="AS67" s="1268"/>
      <c r="AT67" s="1268"/>
      <c r="AU67" s="1268"/>
      <c r="AV67" s="1268"/>
      <c r="AW67" s="1268"/>
      <c r="AX67" s="1268"/>
      <c r="AY67" s="1268"/>
      <c r="AZ67" s="1268"/>
      <c r="BA67" s="1268"/>
      <c r="BB67" s="1268"/>
      <c r="BC67" s="1268"/>
      <c r="BD67" s="1268"/>
      <c r="BE67" s="1268"/>
      <c r="BF67" s="1268"/>
      <c r="BG67" s="1268"/>
      <c r="BH67" s="1268"/>
      <c r="BI67" s="1268"/>
      <c r="BJ67" s="1268"/>
      <c r="BK67" s="1268"/>
      <c r="BL67" s="1268"/>
      <c r="BM67" s="1268"/>
      <c r="BN67" s="1268"/>
      <c r="BO67" s="1268"/>
      <c r="BP67" s="1268"/>
      <c r="BQ67" s="1268"/>
      <c r="BR67" s="1268"/>
      <c r="BS67" s="1268"/>
      <c r="BT67" s="1268"/>
      <c r="BU67" s="1268"/>
      <c r="BV67" s="1268"/>
      <c r="BW67" s="1268"/>
      <c r="BX67" s="1268"/>
      <c r="BY67" s="1268"/>
      <c r="BZ67" s="1268"/>
      <c r="CA67" s="1268"/>
      <c r="CB67" s="1268"/>
      <c r="CC67" s="1268"/>
      <c r="CD67" s="1268"/>
      <c r="CE67" s="1268"/>
      <c r="CF67" s="1268"/>
      <c r="CG67" s="1268"/>
      <c r="CH67" s="1268"/>
      <c r="CI67" s="1268"/>
      <c r="CJ67" s="1268"/>
      <c r="CK67" s="1268"/>
      <c r="CL67" s="1268"/>
      <c r="CM67" s="1268"/>
      <c r="CN67" s="1268"/>
      <c r="CO67" s="1268"/>
      <c r="CP67" s="1268"/>
      <c r="CQ67" s="1268"/>
      <c r="CR67" s="1268"/>
      <c r="CS67" s="1268"/>
      <c r="CT67" s="1268"/>
      <c r="CU67" s="1268"/>
      <c r="CV67" s="1268"/>
      <c r="CW67" s="1268"/>
      <c r="CX67" s="1268"/>
      <c r="CY67" s="1268"/>
      <c r="CZ67" s="1268"/>
      <c r="DA67" s="1268"/>
      <c r="DB67" s="1268"/>
      <c r="DC67" s="1269"/>
    </row>
    <row r="68" spans="2:107" x14ac:dyDescent="0.15">
      <c r="B68" s="372"/>
      <c r="AN68" s="1267"/>
      <c r="AO68" s="1268"/>
      <c r="AP68" s="1268"/>
      <c r="AQ68" s="1268"/>
      <c r="AR68" s="1268"/>
      <c r="AS68" s="1268"/>
      <c r="AT68" s="1268"/>
      <c r="AU68" s="1268"/>
      <c r="AV68" s="1268"/>
      <c r="AW68" s="1268"/>
      <c r="AX68" s="1268"/>
      <c r="AY68" s="1268"/>
      <c r="AZ68" s="1268"/>
      <c r="BA68" s="1268"/>
      <c r="BB68" s="1268"/>
      <c r="BC68" s="1268"/>
      <c r="BD68" s="1268"/>
      <c r="BE68" s="1268"/>
      <c r="BF68" s="1268"/>
      <c r="BG68" s="1268"/>
      <c r="BH68" s="1268"/>
      <c r="BI68" s="1268"/>
      <c r="BJ68" s="1268"/>
      <c r="BK68" s="1268"/>
      <c r="BL68" s="1268"/>
      <c r="BM68" s="1268"/>
      <c r="BN68" s="1268"/>
      <c r="BO68" s="1268"/>
      <c r="BP68" s="1268"/>
      <c r="BQ68" s="1268"/>
      <c r="BR68" s="1268"/>
      <c r="BS68" s="1268"/>
      <c r="BT68" s="1268"/>
      <c r="BU68" s="1268"/>
      <c r="BV68" s="1268"/>
      <c r="BW68" s="1268"/>
      <c r="BX68" s="1268"/>
      <c r="BY68" s="1268"/>
      <c r="BZ68" s="1268"/>
      <c r="CA68" s="1268"/>
      <c r="CB68" s="1268"/>
      <c r="CC68" s="1268"/>
      <c r="CD68" s="1268"/>
      <c r="CE68" s="1268"/>
      <c r="CF68" s="1268"/>
      <c r="CG68" s="1268"/>
      <c r="CH68" s="1268"/>
      <c r="CI68" s="1268"/>
      <c r="CJ68" s="1268"/>
      <c r="CK68" s="1268"/>
      <c r="CL68" s="1268"/>
      <c r="CM68" s="1268"/>
      <c r="CN68" s="1268"/>
      <c r="CO68" s="1268"/>
      <c r="CP68" s="1268"/>
      <c r="CQ68" s="1268"/>
      <c r="CR68" s="1268"/>
      <c r="CS68" s="1268"/>
      <c r="CT68" s="1268"/>
      <c r="CU68" s="1268"/>
      <c r="CV68" s="1268"/>
      <c r="CW68" s="1268"/>
      <c r="CX68" s="1268"/>
      <c r="CY68" s="1268"/>
      <c r="CZ68" s="1268"/>
      <c r="DA68" s="1268"/>
      <c r="DB68" s="1268"/>
      <c r="DC68" s="1269"/>
    </row>
    <row r="69" spans="2:107" x14ac:dyDescent="0.15">
      <c r="B69" s="372"/>
      <c r="AN69" s="1270"/>
      <c r="AO69" s="1271"/>
      <c r="AP69" s="1271"/>
      <c r="AQ69" s="1271"/>
      <c r="AR69" s="1271"/>
      <c r="AS69" s="1271"/>
      <c r="AT69" s="1271"/>
      <c r="AU69" s="1271"/>
      <c r="AV69" s="1271"/>
      <c r="AW69" s="1271"/>
      <c r="AX69" s="1271"/>
      <c r="AY69" s="1271"/>
      <c r="AZ69" s="1271"/>
      <c r="BA69" s="1271"/>
      <c r="BB69" s="1271"/>
      <c r="BC69" s="1271"/>
      <c r="BD69" s="1271"/>
      <c r="BE69" s="1271"/>
      <c r="BF69" s="1271"/>
      <c r="BG69" s="1271"/>
      <c r="BH69" s="1271"/>
      <c r="BI69" s="1271"/>
      <c r="BJ69" s="1271"/>
      <c r="BK69" s="1271"/>
      <c r="BL69" s="1271"/>
      <c r="BM69" s="1271"/>
      <c r="BN69" s="1271"/>
      <c r="BO69" s="1271"/>
      <c r="BP69" s="1271"/>
      <c r="BQ69" s="1271"/>
      <c r="BR69" s="1271"/>
      <c r="BS69" s="1271"/>
      <c r="BT69" s="1271"/>
      <c r="BU69" s="1271"/>
      <c r="BV69" s="1271"/>
      <c r="BW69" s="1271"/>
      <c r="BX69" s="1271"/>
      <c r="BY69" s="1271"/>
      <c r="BZ69" s="1271"/>
      <c r="CA69" s="1271"/>
      <c r="CB69" s="1271"/>
      <c r="CC69" s="1271"/>
      <c r="CD69" s="1271"/>
      <c r="CE69" s="1271"/>
      <c r="CF69" s="1271"/>
      <c r="CG69" s="1271"/>
      <c r="CH69" s="1271"/>
      <c r="CI69" s="1271"/>
      <c r="CJ69" s="1271"/>
      <c r="CK69" s="1271"/>
      <c r="CL69" s="1271"/>
      <c r="CM69" s="1271"/>
      <c r="CN69" s="1271"/>
      <c r="CO69" s="1271"/>
      <c r="CP69" s="1271"/>
      <c r="CQ69" s="1271"/>
      <c r="CR69" s="1271"/>
      <c r="CS69" s="1271"/>
      <c r="CT69" s="1271"/>
      <c r="CU69" s="1271"/>
      <c r="CV69" s="1271"/>
      <c r="CW69" s="1271"/>
      <c r="CX69" s="1271"/>
      <c r="CY69" s="1271"/>
      <c r="CZ69" s="1271"/>
      <c r="DA69" s="1271"/>
      <c r="DB69" s="1271"/>
      <c r="DC69" s="1272"/>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571</v>
      </c>
    </row>
    <row r="72" spans="2:107" x14ac:dyDescent="0.15">
      <c r="B72" s="372"/>
      <c r="G72" s="1256"/>
      <c r="H72" s="1256"/>
      <c r="I72" s="1256"/>
      <c r="J72" s="1256"/>
      <c r="K72" s="382"/>
      <c r="L72" s="382"/>
      <c r="M72" s="383"/>
      <c r="N72" s="383"/>
      <c r="AN72" s="1274"/>
      <c r="AO72" s="1275"/>
      <c r="AP72" s="1275"/>
      <c r="AQ72" s="1275"/>
      <c r="AR72" s="1275"/>
      <c r="AS72" s="1275"/>
      <c r="AT72" s="1275"/>
      <c r="AU72" s="1275"/>
      <c r="AV72" s="1275"/>
      <c r="AW72" s="1275"/>
      <c r="AX72" s="1275"/>
      <c r="AY72" s="1275"/>
      <c r="AZ72" s="1275"/>
      <c r="BA72" s="1275"/>
      <c r="BB72" s="1275"/>
      <c r="BC72" s="1275"/>
      <c r="BD72" s="1275"/>
      <c r="BE72" s="1275"/>
      <c r="BF72" s="1275"/>
      <c r="BG72" s="1275"/>
      <c r="BH72" s="1275"/>
      <c r="BI72" s="1275"/>
      <c r="BJ72" s="1275"/>
      <c r="BK72" s="1275"/>
      <c r="BL72" s="1275"/>
      <c r="BM72" s="1275"/>
      <c r="BN72" s="1275"/>
      <c r="BO72" s="1276"/>
      <c r="BP72" s="1262" t="s">
        <v>528</v>
      </c>
      <c r="BQ72" s="1262"/>
      <c r="BR72" s="1262"/>
      <c r="BS72" s="1262"/>
      <c r="BT72" s="1262"/>
      <c r="BU72" s="1262"/>
      <c r="BV72" s="1262"/>
      <c r="BW72" s="1262"/>
      <c r="BX72" s="1262" t="s">
        <v>529</v>
      </c>
      <c r="BY72" s="1262"/>
      <c r="BZ72" s="1262"/>
      <c r="CA72" s="1262"/>
      <c r="CB72" s="1262"/>
      <c r="CC72" s="1262"/>
      <c r="CD72" s="1262"/>
      <c r="CE72" s="1262"/>
      <c r="CF72" s="1262" t="s">
        <v>530</v>
      </c>
      <c r="CG72" s="1262"/>
      <c r="CH72" s="1262"/>
      <c r="CI72" s="1262"/>
      <c r="CJ72" s="1262"/>
      <c r="CK72" s="1262"/>
      <c r="CL72" s="1262"/>
      <c r="CM72" s="1262"/>
      <c r="CN72" s="1262" t="s">
        <v>531</v>
      </c>
      <c r="CO72" s="1262"/>
      <c r="CP72" s="1262"/>
      <c r="CQ72" s="1262"/>
      <c r="CR72" s="1262"/>
      <c r="CS72" s="1262"/>
      <c r="CT72" s="1262"/>
      <c r="CU72" s="1262"/>
      <c r="CV72" s="1262" t="s">
        <v>532</v>
      </c>
      <c r="CW72" s="1262"/>
      <c r="CX72" s="1262"/>
      <c r="CY72" s="1262"/>
      <c r="CZ72" s="1262"/>
      <c r="DA72" s="1262"/>
      <c r="DB72" s="1262"/>
      <c r="DC72" s="1262"/>
    </row>
    <row r="73" spans="2:107" x14ac:dyDescent="0.15">
      <c r="B73" s="372"/>
      <c r="G73" s="1273"/>
      <c r="H73" s="1273"/>
      <c r="I73" s="1273"/>
      <c r="J73" s="1273"/>
      <c r="K73" s="1257"/>
      <c r="L73" s="1257"/>
      <c r="M73" s="1257"/>
      <c r="N73" s="1257"/>
      <c r="AM73" s="381"/>
      <c r="AN73" s="1261" t="s">
        <v>572</v>
      </c>
      <c r="AO73" s="1261"/>
      <c r="AP73" s="1261"/>
      <c r="AQ73" s="1261"/>
      <c r="AR73" s="1261"/>
      <c r="AS73" s="1261"/>
      <c r="AT73" s="1261"/>
      <c r="AU73" s="1261"/>
      <c r="AV73" s="1261"/>
      <c r="AW73" s="1261"/>
      <c r="AX73" s="1261"/>
      <c r="AY73" s="1261"/>
      <c r="AZ73" s="1261"/>
      <c r="BA73" s="1261"/>
      <c r="BB73" s="1261" t="s">
        <v>573</v>
      </c>
      <c r="BC73" s="1261"/>
      <c r="BD73" s="1261"/>
      <c r="BE73" s="1261"/>
      <c r="BF73" s="1261"/>
      <c r="BG73" s="1261"/>
      <c r="BH73" s="1261"/>
      <c r="BI73" s="1261"/>
      <c r="BJ73" s="1261"/>
      <c r="BK73" s="1261"/>
      <c r="BL73" s="1261"/>
      <c r="BM73" s="1261"/>
      <c r="BN73" s="1261"/>
      <c r="BO73" s="1261"/>
      <c r="BP73" s="1258">
        <v>52.7</v>
      </c>
      <c r="BQ73" s="1258"/>
      <c r="BR73" s="1258"/>
      <c r="BS73" s="1258"/>
      <c r="BT73" s="1258"/>
      <c r="BU73" s="1258"/>
      <c r="BV73" s="1258"/>
      <c r="BW73" s="1258"/>
      <c r="BX73" s="1258">
        <v>36.6</v>
      </c>
      <c r="BY73" s="1258"/>
      <c r="BZ73" s="1258"/>
      <c r="CA73" s="1258"/>
      <c r="CB73" s="1258"/>
      <c r="CC73" s="1258"/>
      <c r="CD73" s="1258"/>
      <c r="CE73" s="1258"/>
      <c r="CF73" s="1258">
        <v>29.7</v>
      </c>
      <c r="CG73" s="1258"/>
      <c r="CH73" s="1258"/>
      <c r="CI73" s="1258"/>
      <c r="CJ73" s="1258"/>
      <c r="CK73" s="1258"/>
      <c r="CL73" s="1258"/>
      <c r="CM73" s="1258"/>
      <c r="CN73" s="1258">
        <v>25.7</v>
      </c>
      <c r="CO73" s="1258"/>
      <c r="CP73" s="1258"/>
      <c r="CQ73" s="1258"/>
      <c r="CR73" s="1258"/>
      <c r="CS73" s="1258"/>
      <c r="CT73" s="1258"/>
      <c r="CU73" s="1258"/>
      <c r="CV73" s="1258">
        <v>36.200000000000003</v>
      </c>
      <c r="CW73" s="1258"/>
      <c r="CX73" s="1258"/>
      <c r="CY73" s="1258"/>
      <c r="CZ73" s="1258"/>
      <c r="DA73" s="1258"/>
      <c r="DB73" s="1258"/>
      <c r="DC73" s="1258"/>
    </row>
    <row r="74" spans="2:107" x14ac:dyDescent="0.15">
      <c r="B74" s="372"/>
      <c r="G74" s="1273"/>
      <c r="H74" s="1273"/>
      <c r="I74" s="1273"/>
      <c r="J74" s="1273"/>
      <c r="K74" s="1257"/>
      <c r="L74" s="1257"/>
      <c r="M74" s="1257"/>
      <c r="N74" s="1257"/>
      <c r="AM74" s="381"/>
      <c r="AN74" s="1261"/>
      <c r="AO74" s="1261"/>
      <c r="AP74" s="1261"/>
      <c r="AQ74" s="1261"/>
      <c r="AR74" s="1261"/>
      <c r="AS74" s="1261"/>
      <c r="AT74" s="1261"/>
      <c r="AU74" s="1261"/>
      <c r="AV74" s="1261"/>
      <c r="AW74" s="1261"/>
      <c r="AX74" s="1261"/>
      <c r="AY74" s="1261"/>
      <c r="AZ74" s="1261"/>
      <c r="BA74" s="1261"/>
      <c r="BB74" s="1261"/>
      <c r="BC74" s="1261"/>
      <c r="BD74" s="1261"/>
      <c r="BE74" s="1261"/>
      <c r="BF74" s="1261"/>
      <c r="BG74" s="1261"/>
      <c r="BH74" s="1261"/>
      <c r="BI74" s="1261"/>
      <c r="BJ74" s="1261"/>
      <c r="BK74" s="1261"/>
      <c r="BL74" s="1261"/>
      <c r="BM74" s="1261"/>
      <c r="BN74" s="1261"/>
      <c r="BO74" s="1261"/>
      <c r="BP74" s="1258"/>
      <c r="BQ74" s="1258"/>
      <c r="BR74" s="1258"/>
      <c r="BS74" s="1258"/>
      <c r="BT74" s="1258"/>
      <c r="BU74" s="1258"/>
      <c r="BV74" s="1258"/>
      <c r="BW74" s="1258"/>
      <c r="BX74" s="1258"/>
      <c r="BY74" s="1258"/>
      <c r="BZ74" s="1258"/>
      <c r="CA74" s="1258"/>
      <c r="CB74" s="1258"/>
      <c r="CC74" s="1258"/>
      <c r="CD74" s="1258"/>
      <c r="CE74" s="1258"/>
      <c r="CF74" s="1258"/>
      <c r="CG74" s="1258"/>
      <c r="CH74" s="1258"/>
      <c r="CI74" s="1258"/>
      <c r="CJ74" s="1258"/>
      <c r="CK74" s="1258"/>
      <c r="CL74" s="1258"/>
      <c r="CM74" s="1258"/>
      <c r="CN74" s="1258"/>
      <c r="CO74" s="1258"/>
      <c r="CP74" s="1258"/>
      <c r="CQ74" s="1258"/>
      <c r="CR74" s="1258"/>
      <c r="CS74" s="1258"/>
      <c r="CT74" s="1258"/>
      <c r="CU74" s="1258"/>
      <c r="CV74" s="1258"/>
      <c r="CW74" s="1258"/>
      <c r="CX74" s="1258"/>
      <c r="CY74" s="1258"/>
      <c r="CZ74" s="1258"/>
      <c r="DA74" s="1258"/>
      <c r="DB74" s="1258"/>
      <c r="DC74" s="1258"/>
    </row>
    <row r="75" spans="2:107" x14ac:dyDescent="0.15">
      <c r="B75" s="372"/>
      <c r="G75" s="1273"/>
      <c r="H75" s="1273"/>
      <c r="I75" s="1256"/>
      <c r="J75" s="1256"/>
      <c r="K75" s="1263"/>
      <c r="L75" s="1263"/>
      <c r="M75" s="1263"/>
      <c r="N75" s="1263"/>
      <c r="AM75" s="381"/>
      <c r="AN75" s="1261"/>
      <c r="AO75" s="1261"/>
      <c r="AP75" s="1261"/>
      <c r="AQ75" s="1261"/>
      <c r="AR75" s="1261"/>
      <c r="AS75" s="1261"/>
      <c r="AT75" s="1261"/>
      <c r="AU75" s="1261"/>
      <c r="AV75" s="1261"/>
      <c r="AW75" s="1261"/>
      <c r="AX75" s="1261"/>
      <c r="AY75" s="1261"/>
      <c r="AZ75" s="1261"/>
      <c r="BA75" s="1261"/>
      <c r="BB75" s="1261" t="s">
        <v>577</v>
      </c>
      <c r="BC75" s="1261"/>
      <c r="BD75" s="1261"/>
      <c r="BE75" s="1261"/>
      <c r="BF75" s="1261"/>
      <c r="BG75" s="1261"/>
      <c r="BH75" s="1261"/>
      <c r="BI75" s="1261"/>
      <c r="BJ75" s="1261"/>
      <c r="BK75" s="1261"/>
      <c r="BL75" s="1261"/>
      <c r="BM75" s="1261"/>
      <c r="BN75" s="1261"/>
      <c r="BO75" s="1261"/>
      <c r="BP75" s="1258">
        <v>9.6</v>
      </c>
      <c r="BQ75" s="1258"/>
      <c r="BR75" s="1258"/>
      <c r="BS75" s="1258"/>
      <c r="BT75" s="1258"/>
      <c r="BU75" s="1258"/>
      <c r="BV75" s="1258"/>
      <c r="BW75" s="1258"/>
      <c r="BX75" s="1258">
        <v>9.4</v>
      </c>
      <c r="BY75" s="1258"/>
      <c r="BZ75" s="1258"/>
      <c r="CA75" s="1258"/>
      <c r="CB75" s="1258"/>
      <c r="CC75" s="1258"/>
      <c r="CD75" s="1258"/>
      <c r="CE75" s="1258"/>
      <c r="CF75" s="1258">
        <v>9.3000000000000007</v>
      </c>
      <c r="CG75" s="1258"/>
      <c r="CH75" s="1258"/>
      <c r="CI75" s="1258"/>
      <c r="CJ75" s="1258"/>
      <c r="CK75" s="1258"/>
      <c r="CL75" s="1258"/>
      <c r="CM75" s="1258"/>
      <c r="CN75" s="1258">
        <v>8.9</v>
      </c>
      <c r="CO75" s="1258"/>
      <c r="CP75" s="1258"/>
      <c r="CQ75" s="1258"/>
      <c r="CR75" s="1258"/>
      <c r="CS75" s="1258"/>
      <c r="CT75" s="1258"/>
      <c r="CU75" s="1258"/>
      <c r="CV75" s="1258">
        <v>8.3000000000000007</v>
      </c>
      <c r="CW75" s="1258"/>
      <c r="CX75" s="1258"/>
      <c r="CY75" s="1258"/>
      <c r="CZ75" s="1258"/>
      <c r="DA75" s="1258"/>
      <c r="DB75" s="1258"/>
      <c r="DC75" s="1258"/>
    </row>
    <row r="76" spans="2:107" x14ac:dyDescent="0.15">
      <c r="B76" s="372"/>
      <c r="G76" s="1273"/>
      <c r="H76" s="1273"/>
      <c r="I76" s="1256"/>
      <c r="J76" s="1256"/>
      <c r="K76" s="1263"/>
      <c r="L76" s="1263"/>
      <c r="M76" s="1263"/>
      <c r="N76" s="1263"/>
      <c r="AM76" s="381"/>
      <c r="AN76" s="1261"/>
      <c r="AO76" s="1261"/>
      <c r="AP76" s="1261"/>
      <c r="AQ76" s="1261"/>
      <c r="AR76" s="1261"/>
      <c r="AS76" s="1261"/>
      <c r="AT76" s="1261"/>
      <c r="AU76" s="1261"/>
      <c r="AV76" s="1261"/>
      <c r="AW76" s="1261"/>
      <c r="AX76" s="1261"/>
      <c r="AY76" s="1261"/>
      <c r="AZ76" s="1261"/>
      <c r="BA76" s="1261"/>
      <c r="BB76" s="1261"/>
      <c r="BC76" s="1261"/>
      <c r="BD76" s="1261"/>
      <c r="BE76" s="1261"/>
      <c r="BF76" s="1261"/>
      <c r="BG76" s="1261"/>
      <c r="BH76" s="1261"/>
      <c r="BI76" s="1261"/>
      <c r="BJ76" s="1261"/>
      <c r="BK76" s="1261"/>
      <c r="BL76" s="1261"/>
      <c r="BM76" s="1261"/>
      <c r="BN76" s="1261"/>
      <c r="BO76" s="1261"/>
      <c r="BP76" s="1258"/>
      <c r="BQ76" s="1258"/>
      <c r="BR76" s="1258"/>
      <c r="BS76" s="1258"/>
      <c r="BT76" s="1258"/>
      <c r="BU76" s="1258"/>
      <c r="BV76" s="1258"/>
      <c r="BW76" s="1258"/>
      <c r="BX76" s="1258"/>
      <c r="BY76" s="1258"/>
      <c r="BZ76" s="1258"/>
      <c r="CA76" s="1258"/>
      <c r="CB76" s="1258"/>
      <c r="CC76" s="1258"/>
      <c r="CD76" s="1258"/>
      <c r="CE76" s="1258"/>
      <c r="CF76" s="1258"/>
      <c r="CG76" s="1258"/>
      <c r="CH76" s="1258"/>
      <c r="CI76" s="1258"/>
      <c r="CJ76" s="1258"/>
      <c r="CK76" s="1258"/>
      <c r="CL76" s="1258"/>
      <c r="CM76" s="1258"/>
      <c r="CN76" s="1258"/>
      <c r="CO76" s="1258"/>
      <c r="CP76" s="1258"/>
      <c r="CQ76" s="1258"/>
      <c r="CR76" s="1258"/>
      <c r="CS76" s="1258"/>
      <c r="CT76" s="1258"/>
      <c r="CU76" s="1258"/>
      <c r="CV76" s="1258"/>
      <c r="CW76" s="1258"/>
      <c r="CX76" s="1258"/>
      <c r="CY76" s="1258"/>
      <c r="CZ76" s="1258"/>
      <c r="DA76" s="1258"/>
      <c r="DB76" s="1258"/>
      <c r="DC76" s="1258"/>
    </row>
    <row r="77" spans="2:107" x14ac:dyDescent="0.15">
      <c r="B77" s="372"/>
      <c r="G77" s="1256"/>
      <c r="H77" s="1256"/>
      <c r="I77" s="1256"/>
      <c r="J77" s="1256"/>
      <c r="K77" s="1257"/>
      <c r="L77" s="1257"/>
      <c r="M77" s="1257"/>
      <c r="N77" s="1257"/>
      <c r="AN77" s="1262" t="s">
        <v>575</v>
      </c>
      <c r="AO77" s="1262"/>
      <c r="AP77" s="1262"/>
      <c r="AQ77" s="1262"/>
      <c r="AR77" s="1262"/>
      <c r="AS77" s="1262"/>
      <c r="AT77" s="1262"/>
      <c r="AU77" s="1262"/>
      <c r="AV77" s="1262"/>
      <c r="AW77" s="1262"/>
      <c r="AX77" s="1262"/>
      <c r="AY77" s="1262"/>
      <c r="AZ77" s="1262"/>
      <c r="BA77" s="1262"/>
      <c r="BB77" s="1261" t="s">
        <v>573</v>
      </c>
      <c r="BC77" s="1261"/>
      <c r="BD77" s="1261"/>
      <c r="BE77" s="1261"/>
      <c r="BF77" s="1261"/>
      <c r="BG77" s="1261"/>
      <c r="BH77" s="1261"/>
      <c r="BI77" s="1261"/>
      <c r="BJ77" s="1261"/>
      <c r="BK77" s="1261"/>
      <c r="BL77" s="1261"/>
      <c r="BM77" s="1261"/>
      <c r="BN77" s="1261"/>
      <c r="BO77" s="1261"/>
      <c r="BP77" s="1258">
        <v>41.5</v>
      </c>
      <c r="BQ77" s="1258"/>
      <c r="BR77" s="1258"/>
      <c r="BS77" s="1258"/>
      <c r="BT77" s="1258"/>
      <c r="BU77" s="1258"/>
      <c r="BV77" s="1258"/>
      <c r="BW77" s="1258"/>
      <c r="BX77" s="1258">
        <v>25.2</v>
      </c>
      <c r="BY77" s="1258"/>
      <c r="BZ77" s="1258"/>
      <c r="CA77" s="1258"/>
      <c r="CB77" s="1258"/>
      <c r="CC77" s="1258"/>
      <c r="CD77" s="1258"/>
      <c r="CE77" s="1258"/>
      <c r="CF77" s="1258">
        <v>15.7</v>
      </c>
      <c r="CG77" s="1258"/>
      <c r="CH77" s="1258"/>
      <c r="CI77" s="1258"/>
      <c r="CJ77" s="1258"/>
      <c r="CK77" s="1258"/>
      <c r="CL77" s="1258"/>
      <c r="CM77" s="1258"/>
      <c r="CN77" s="1258">
        <v>10.199999999999999</v>
      </c>
      <c r="CO77" s="1258"/>
      <c r="CP77" s="1258"/>
      <c r="CQ77" s="1258"/>
      <c r="CR77" s="1258"/>
      <c r="CS77" s="1258"/>
      <c r="CT77" s="1258"/>
      <c r="CU77" s="1258"/>
      <c r="CV77" s="1258">
        <v>10.5</v>
      </c>
      <c r="CW77" s="1258"/>
      <c r="CX77" s="1258"/>
      <c r="CY77" s="1258"/>
      <c r="CZ77" s="1258"/>
      <c r="DA77" s="1258"/>
      <c r="DB77" s="1258"/>
      <c r="DC77" s="1258"/>
    </row>
    <row r="78" spans="2:107" x14ac:dyDescent="0.15">
      <c r="B78" s="372"/>
      <c r="G78" s="1256"/>
      <c r="H78" s="1256"/>
      <c r="I78" s="1256"/>
      <c r="J78" s="1256"/>
      <c r="K78" s="1257"/>
      <c r="L78" s="1257"/>
      <c r="M78" s="1257"/>
      <c r="N78" s="1257"/>
      <c r="AN78" s="1262"/>
      <c r="AO78" s="1262"/>
      <c r="AP78" s="1262"/>
      <c r="AQ78" s="1262"/>
      <c r="AR78" s="1262"/>
      <c r="AS78" s="1262"/>
      <c r="AT78" s="1262"/>
      <c r="AU78" s="1262"/>
      <c r="AV78" s="1262"/>
      <c r="AW78" s="1262"/>
      <c r="AX78" s="1262"/>
      <c r="AY78" s="1262"/>
      <c r="AZ78" s="1262"/>
      <c r="BA78" s="1262"/>
      <c r="BB78" s="1261"/>
      <c r="BC78" s="1261"/>
      <c r="BD78" s="1261"/>
      <c r="BE78" s="1261"/>
      <c r="BF78" s="1261"/>
      <c r="BG78" s="1261"/>
      <c r="BH78" s="1261"/>
      <c r="BI78" s="1261"/>
      <c r="BJ78" s="1261"/>
      <c r="BK78" s="1261"/>
      <c r="BL78" s="1261"/>
      <c r="BM78" s="1261"/>
      <c r="BN78" s="1261"/>
      <c r="BO78" s="1261"/>
      <c r="BP78" s="1258"/>
      <c r="BQ78" s="1258"/>
      <c r="BR78" s="1258"/>
      <c r="BS78" s="1258"/>
      <c r="BT78" s="1258"/>
      <c r="BU78" s="1258"/>
      <c r="BV78" s="1258"/>
      <c r="BW78" s="1258"/>
      <c r="BX78" s="1258"/>
      <c r="BY78" s="1258"/>
      <c r="BZ78" s="1258"/>
      <c r="CA78" s="1258"/>
      <c r="CB78" s="1258"/>
      <c r="CC78" s="1258"/>
      <c r="CD78" s="1258"/>
      <c r="CE78" s="1258"/>
      <c r="CF78" s="1258"/>
      <c r="CG78" s="1258"/>
      <c r="CH78" s="1258"/>
      <c r="CI78" s="1258"/>
      <c r="CJ78" s="1258"/>
      <c r="CK78" s="1258"/>
      <c r="CL78" s="1258"/>
      <c r="CM78" s="1258"/>
      <c r="CN78" s="1258"/>
      <c r="CO78" s="1258"/>
      <c r="CP78" s="1258"/>
      <c r="CQ78" s="1258"/>
      <c r="CR78" s="1258"/>
      <c r="CS78" s="1258"/>
      <c r="CT78" s="1258"/>
      <c r="CU78" s="1258"/>
      <c r="CV78" s="1258"/>
      <c r="CW78" s="1258"/>
      <c r="CX78" s="1258"/>
      <c r="CY78" s="1258"/>
      <c r="CZ78" s="1258"/>
      <c r="DA78" s="1258"/>
      <c r="DB78" s="1258"/>
      <c r="DC78" s="1258"/>
    </row>
    <row r="79" spans="2:107" x14ac:dyDescent="0.15">
      <c r="B79" s="372"/>
      <c r="G79" s="1256"/>
      <c r="H79" s="1256"/>
      <c r="I79" s="1259"/>
      <c r="J79" s="1259"/>
      <c r="K79" s="1260"/>
      <c r="L79" s="1260"/>
      <c r="M79" s="1260"/>
      <c r="N79" s="1260"/>
      <c r="AN79" s="1262"/>
      <c r="AO79" s="1262"/>
      <c r="AP79" s="1262"/>
      <c r="AQ79" s="1262"/>
      <c r="AR79" s="1262"/>
      <c r="AS79" s="1262"/>
      <c r="AT79" s="1262"/>
      <c r="AU79" s="1262"/>
      <c r="AV79" s="1262"/>
      <c r="AW79" s="1262"/>
      <c r="AX79" s="1262"/>
      <c r="AY79" s="1262"/>
      <c r="AZ79" s="1262"/>
      <c r="BA79" s="1262"/>
      <c r="BB79" s="1261" t="s">
        <v>577</v>
      </c>
      <c r="BC79" s="1261"/>
      <c r="BD79" s="1261"/>
      <c r="BE79" s="1261"/>
      <c r="BF79" s="1261"/>
      <c r="BG79" s="1261"/>
      <c r="BH79" s="1261"/>
      <c r="BI79" s="1261"/>
      <c r="BJ79" s="1261"/>
      <c r="BK79" s="1261"/>
      <c r="BL79" s="1261"/>
      <c r="BM79" s="1261"/>
      <c r="BN79" s="1261"/>
      <c r="BO79" s="1261"/>
      <c r="BP79" s="1258">
        <v>9.1999999999999993</v>
      </c>
      <c r="BQ79" s="1258"/>
      <c r="BR79" s="1258"/>
      <c r="BS79" s="1258"/>
      <c r="BT79" s="1258"/>
      <c r="BU79" s="1258"/>
      <c r="BV79" s="1258"/>
      <c r="BW79" s="1258"/>
      <c r="BX79" s="1258">
        <v>8.9</v>
      </c>
      <c r="BY79" s="1258"/>
      <c r="BZ79" s="1258"/>
      <c r="CA79" s="1258"/>
      <c r="CB79" s="1258"/>
      <c r="CC79" s="1258"/>
      <c r="CD79" s="1258"/>
      <c r="CE79" s="1258"/>
      <c r="CF79" s="1258">
        <v>8.9</v>
      </c>
      <c r="CG79" s="1258"/>
      <c r="CH79" s="1258"/>
      <c r="CI79" s="1258"/>
      <c r="CJ79" s="1258"/>
      <c r="CK79" s="1258"/>
      <c r="CL79" s="1258"/>
      <c r="CM79" s="1258"/>
      <c r="CN79" s="1258">
        <v>9</v>
      </c>
      <c r="CO79" s="1258"/>
      <c r="CP79" s="1258"/>
      <c r="CQ79" s="1258"/>
      <c r="CR79" s="1258"/>
      <c r="CS79" s="1258"/>
      <c r="CT79" s="1258"/>
      <c r="CU79" s="1258"/>
      <c r="CV79" s="1258">
        <v>8.9</v>
      </c>
      <c r="CW79" s="1258"/>
      <c r="CX79" s="1258"/>
      <c r="CY79" s="1258"/>
      <c r="CZ79" s="1258"/>
      <c r="DA79" s="1258"/>
      <c r="DB79" s="1258"/>
      <c r="DC79" s="1258"/>
    </row>
    <row r="80" spans="2:107" x14ac:dyDescent="0.15">
      <c r="B80" s="372"/>
      <c r="G80" s="1256"/>
      <c r="H80" s="1256"/>
      <c r="I80" s="1259"/>
      <c r="J80" s="1259"/>
      <c r="K80" s="1260"/>
      <c r="L80" s="1260"/>
      <c r="M80" s="1260"/>
      <c r="N80" s="1260"/>
      <c r="AN80" s="1262"/>
      <c r="AO80" s="1262"/>
      <c r="AP80" s="1262"/>
      <c r="AQ80" s="1262"/>
      <c r="AR80" s="1262"/>
      <c r="AS80" s="1262"/>
      <c r="AT80" s="1262"/>
      <c r="AU80" s="1262"/>
      <c r="AV80" s="1262"/>
      <c r="AW80" s="1262"/>
      <c r="AX80" s="1262"/>
      <c r="AY80" s="1262"/>
      <c r="AZ80" s="1262"/>
      <c r="BA80" s="1262"/>
      <c r="BB80" s="1261"/>
      <c r="BC80" s="1261"/>
      <c r="BD80" s="1261"/>
      <c r="BE80" s="1261"/>
      <c r="BF80" s="1261"/>
      <c r="BG80" s="1261"/>
      <c r="BH80" s="1261"/>
      <c r="BI80" s="1261"/>
      <c r="BJ80" s="1261"/>
      <c r="BK80" s="1261"/>
      <c r="BL80" s="1261"/>
      <c r="BM80" s="1261"/>
      <c r="BN80" s="1261"/>
      <c r="BO80" s="1261"/>
      <c r="BP80" s="1258"/>
      <c r="BQ80" s="1258"/>
      <c r="BR80" s="1258"/>
      <c r="BS80" s="1258"/>
      <c r="BT80" s="1258"/>
      <c r="BU80" s="1258"/>
      <c r="BV80" s="1258"/>
      <c r="BW80" s="1258"/>
      <c r="BX80" s="1258"/>
      <c r="BY80" s="1258"/>
      <c r="BZ80" s="1258"/>
      <c r="CA80" s="1258"/>
      <c r="CB80" s="1258"/>
      <c r="CC80" s="1258"/>
      <c r="CD80" s="1258"/>
      <c r="CE80" s="1258"/>
      <c r="CF80" s="1258"/>
      <c r="CG80" s="1258"/>
      <c r="CH80" s="1258"/>
      <c r="CI80" s="1258"/>
      <c r="CJ80" s="1258"/>
      <c r="CK80" s="1258"/>
      <c r="CL80" s="1258"/>
      <c r="CM80" s="1258"/>
      <c r="CN80" s="1258"/>
      <c r="CO80" s="1258"/>
      <c r="CP80" s="1258"/>
      <c r="CQ80" s="1258"/>
      <c r="CR80" s="1258"/>
      <c r="CS80" s="1258"/>
      <c r="CT80" s="1258"/>
      <c r="CU80" s="1258"/>
      <c r="CV80" s="1258"/>
      <c r="CW80" s="1258"/>
      <c r="CX80" s="1258"/>
      <c r="CY80" s="1258"/>
      <c r="CZ80" s="1258"/>
      <c r="DA80" s="1258"/>
      <c r="DB80" s="1258"/>
      <c r="DC80" s="1258"/>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7ezsgcGGqQuGEjRaHVS3RoybNJZTlHdcF5RnLN2iGtOAuO/BTuXc0kXXZo6kpdpgb9bDZqyxfHhpzEtipihmFw==" saltValue="u1aDM2VK46QjWik6al4+S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88" zoomScale="80" zoomScaleNormal="8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nsND6Apn5J7ehldmkJZndbPtuIFSBfqmHAC8GdqEx0d2mYxydq4I5VoHxJ2MtTlmu85hKPoLOnYTL+JPHmS+UQ==" saltValue="kD0MTH69E3Nnck+CnOT8o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nhe1uNjDObqgBZmGSbeNX7kzsnkU/D74d5cNtkOJh1zUicPoqJDNgFEn5rq0KHWNa2v47xeM2t+4v7LjfAjexA==" saltValue="GWLwvJS7sGG3r3YqlzWcs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527</v>
      </c>
      <c r="G2" s="139"/>
      <c r="H2" s="140"/>
    </row>
    <row r="3" spans="1:8" x14ac:dyDescent="0.15">
      <c r="A3" s="136" t="s">
        <v>520</v>
      </c>
      <c r="B3" s="141"/>
      <c r="C3" s="142"/>
      <c r="D3" s="143">
        <v>46475</v>
      </c>
      <c r="E3" s="144"/>
      <c r="F3" s="145">
        <v>92632</v>
      </c>
      <c r="G3" s="146"/>
      <c r="H3" s="147"/>
    </row>
    <row r="4" spans="1:8" x14ac:dyDescent="0.15">
      <c r="A4" s="148"/>
      <c r="B4" s="149"/>
      <c r="C4" s="150"/>
      <c r="D4" s="151">
        <v>27296</v>
      </c>
      <c r="E4" s="152"/>
      <c r="F4" s="153">
        <v>47978</v>
      </c>
      <c r="G4" s="154"/>
      <c r="H4" s="155"/>
    </row>
    <row r="5" spans="1:8" x14ac:dyDescent="0.15">
      <c r="A5" s="136" t="s">
        <v>522</v>
      </c>
      <c r="B5" s="141"/>
      <c r="C5" s="142"/>
      <c r="D5" s="143">
        <v>63492</v>
      </c>
      <c r="E5" s="144"/>
      <c r="F5" s="145">
        <v>96469</v>
      </c>
      <c r="G5" s="146"/>
      <c r="H5" s="147"/>
    </row>
    <row r="6" spans="1:8" x14ac:dyDescent="0.15">
      <c r="A6" s="148"/>
      <c r="B6" s="149"/>
      <c r="C6" s="150"/>
      <c r="D6" s="151">
        <v>53515</v>
      </c>
      <c r="E6" s="152"/>
      <c r="F6" s="153">
        <v>49775</v>
      </c>
      <c r="G6" s="154"/>
      <c r="H6" s="155"/>
    </row>
    <row r="7" spans="1:8" x14ac:dyDescent="0.15">
      <c r="A7" s="136" t="s">
        <v>523</v>
      </c>
      <c r="B7" s="141"/>
      <c r="C7" s="142"/>
      <c r="D7" s="143">
        <v>55252</v>
      </c>
      <c r="E7" s="144"/>
      <c r="F7" s="145">
        <v>85743</v>
      </c>
      <c r="G7" s="146"/>
      <c r="H7" s="147"/>
    </row>
    <row r="8" spans="1:8" x14ac:dyDescent="0.15">
      <c r="A8" s="148"/>
      <c r="B8" s="149"/>
      <c r="C8" s="150"/>
      <c r="D8" s="151">
        <v>41180</v>
      </c>
      <c r="E8" s="152"/>
      <c r="F8" s="153">
        <v>45231</v>
      </c>
      <c r="G8" s="154"/>
      <c r="H8" s="155"/>
    </row>
    <row r="9" spans="1:8" x14ac:dyDescent="0.15">
      <c r="A9" s="136" t="s">
        <v>524</v>
      </c>
      <c r="B9" s="141"/>
      <c r="C9" s="142"/>
      <c r="D9" s="143">
        <v>78521</v>
      </c>
      <c r="E9" s="144"/>
      <c r="F9" s="145">
        <v>92509</v>
      </c>
      <c r="G9" s="146"/>
      <c r="H9" s="147"/>
    </row>
    <row r="10" spans="1:8" x14ac:dyDescent="0.15">
      <c r="A10" s="148"/>
      <c r="B10" s="149"/>
      <c r="C10" s="150"/>
      <c r="D10" s="151">
        <v>53267</v>
      </c>
      <c r="E10" s="152"/>
      <c r="F10" s="153">
        <v>52274</v>
      </c>
      <c r="G10" s="154"/>
      <c r="H10" s="155"/>
    </row>
    <row r="11" spans="1:8" x14ac:dyDescent="0.15">
      <c r="A11" s="136" t="s">
        <v>525</v>
      </c>
      <c r="B11" s="141"/>
      <c r="C11" s="142"/>
      <c r="D11" s="143">
        <v>164830</v>
      </c>
      <c r="E11" s="144"/>
      <c r="F11" s="145">
        <v>98544</v>
      </c>
      <c r="G11" s="146"/>
      <c r="H11" s="147"/>
    </row>
    <row r="12" spans="1:8" x14ac:dyDescent="0.15">
      <c r="A12" s="148"/>
      <c r="B12" s="149"/>
      <c r="C12" s="156"/>
      <c r="D12" s="151">
        <v>134618</v>
      </c>
      <c r="E12" s="152"/>
      <c r="F12" s="153">
        <v>55816</v>
      </c>
      <c r="G12" s="154"/>
      <c r="H12" s="155"/>
    </row>
    <row r="13" spans="1:8" x14ac:dyDescent="0.15">
      <c r="A13" s="136"/>
      <c r="B13" s="141"/>
      <c r="C13" s="157"/>
      <c r="D13" s="158">
        <v>81714</v>
      </c>
      <c r="E13" s="159"/>
      <c r="F13" s="160">
        <v>93179</v>
      </c>
      <c r="G13" s="161"/>
      <c r="H13" s="147"/>
    </row>
    <row r="14" spans="1:8" x14ac:dyDescent="0.15">
      <c r="A14" s="148"/>
      <c r="B14" s="149"/>
      <c r="C14" s="150"/>
      <c r="D14" s="151">
        <v>61975</v>
      </c>
      <c r="E14" s="152"/>
      <c r="F14" s="153">
        <v>50215</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5.23</v>
      </c>
      <c r="C19" s="162">
        <f>ROUND(VALUE(SUBSTITUTE(実質収支比率等に係る経年分析!G$48,"▲","-")),2)</f>
        <v>4.0599999999999996</v>
      </c>
      <c r="D19" s="162">
        <f>ROUND(VALUE(SUBSTITUTE(実質収支比率等に係る経年分析!H$48,"▲","-")),2)</f>
        <v>4.3899999999999997</v>
      </c>
      <c r="E19" s="162">
        <f>ROUND(VALUE(SUBSTITUTE(実質収支比率等に係る経年分析!I$48,"▲","-")),2)</f>
        <v>4.67</v>
      </c>
      <c r="F19" s="162">
        <f>ROUND(VALUE(SUBSTITUTE(実質収支比率等に係る経年分析!J$48,"▲","-")),2)</f>
        <v>3.6</v>
      </c>
    </row>
    <row r="20" spans="1:11" x14ac:dyDescent="0.15">
      <c r="A20" s="162" t="s">
        <v>53</v>
      </c>
      <c r="B20" s="162">
        <f>ROUND(VALUE(SUBSTITUTE(実質収支比率等に係る経年分析!F$47,"▲","-")),2)</f>
        <v>17.829999999999998</v>
      </c>
      <c r="C20" s="162">
        <f>ROUND(VALUE(SUBSTITUTE(実質収支比率等に係る経年分析!G$47,"▲","-")),2)</f>
        <v>23.48</v>
      </c>
      <c r="D20" s="162">
        <f>ROUND(VALUE(SUBSTITUTE(実質収支比率等に係る経年分析!H$47,"▲","-")),2)</f>
        <v>22.75</v>
      </c>
      <c r="E20" s="162">
        <f>ROUND(VALUE(SUBSTITUTE(実質収支比率等に係る経年分析!I$47,"▲","-")),2)</f>
        <v>24.29</v>
      </c>
      <c r="F20" s="162">
        <f>ROUND(VALUE(SUBSTITUTE(実質収支比率等に係る経年分析!J$47,"▲","-")),2)</f>
        <v>23.46</v>
      </c>
    </row>
    <row r="21" spans="1:11" x14ac:dyDescent="0.15">
      <c r="A21" s="162" t="s">
        <v>54</v>
      </c>
      <c r="B21" s="162">
        <f>IF(ISNUMBER(VALUE(SUBSTITUTE(実質収支比率等に係る経年分析!F$49,"▲","-"))),ROUND(VALUE(SUBSTITUTE(実質収支比率等に係る経年分析!F$49,"▲","-")),2),NA())</f>
        <v>4.3600000000000003</v>
      </c>
      <c r="C21" s="162">
        <f>IF(ISNUMBER(VALUE(SUBSTITUTE(実質収支比率等に係る経年分析!G$49,"▲","-"))),ROUND(VALUE(SUBSTITUTE(実質収支比率等に係る経年分析!G$49,"▲","-")),2),NA())</f>
        <v>2.86</v>
      </c>
      <c r="D21" s="162">
        <f>IF(ISNUMBER(VALUE(SUBSTITUTE(実質収支比率等に係る経年分析!H$49,"▲","-"))),ROUND(VALUE(SUBSTITUTE(実質収支比率等に係る経年分析!H$49,"▲","-")),2),NA())</f>
        <v>-3.49</v>
      </c>
      <c r="E21" s="162">
        <f>IF(ISNUMBER(VALUE(SUBSTITUTE(実質収支比率等に係る経年分析!I$49,"▲","-"))),ROUND(VALUE(SUBSTITUTE(実質収支比率等に係る経年分析!I$49,"▲","-")),2),NA())</f>
        <v>-0.68</v>
      </c>
      <c r="F21" s="162">
        <f>IF(ISNUMBER(VALUE(SUBSTITUTE(実質収支比率等に係る経年分析!J$49,"▲","-"))),ROUND(VALUE(SUBSTITUTE(実質収支比率等に係る経年分析!J$49,"▲","-")),2),NA())</f>
        <v>-3.95</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0.17</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0.21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0.16</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後期高齢者医療特別会計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0.02</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0.01</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0.04</v>
      </c>
    </row>
    <row r="30" spans="1:11" x14ac:dyDescent="0.15">
      <c r="A30" s="163" t="str">
        <f>IF(連結実質赤字比率に係る赤字・黒字の構成分析!C$40="",NA(),連結実質赤字比率に係る赤字・黒字の構成分析!C$40)</f>
        <v>国民健康保険特別会計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0.78</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0.64</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0.35</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0.03</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0.4</v>
      </c>
    </row>
    <row r="31" spans="1:11" x14ac:dyDescent="0.15">
      <c r="A31" s="163" t="str">
        <f>IF(連結実質赤字比率に係る赤字・黒字の構成分析!C$39="",NA(),連結実質赤字比率に係る赤字・黒字の構成分析!C$39)</f>
        <v>下水道事業会計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0.27</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0.26</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0.36</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0.42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0.47</v>
      </c>
    </row>
    <row r="32" spans="1:11" x14ac:dyDescent="0.15">
      <c r="A32" s="163" t="str">
        <f>IF(連結実質赤字比率に係る赤字・黒字の構成分析!C$38="",NA(),連結実質赤字比率に係る赤字・黒字の構成分析!C$38)</f>
        <v>上水道事業会計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3.02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2.57</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2.65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1.26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1.35</v>
      </c>
    </row>
    <row r="33" spans="1:16" x14ac:dyDescent="0.15">
      <c r="A33" s="163" t="str">
        <f>IF(連結実質赤字比率に係る赤字・黒字の構成分析!C$37="",NA(),連結実質赤字比率に係る赤字・黒字の構成分析!C$37)</f>
        <v>ガス事業会計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2.2200000000000002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2.35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2.88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2.33</v>
      </c>
    </row>
    <row r="34" spans="1:16" x14ac:dyDescent="0.15">
      <c r="A34" s="163" t="str">
        <f>IF(連結実質赤字比率に係る赤字・黒字の構成分析!C$36="",NA(),連結実質赤字比率に係る赤字・黒字の構成分析!C$36)</f>
        <v>介護保険特別会計（保険事業勘定）</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0.93</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1.33</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1.97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2.35</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5.22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4.0599999999999996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4.3899999999999997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4.66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3.6</v>
      </c>
    </row>
    <row r="36" spans="1:16" x14ac:dyDescent="0.15">
      <c r="A36" s="163" t="str">
        <f>IF(連結実質赤字比率に係る赤字・黒字の構成分析!C$34="",NA(),連結実質赤字比率に係る赤字・黒字の構成分析!C$34)</f>
        <v>男鹿みなと市民病院事業会計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0.28999999999999998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0.83</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2.41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2.2000000000000002</v>
      </c>
      <c r="J36" s="163">
        <f>IF(ROUND(VALUE(SUBSTITUTE(連結実質赤字比率に係る赤字・黒字の構成分析!J$34,"▲", "-")), 2) &lt; 0, ABS(ROUND(VALUE(SUBSTITUTE(連結実質赤字比率に係る赤字・黒字の構成分析!J$34,"▲", "-")), 2)), NA())</f>
        <v>0.93</v>
      </c>
      <c r="K36" s="163" t="e">
        <f>IF(ROUND(VALUE(SUBSTITUTE(連結実質赤字比率に係る赤字・黒字の構成分析!J$34,"▲", "-")), 2) &gt;= 0, ABS(ROUND(VALUE(SUBSTITUTE(連結実質赤字比率に係る赤字・黒字の構成分析!J$34,"▲", "-")), 2)), NA())</f>
        <v>#N/A</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1794</v>
      </c>
      <c r="E42" s="164"/>
      <c r="F42" s="164"/>
      <c r="G42" s="164">
        <f>'実質公債費比率（分子）の構造'!L$52</f>
        <v>1815</v>
      </c>
      <c r="H42" s="164"/>
      <c r="I42" s="164"/>
      <c r="J42" s="164">
        <f>'実質公債費比率（分子）の構造'!M$52</f>
        <v>1735</v>
      </c>
      <c r="K42" s="164"/>
      <c r="L42" s="164"/>
      <c r="M42" s="164">
        <f>'実質公債費比率（分子）の構造'!N$52</f>
        <v>1637</v>
      </c>
      <c r="N42" s="164"/>
      <c r="O42" s="164"/>
      <c r="P42" s="164">
        <f>'実質公債費比率（分子）の構造'!O$52</f>
        <v>1621</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29</v>
      </c>
      <c r="C44" s="164"/>
      <c r="D44" s="164"/>
      <c r="E44" s="164">
        <f>'実質公債費比率（分子）の構造'!L$50</f>
        <v>33</v>
      </c>
      <c r="F44" s="164"/>
      <c r="G44" s="164"/>
      <c r="H44" s="164">
        <f>'実質公債費比率（分子）の構造'!M$50</f>
        <v>22</v>
      </c>
      <c r="I44" s="164"/>
      <c r="J44" s="164"/>
      <c r="K44" s="164">
        <f>'実質公債費比率（分子）の構造'!N$50</f>
        <v>19</v>
      </c>
      <c r="L44" s="164"/>
      <c r="M44" s="164"/>
      <c r="N44" s="164">
        <f>'実質公債費比率（分子）の構造'!O$50</f>
        <v>11</v>
      </c>
      <c r="O44" s="164"/>
      <c r="P44" s="164"/>
    </row>
    <row r="45" spans="1:16" x14ac:dyDescent="0.15">
      <c r="A45" s="164" t="s">
        <v>63</v>
      </c>
      <c r="B45" s="164">
        <f>'実質公債費比率（分子）の構造'!K$49</f>
        <v>189</v>
      </c>
      <c r="C45" s="164"/>
      <c r="D45" s="164"/>
      <c r="E45" s="164">
        <f>'実質公債費比率（分子）の構造'!L$49</f>
        <v>187</v>
      </c>
      <c r="F45" s="164"/>
      <c r="G45" s="164"/>
      <c r="H45" s="164">
        <f>'実質公債費比率（分子）の構造'!M$49</f>
        <v>178</v>
      </c>
      <c r="I45" s="164"/>
      <c r="J45" s="164"/>
      <c r="K45" s="164">
        <f>'実質公債費比率（分子）の構造'!N$49</f>
        <v>58</v>
      </c>
      <c r="L45" s="164"/>
      <c r="M45" s="164"/>
      <c r="N45" s="164">
        <f>'実質公債費比率（分子）の構造'!O$49</f>
        <v>29</v>
      </c>
      <c r="O45" s="164"/>
      <c r="P45" s="164"/>
    </row>
    <row r="46" spans="1:16" x14ac:dyDescent="0.15">
      <c r="A46" s="164" t="s">
        <v>64</v>
      </c>
      <c r="B46" s="164">
        <f>'実質公債費比率（分子）の構造'!K$48</f>
        <v>778</v>
      </c>
      <c r="C46" s="164"/>
      <c r="D46" s="164"/>
      <c r="E46" s="164">
        <f>'実質公債費比率（分子）の構造'!L$48</f>
        <v>768</v>
      </c>
      <c r="F46" s="164"/>
      <c r="G46" s="164"/>
      <c r="H46" s="164">
        <f>'実質公債費比率（分子）の構造'!M$48</f>
        <v>759</v>
      </c>
      <c r="I46" s="164"/>
      <c r="J46" s="164"/>
      <c r="K46" s="164">
        <f>'実質公債費比率（分子）の構造'!N$48</f>
        <v>746</v>
      </c>
      <c r="L46" s="164"/>
      <c r="M46" s="164"/>
      <c r="N46" s="164">
        <f>'実質公債費比率（分子）の構造'!O$48</f>
        <v>767</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1627</v>
      </c>
      <c r="C49" s="164"/>
      <c r="D49" s="164"/>
      <c r="E49" s="164">
        <f>'実質公債費比率（分子）の構造'!L$45</f>
        <v>1661</v>
      </c>
      <c r="F49" s="164"/>
      <c r="G49" s="164"/>
      <c r="H49" s="164">
        <f>'実質公債費比率（分子）の構造'!M$45</f>
        <v>1583</v>
      </c>
      <c r="I49" s="164"/>
      <c r="J49" s="164"/>
      <c r="K49" s="164">
        <f>'実質公債費比率（分子）の構造'!N$45</f>
        <v>1517</v>
      </c>
      <c r="L49" s="164"/>
      <c r="M49" s="164"/>
      <c r="N49" s="164">
        <f>'実質公債費比率（分子）の構造'!O$45</f>
        <v>1487</v>
      </c>
      <c r="O49" s="164"/>
      <c r="P49" s="164"/>
    </row>
    <row r="50" spans="1:16" x14ac:dyDescent="0.15">
      <c r="A50" s="164" t="s">
        <v>67</v>
      </c>
      <c r="B50" s="164" t="e">
        <f>NA()</f>
        <v>#N/A</v>
      </c>
      <c r="C50" s="164">
        <f>IF(ISNUMBER('実質公債費比率（分子）の構造'!K$53),'実質公債費比率（分子）の構造'!K$53,NA())</f>
        <v>829</v>
      </c>
      <c r="D50" s="164" t="e">
        <f>NA()</f>
        <v>#N/A</v>
      </c>
      <c r="E50" s="164" t="e">
        <f>NA()</f>
        <v>#N/A</v>
      </c>
      <c r="F50" s="164">
        <f>IF(ISNUMBER('実質公債費比率（分子）の構造'!L$53),'実質公債費比率（分子）の構造'!L$53,NA())</f>
        <v>834</v>
      </c>
      <c r="G50" s="164" t="e">
        <f>NA()</f>
        <v>#N/A</v>
      </c>
      <c r="H50" s="164" t="e">
        <f>NA()</f>
        <v>#N/A</v>
      </c>
      <c r="I50" s="164">
        <f>IF(ISNUMBER('実質公債費比率（分子）の構造'!M$53),'実質公債費比率（分子）の構造'!M$53,NA())</f>
        <v>807</v>
      </c>
      <c r="J50" s="164" t="e">
        <f>NA()</f>
        <v>#N/A</v>
      </c>
      <c r="K50" s="164" t="e">
        <f>NA()</f>
        <v>#N/A</v>
      </c>
      <c r="L50" s="164">
        <f>IF(ISNUMBER('実質公債費比率（分子）の構造'!N$53),'実質公債費比率（分子）の構造'!N$53,NA())</f>
        <v>703</v>
      </c>
      <c r="M50" s="164" t="e">
        <f>NA()</f>
        <v>#N/A</v>
      </c>
      <c r="N50" s="164" t="e">
        <f>NA()</f>
        <v>#N/A</v>
      </c>
      <c r="O50" s="164">
        <f>IF(ISNUMBER('実質公債費比率（分子）の構造'!O$53),'実質公債費比率（分子）の構造'!O$53,NA())</f>
        <v>673</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17156</v>
      </c>
      <c r="E56" s="163"/>
      <c r="F56" s="163"/>
      <c r="G56" s="163">
        <f>'将来負担比率（分子）の構造'!J$52</f>
        <v>16335</v>
      </c>
      <c r="H56" s="163"/>
      <c r="I56" s="163"/>
      <c r="J56" s="163">
        <f>'将来負担比率（分子）の構造'!K$52</f>
        <v>15579</v>
      </c>
      <c r="K56" s="163"/>
      <c r="L56" s="163"/>
      <c r="M56" s="163">
        <f>'将来負担比率（分子）の構造'!L$52</f>
        <v>15083</v>
      </c>
      <c r="N56" s="163"/>
      <c r="O56" s="163"/>
      <c r="P56" s="163">
        <f>'将来負担比率（分子）の構造'!M$52</f>
        <v>15634</v>
      </c>
    </row>
    <row r="57" spans="1:16" x14ac:dyDescent="0.15">
      <c r="A57" s="163" t="s">
        <v>42</v>
      </c>
      <c r="B57" s="163"/>
      <c r="C57" s="163"/>
      <c r="D57" s="163">
        <f>'将来負担比率（分子）の構造'!I$51</f>
        <v>313</v>
      </c>
      <c r="E57" s="163"/>
      <c r="F57" s="163"/>
      <c r="G57" s="163">
        <f>'将来負担比率（分子）の構造'!J$51</f>
        <v>282</v>
      </c>
      <c r="H57" s="163"/>
      <c r="I57" s="163"/>
      <c r="J57" s="163">
        <f>'将来負担比率（分子）の構造'!K$51</f>
        <v>247</v>
      </c>
      <c r="K57" s="163"/>
      <c r="L57" s="163"/>
      <c r="M57" s="163">
        <f>'将来負担比率（分子）の構造'!L$51</f>
        <v>218</v>
      </c>
      <c r="N57" s="163"/>
      <c r="O57" s="163"/>
      <c r="P57" s="163">
        <f>'将来負担比率（分子）の構造'!M$51</f>
        <v>182</v>
      </c>
    </row>
    <row r="58" spans="1:16" x14ac:dyDescent="0.15">
      <c r="A58" s="163" t="s">
        <v>41</v>
      </c>
      <c r="B58" s="163"/>
      <c r="C58" s="163"/>
      <c r="D58" s="163">
        <f>'将来負担比率（分子）の構造'!I$50</f>
        <v>2657</v>
      </c>
      <c r="E58" s="163"/>
      <c r="F58" s="163"/>
      <c r="G58" s="163">
        <f>'将来負担比率（分子）の構造'!J$50</f>
        <v>3684</v>
      </c>
      <c r="H58" s="163"/>
      <c r="I58" s="163"/>
      <c r="J58" s="163">
        <f>'将来負担比率（分子）の構造'!K$50</f>
        <v>4041</v>
      </c>
      <c r="K58" s="163"/>
      <c r="L58" s="163"/>
      <c r="M58" s="163">
        <f>'将来負担比率（分子）の構造'!L$50</f>
        <v>4225</v>
      </c>
      <c r="N58" s="163"/>
      <c r="O58" s="163"/>
      <c r="P58" s="163">
        <f>'将来負担比率（分子）の構造'!M$50</f>
        <v>3962</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1502</v>
      </c>
      <c r="C62" s="163"/>
      <c r="D62" s="163"/>
      <c r="E62" s="163">
        <f>'将来負担比率（分子）の構造'!J$45</f>
        <v>1478</v>
      </c>
      <c r="F62" s="163"/>
      <c r="G62" s="163"/>
      <c r="H62" s="163">
        <f>'将来負担比率（分子）の構造'!K$45</f>
        <v>1619</v>
      </c>
      <c r="I62" s="163"/>
      <c r="J62" s="163"/>
      <c r="K62" s="163">
        <f>'将来負担比率（分子）の構造'!L$45</f>
        <v>1641</v>
      </c>
      <c r="L62" s="163"/>
      <c r="M62" s="163"/>
      <c r="N62" s="163">
        <f>'将来負担比率（分子）の構造'!M$45</f>
        <v>1814</v>
      </c>
      <c r="O62" s="163"/>
      <c r="P62" s="163"/>
    </row>
    <row r="63" spans="1:16" x14ac:dyDescent="0.15">
      <c r="A63" s="163" t="s">
        <v>34</v>
      </c>
      <c r="B63" s="163">
        <f>'将来負担比率（分子）の構造'!I$44</f>
        <v>425</v>
      </c>
      <c r="C63" s="163"/>
      <c r="D63" s="163"/>
      <c r="E63" s="163">
        <f>'将来負担比率（分子）の構造'!J$44</f>
        <v>267</v>
      </c>
      <c r="F63" s="163"/>
      <c r="G63" s="163"/>
      <c r="H63" s="163">
        <f>'将来負担比率（分子）の構造'!K$44</f>
        <v>139</v>
      </c>
      <c r="I63" s="163"/>
      <c r="J63" s="163"/>
      <c r="K63" s="163">
        <f>'将来負担比率（分子）の構造'!L$44</f>
        <v>93</v>
      </c>
      <c r="L63" s="163"/>
      <c r="M63" s="163"/>
      <c r="N63" s="163">
        <f>'将来負担比率（分子）の構造'!M$44</f>
        <v>64</v>
      </c>
      <c r="O63" s="163"/>
      <c r="P63" s="163"/>
    </row>
    <row r="64" spans="1:16" x14ac:dyDescent="0.15">
      <c r="A64" s="163" t="s">
        <v>33</v>
      </c>
      <c r="B64" s="163">
        <f>'将来負担比率（分子）の構造'!I$43</f>
        <v>8694</v>
      </c>
      <c r="C64" s="163"/>
      <c r="D64" s="163"/>
      <c r="E64" s="163">
        <f>'将来負担比率（分子）の構造'!J$43</f>
        <v>8151</v>
      </c>
      <c r="F64" s="163"/>
      <c r="G64" s="163"/>
      <c r="H64" s="163">
        <f>'将来負担比率（分子）の構造'!K$43</f>
        <v>7688</v>
      </c>
      <c r="I64" s="163"/>
      <c r="J64" s="163"/>
      <c r="K64" s="163">
        <f>'将来負担比率（分子）の構造'!L$43</f>
        <v>7215</v>
      </c>
      <c r="L64" s="163"/>
      <c r="M64" s="163"/>
      <c r="N64" s="163">
        <f>'将来負担比率（分子）の構造'!M$43</f>
        <v>6920</v>
      </c>
      <c r="O64" s="163"/>
      <c r="P64" s="163"/>
    </row>
    <row r="65" spans="1:16" x14ac:dyDescent="0.15">
      <c r="A65" s="163" t="s">
        <v>32</v>
      </c>
      <c r="B65" s="163">
        <f>'将来負担比率（分子）の構造'!I$42</f>
        <v>287</v>
      </c>
      <c r="C65" s="163"/>
      <c r="D65" s="163"/>
      <c r="E65" s="163">
        <f>'将来負担比率（分子）の構造'!J$42</f>
        <v>115</v>
      </c>
      <c r="F65" s="163"/>
      <c r="G65" s="163"/>
      <c r="H65" s="163">
        <f>'将来負担比率（分子）の構造'!K$42</f>
        <v>96</v>
      </c>
      <c r="I65" s="163"/>
      <c r="J65" s="163"/>
      <c r="K65" s="163">
        <f>'将来負担比率（分子）の構造'!L$42</f>
        <v>76</v>
      </c>
      <c r="L65" s="163"/>
      <c r="M65" s="163"/>
      <c r="N65" s="163">
        <f>'将来負担比率（分子）の構造'!M$42</f>
        <v>65</v>
      </c>
      <c r="O65" s="163"/>
      <c r="P65" s="163"/>
    </row>
    <row r="66" spans="1:16" x14ac:dyDescent="0.15">
      <c r="A66" s="163" t="s">
        <v>31</v>
      </c>
      <c r="B66" s="163">
        <f>'将来負担比率（分子）の構造'!I$41</f>
        <v>13757</v>
      </c>
      <c r="C66" s="163"/>
      <c r="D66" s="163"/>
      <c r="E66" s="163">
        <f>'将来負担比率（分子）の構造'!J$41</f>
        <v>13605</v>
      </c>
      <c r="F66" s="163"/>
      <c r="G66" s="163"/>
      <c r="H66" s="163">
        <f>'将来負担比率（分子）の構造'!K$41</f>
        <v>12905</v>
      </c>
      <c r="I66" s="163"/>
      <c r="J66" s="163"/>
      <c r="K66" s="163">
        <f>'将来負担比率（分子）の構造'!L$41</f>
        <v>12727</v>
      </c>
      <c r="L66" s="163"/>
      <c r="M66" s="163"/>
      <c r="N66" s="163">
        <f>'将来負担比率（分子）の構造'!M$41</f>
        <v>14091</v>
      </c>
      <c r="O66" s="163"/>
      <c r="P66" s="163"/>
    </row>
    <row r="67" spans="1:16" x14ac:dyDescent="0.15">
      <c r="A67" s="163" t="s">
        <v>71</v>
      </c>
      <c r="B67" s="163" t="e">
        <f>NA()</f>
        <v>#N/A</v>
      </c>
      <c r="C67" s="163">
        <f>IF(ISNUMBER('将来負担比率（分子）の構造'!I$53), IF('将来負担比率（分子）の構造'!I$53 &lt; 0, 0, '将来負担比率（分子）の構造'!I$53), NA())</f>
        <v>4539</v>
      </c>
      <c r="D67" s="163" t="e">
        <f>NA()</f>
        <v>#N/A</v>
      </c>
      <c r="E67" s="163" t="e">
        <f>NA()</f>
        <v>#N/A</v>
      </c>
      <c r="F67" s="163">
        <f>IF(ISNUMBER('将来負担比率（分子）の構造'!J$53), IF('将来負担比率（分子）の構造'!J$53 &lt; 0, 0, '将来負担比率（分子）の構造'!J$53), NA())</f>
        <v>3314</v>
      </c>
      <c r="G67" s="163" t="e">
        <f>NA()</f>
        <v>#N/A</v>
      </c>
      <c r="H67" s="163" t="e">
        <f>NA()</f>
        <v>#N/A</v>
      </c>
      <c r="I67" s="163">
        <f>IF(ISNUMBER('将来負担比率（分子）の構造'!K$53), IF('将来負担比率（分子）の構造'!K$53 &lt; 0, 0, '将来負担比率（分子）の構造'!K$53), NA())</f>
        <v>2578</v>
      </c>
      <c r="J67" s="163" t="e">
        <f>NA()</f>
        <v>#N/A</v>
      </c>
      <c r="K67" s="163" t="e">
        <f>NA()</f>
        <v>#N/A</v>
      </c>
      <c r="L67" s="163">
        <f>IF(ISNUMBER('将来負担比率（分子）の構造'!L$53), IF('将来負担比率（分子）の構造'!L$53 &lt; 0, 0, '将来負担比率（分子）の構造'!L$53), NA())</f>
        <v>2226</v>
      </c>
      <c r="M67" s="163" t="e">
        <f>NA()</f>
        <v>#N/A</v>
      </c>
      <c r="N67" s="163" t="e">
        <f>NA()</f>
        <v>#N/A</v>
      </c>
      <c r="O67" s="163">
        <f>IF(ISNUMBER('将来負担比率（分子）の構造'!M$53), IF('将来負担比率（分子）の構造'!M$53 &lt; 0, 0, '将来負担比率（分子）の構造'!M$53), NA())</f>
        <v>3176</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2354</v>
      </c>
      <c r="C72" s="167">
        <f>基金残高に係る経年分析!G55</f>
        <v>2490</v>
      </c>
      <c r="D72" s="167">
        <f>基金残高に係る経年分析!H55</f>
        <v>2427</v>
      </c>
    </row>
    <row r="73" spans="1:16" x14ac:dyDescent="0.15">
      <c r="A73" s="166" t="s">
        <v>74</v>
      </c>
      <c r="B73" s="167">
        <f>基金残高に係る経年分析!F56</f>
        <v>525</v>
      </c>
      <c r="C73" s="167">
        <f>基金残高に係る経年分析!G56</f>
        <v>569</v>
      </c>
      <c r="D73" s="167">
        <f>基金残高に係る経年分析!H56</f>
        <v>601</v>
      </c>
    </row>
    <row r="74" spans="1:16" x14ac:dyDescent="0.15">
      <c r="A74" s="166" t="s">
        <v>75</v>
      </c>
      <c r="B74" s="167">
        <f>基金残高に係る経年分析!F57</f>
        <v>1814</v>
      </c>
      <c r="C74" s="167">
        <f>基金残高に係る経年分析!G57</f>
        <v>1893</v>
      </c>
      <c r="D74" s="167">
        <f>基金残高に係る経年分析!H57</f>
        <v>1618</v>
      </c>
    </row>
  </sheetData>
  <sheetProtection algorithmName="SHA-512" hashValue="duc/pU8Ls8B+aOM0q1UW2gi4/VLbRmf53ZQdyx8nqW1nYeDj8W3ALLq8e5WNT1owdhnkS9ea7vHJbmvuzMH+pQ==" saltValue="s4TWfR1ouc4MPOaLnrSlm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2026-03-10T07:16:29Z</cp:lastPrinted>
  <dcterms:created xsi:type="dcterms:W3CDTF">2026-02-23T04:41:57Z</dcterms:created>
  <dcterms:modified xsi:type="dcterms:W3CDTF">2026-10-09T05:00:59Z</dcterms:modified>
  <cp:category/>
</cp:coreProperties>
</file>