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N84fl01\ogadata\02.総務企画部\04.財政課\02.財政班\09_公会計\R07年度\01_調査・照会\0901 【9.8〆】令和５年度財政状況資料集の作成について（２回目）\02.市→県\"/>
    </mc:Choice>
  </mc:AlternateContent>
  <bookViews>
    <workbookView xWindow="0" yWindow="0" windowWidth="28800" windowHeight="122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4" r:id="rId14"/>
    <sheet name="施設類型別ストック情報分析表①" sheetId="25" r:id="rId15"/>
    <sheet name="施設類型別ストック情報分析表②" sheetId="26"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7" i="10" l="1"/>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BW34" i="10"/>
  <c r="BW35" i="10" s="1"/>
  <c r="BW36" i="10" s="1"/>
  <c r="BW37" i="10" s="1"/>
  <c r="BW38" i="10" s="1"/>
  <c r="BW39" i="10" s="1"/>
  <c r="BW40" i="10" s="1"/>
  <c r="BW41" i="10" s="1"/>
  <c r="BE34" i="10"/>
  <c r="AM34" i="10"/>
  <c r="U34" i="10"/>
  <c r="C34" i="10"/>
  <c r="CO34" i="10" l="1"/>
  <c r="CO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<sst xmlns="http://schemas.openxmlformats.org/spreadsheetml/2006/main" count="1108" uniqueCount="579">
  <si>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</si>
  <si>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</si>
  <si>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</si>
  <si>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</si>
  <si>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</si>
  <si>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</si>
  <si>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</si>
  <si>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</si>
  <si>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</si>
  <si>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</si>
  <si>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</si>
  <si>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</si>
  <si>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</si>
  <si>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</si>
  <si>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</si>
  <si>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</si>
  <si>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</si>
  <si>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</si>
  <si>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</si>
  <si>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</si>
  <si>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</si>
  <si>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</si>
  <si>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</si>
  <si>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</si>
  <si>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</si>
  <si>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</si>
  <si>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</si>
  <si>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</si>
  <si>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</si>
  <si>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</si>
  <si>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</si>
  <si>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</si>
  <si>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</si>
  <si>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</si>
  <si>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</si>
  <si>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</si>
  <si>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</si>
  <si>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</si>
  <si>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</si>
  <si>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</si>
  <si>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</si>
  <si>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</si>
  <si>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</si>
  <si>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</si>
  <si>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</si>
  <si>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</si>
  <si>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</si>
  <si>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</si>
  <si>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</si>
  <si>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</si>
  <si>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</si>
  <si>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</si>
  <si>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</si>
  <si>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</si>
  <si>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</si>
  <si>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</si>
  <si>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</si>
  <si>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</si>
  <si>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</si>
  <si>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</si>
  <si>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</si>
  <si>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</si>
  <si>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</si>
  <si>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</si>
  <si>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</si>
  <si>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</si>
  <si>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</si>
  <si>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</si>
  <si>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</si>
  <si>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</si>
  <si>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</si>
  <si>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</si>
  <si>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</si>
  <si>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</si>
  <si>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</si>
  <si>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</si>
  <si>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</si>
  <si>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</si>
  <si>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</si>
  <si>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秋田県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</si>
  <si>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</si>
  <si>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</si>
  <si>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</si>
  <si>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</si>
  <si>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</si>
  <si>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</si>
  <si>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</si>
  <si>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</si>
  <si>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</si>
  <si>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</si>
  <si>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</si>
  <si>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</si>
  <si>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</si>
  <si>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</si>
  <si>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男鹿市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</si>
  <si>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</si>
  <si>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</si>
  <si>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</si>
  <si>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</si>
  <si>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</si>
  <si>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</si>
  <si>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</si>
  <si>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</si>
  <si>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</si>
  <si>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</si>
  <si>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</si>
  <si>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</si>
  <si>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</si>
  <si>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</si>
  <si>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</si>
  <si>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</si>
  <si>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</si>
  <si>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</si>
  <si>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</si>
  <si>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</si>
  <si>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</si>
  <si>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</si>
  <si>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</si>
  <si>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</si>
  <si>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</si>
  <si>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</si>
  <si>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</si>
  <si>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</si>
  <si>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</si>
  <si>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</si>
  <si>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</si>
  <si>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</si>
  <si>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</si>
  <si>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</si>
  <si>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</si>
  <si>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</si>
  <si>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</si>
  <si>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</si>
  <si>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</si>
  <si>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</si>
  <si>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</si>
  <si>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</si>
  <si>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</si>
  <si>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</si>
  <si>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</si>
  <si>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</si>
  <si>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-3.1</t>
    <phoneticPr fontId="5"/>
  </si>
  <si>
    <t>基準財政需要額</t>
    <phoneticPr fontId="26"/>
  </si>
  <si>
    <t>うち日本人(％)</t>
    <phoneticPr fontId="5"/>
  </si>
  <si>
    <t>-3.2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</si>
  <si>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</si>
  <si>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</si>
  <si>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</si>
  <si>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</si>
  <si>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</si>
  <si>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</si>
  <si>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</si>
  <si>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</si>
  <si>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</si>
  <si>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</si>
  <si>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</si>
  <si>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</si>
  <si>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</si>
  <si>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</si>
  <si>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</si>
  <si>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</si>
  <si>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</si>
  <si>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</si>
  <si>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</si>
  <si>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</si>
  <si>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</si>
  <si>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</si>
  <si>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</si>
  <si>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</si>
  <si>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</si>
  <si>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</si>
  <si>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</si>
  <si>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</si>
  <si>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</si>
  <si>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</si>
  <si>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</si>
  <si>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</si>
  <si>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</si>
  <si>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</si>
  <si>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</si>
  <si>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</si>
  <si>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</si>
  <si>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</si>
  <si>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</si>
  <si>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</si>
  <si>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</si>
  <si>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</si>
  <si>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</si>
  <si>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</si>
  <si>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</si>
  <si>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</si>
  <si>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</si>
  <si>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</si>
  <si>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</si>
  <si>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</si>
  <si>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</si>
  <si>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</si>
  <si>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</si>
  <si>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</si>
  <si>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</si>
  <si>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</si>
  <si>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</si>
  <si>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</si>
  <si>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秋田県男鹿市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</si>
  <si>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</si>
  <si>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</si>
  <si>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</si>
  <si>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</si>
  <si>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</si>
  <si>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</si>
  <si>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</si>
  <si>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</si>
  <si>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</si>
  <si>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</si>
  <si>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</si>
  <si>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</si>
  <si>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</si>
  <si>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</si>
  <si>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</si>
  <si>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</si>
  <si>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</si>
  <si>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</si>
  <si>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</si>
  <si>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</si>
  <si>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</si>
  <si>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</si>
  <si>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</si>
  <si>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</si>
  <si>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</si>
  <si>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</si>
  <si>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</si>
  <si>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</si>
  <si>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</si>
  <si>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</si>
  <si>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</si>
  <si>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</si>
  <si>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</si>
  <si>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</si>
  <si>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</si>
  <si>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</si>
  <si>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</si>
  <si>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</si>
  <si>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</si>
  <si>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</si>
  <si>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</si>
  <si>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</si>
  <si>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</si>
  <si>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</si>
  <si>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</si>
  <si>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</si>
  <si>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</si>
  <si>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</si>
  <si>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</si>
  <si>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</si>
  <si>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</si>
  <si>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</si>
  <si>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</si>
  <si>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</si>
  <si>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</si>
  <si>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</si>
  <si>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</si>
  <si>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</si>
  <si>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</si>
  <si>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</si>
  <si>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</si>
  <si>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</si>
  <si>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</si>
  <si>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</si>
  <si>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</si>
  <si>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</si>
  <si>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</si>
  <si>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</si>
  <si>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</si>
  <si>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</si>
  <si>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</si>
  <si>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</si>
  <si>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</si>
  <si>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</si>
  <si>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</si>
  <si>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</si>
  <si>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</si>
  <si>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</si>
  <si>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</si>
  <si>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</si>
  <si>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</si>
  <si>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</si>
  <si>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</si>
  <si>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</si>
  <si>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</si>
  <si>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</si>
  <si>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</si>
  <si>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</si>
  <si>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</si>
  <si>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</si>
  <si>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</si>
  <si>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</si>
  <si>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</si>
  <si>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</si>
  <si>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</si>
  <si>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</si>
  <si>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</si>
  <si>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</si>
  <si>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</si>
  <si>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</si>
  <si>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</si>
  <si>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</si>
  <si>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</si>
  <si>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</si>
  <si>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</si>
  <si>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</si>
  <si>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</si>
  <si>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</si>
  <si>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</si>
  <si>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</si>
  <si>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</si>
  <si>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</si>
  <si>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</si>
  <si>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</si>
  <si>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</si>
  <si>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</si>
  <si>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</si>
  <si>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</si>
  <si>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</si>
  <si>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</si>
  <si>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</si>
  <si>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</si>
  <si>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</si>
  <si>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その他</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</si>
  <si>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</si>
  <si>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</si>
  <si>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</si>
  <si>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</si>
  <si>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</si>
  <si>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</si>
  <si>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</si>
  <si>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</si>
  <si>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</si>
  <si>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</si>
  <si>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</si>
  <si>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</si>
  <si>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</si>
  <si>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</si>
  <si>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</si>
  <si>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</si>
  <si>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</si>
  <si>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</si>
  <si>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</si>
  <si>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</si>
  <si>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</si>
  <si>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</si>
  <si>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</si>
  <si>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</si>
  <si>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</si>
  <si>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秋田県男鹿市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</si>
  <si>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</si>
  <si>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</si>
  <si>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</si>
  <si>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</si>
  <si>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</si>
  <si>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</si>
  <si>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</si>
  <si>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</si>
  <si>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</si>
  <si>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</si>
  <si>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</si>
  <si>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</si>
  <si>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</si>
  <si>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</si>
  <si>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</si>
  <si>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</si>
  <si>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</si>
  <si>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</si>
  <si>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</si>
  <si>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</si>
  <si>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診療所特別会計（一般会計）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</si>
  <si>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</si>
  <si>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</si>
  <si>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</si>
  <si>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</si>
  <si>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</si>
  <si>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</si>
  <si>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</si>
  <si>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</si>
  <si>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</si>
  <si>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</si>
  <si>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</si>
  <si>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</si>
  <si>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</si>
  <si>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</si>
  <si>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診療所特別会計（特別会計）</t>
    <phoneticPr fontId="5"/>
  </si>
  <si>
    <t>介護保険特別会計（保険事業勘定）</t>
    <phoneticPr fontId="5"/>
  </si>
  <si>
    <t>介護保険特別会計（介護サービス事業勘定）</t>
    <phoneticPr fontId="5"/>
  </si>
  <si>
    <t>後期高齢者医療特別会計</t>
    <phoneticPr fontId="5"/>
  </si>
  <si>
    <t>上水道事業会計</t>
    <phoneticPr fontId="5"/>
  </si>
  <si>
    <t>法適用企業</t>
    <phoneticPr fontId="5"/>
  </si>
  <si>
    <t>ガス事業会計</t>
    <phoneticPr fontId="5"/>
  </si>
  <si>
    <t>下水道事業会計</t>
    <phoneticPr fontId="5"/>
  </si>
  <si>
    <t>男鹿みなと市民病院事業会計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</si>
  <si>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</si>
  <si>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</si>
  <si>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</si>
  <si>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</si>
  <si>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</si>
  <si>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</si>
  <si>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</si>
  <si>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</si>
  <si>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</si>
  <si>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</si>
  <si>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</si>
  <si>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</si>
  <si>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</si>
  <si>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</si>
  <si>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</si>
  <si>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</si>
  <si>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</si>
  <si>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</si>
  <si>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</si>
  <si>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</si>
  <si>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</si>
  <si>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</si>
  <si>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</si>
  <si>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</si>
  <si>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</si>
  <si>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</si>
  <si>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</si>
  <si>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</si>
  <si>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</si>
  <si>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</si>
  <si>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</si>
  <si>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</si>
  <si>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</si>
  <si>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</si>
  <si>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</si>
  <si>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</si>
  <si>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</si>
  <si>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</si>
  <si>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</si>
  <si>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</si>
  <si>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</si>
  <si>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</si>
  <si>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</si>
  <si>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</si>
  <si>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</si>
  <si>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</si>
  <si>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</si>
  <si>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</si>
  <si>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</si>
  <si>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</si>
  <si>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</si>
  <si>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</si>
  <si>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</si>
  <si>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</si>
  <si>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</si>
  <si>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</si>
  <si>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</si>
  <si>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</si>
  <si>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</si>
  <si>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</si>
  <si>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</si>
  <si>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</si>
  <si>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</si>
  <si>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</si>
  <si>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</si>
  <si>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</si>
  <si>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</si>
  <si>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</si>
  <si>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</si>
  <si>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</si>
  <si>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</si>
  <si>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</si>
  <si>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</si>
  <si>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</si>
  <si>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</si>
  <si>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</si>
  <si>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</si>
  <si>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</si>
  <si>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</si>
  <si>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</si>
  <si>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</si>
  <si>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</si>
  <si>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</si>
  <si>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</si>
  <si>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</si>
  <si>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</si>
  <si>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</si>
  <si>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</si>
  <si>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</si>
  <si>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</si>
  <si>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</si>
  <si>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</si>
  <si>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</si>
  <si>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</si>
  <si>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</si>
  <si>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</si>
  <si>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</si>
  <si>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</si>
  <si>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</si>
  <si>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</si>
  <si>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</si>
  <si>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</si>
  <si>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</si>
  <si>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</si>
  <si>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</si>
  <si>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</si>
  <si>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</si>
  <si>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</si>
  <si>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</si>
  <si>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</si>
  <si>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</si>
  <si>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</si>
  <si>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</si>
  <si>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</si>
  <si>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</si>
  <si>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</si>
  <si>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</si>
  <si>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</si>
  <si>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</si>
  <si>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</si>
  <si>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</si>
  <si>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</si>
  <si>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</si>
  <si>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</si>
  <si>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</si>
  <si>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</si>
  <si>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</si>
  <si>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</si>
  <si>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</si>
  <si>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</si>
  <si>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</si>
  <si>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</si>
  <si>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</si>
  <si>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</si>
  <si>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</si>
  <si>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3.49</t>
  </si>
  <si>
    <t>▲ 0.68</t>
  </si>
  <si>
    <t>一般会計</t>
  </si>
  <si>
    <t>ガス事業会計</t>
  </si>
  <si>
    <t>男鹿みなと市民病院事業会計</t>
  </si>
  <si>
    <t>▲ 0.05</t>
  </si>
  <si>
    <t>介護保険特別会計（保険事業勘定）</t>
  </si>
  <si>
    <t>上水道事業会計</t>
  </si>
  <si>
    <t>下水道事業会計</t>
  </si>
  <si>
    <t>国民健康保険特別会計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</si>
  <si>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</si>
  <si>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</si>
  <si>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</si>
  <si>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</si>
  <si>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</si>
  <si>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</si>
  <si>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</si>
  <si>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</si>
  <si>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</si>
  <si>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おが地域振興公社</t>
    <rPh sb="2" eb="4">
      <t>チイキ</t>
    </rPh>
    <rPh sb="4" eb="6">
      <t>シンコウ</t>
    </rPh>
    <rPh sb="6" eb="8">
      <t>コウシャ</t>
    </rPh>
    <phoneticPr fontId="24"/>
  </si>
  <si>
    <t>株式会社　男鹿水族館</t>
    <rPh sb="0" eb="4">
      <t>カブシキガイシャ</t>
    </rPh>
    <rPh sb="5" eb="7">
      <t>オガ</t>
    </rPh>
    <rPh sb="7" eb="10">
      <t>スイゾクカン</t>
    </rPh>
    <phoneticPr fontId="24"/>
  </si>
  <si>
    <t>男鹿地区消防一部事務組合（一般会計）</t>
  </si>
  <si>
    <t>男鹿地区衛生処理一部事務組合（一般会計）</t>
  </si>
  <si>
    <t>八郎湖周辺清掃事務組合（一般会計）</t>
  </si>
  <si>
    <t>秋田県市町村総合事務組合（一般会計）</t>
  </si>
  <si>
    <t>秋田県市町村総合事務組合（交通災害共済事業等特別会計）</t>
  </si>
  <si>
    <t>秋田県市町村会館管理組合（一般会計）</t>
    <rPh sb="13" eb="15">
      <t>イッパン</t>
    </rPh>
    <rPh sb="15" eb="17">
      <t>カイケイ</t>
    </rPh>
    <phoneticPr fontId="24"/>
  </si>
  <si>
    <t>秋田県後期高齢者医療広域連合（一般会計）</t>
  </si>
  <si>
    <t>秋田県後期高齢者医療広域連合（後期高齢者医療特別会計）</t>
  </si>
  <si>
    <t>地域振興基金</t>
    <phoneticPr fontId="5"/>
  </si>
  <si>
    <t>過疎地域持続的発展基金</t>
    <phoneticPr fontId="2"/>
  </si>
  <si>
    <t>教育施設整備基金</t>
    <phoneticPr fontId="2"/>
  </si>
  <si>
    <t>企業版ふるさと納税地方創生基金</t>
    <phoneticPr fontId="2"/>
  </si>
  <si>
    <t>森林環境譲与税基金</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</si>
  <si>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</si>
  <si>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</si>
  <si>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</si>
  <si>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類似団体平均を上回っているものの、既発債の償還終了及び地方債の発行抑制、基金残高の確保などの取組により、前年度と比較し4.0％改善している。一方、有形固定資産減価償却率の伸び率は大きく、前年度から1.6％増加した。
今後は男鹿市公共施設等総合管理計画及び個別施設計画に基づき、予防保全型の維持管理による公共施設の長寿命化を図るとともに、統廃合を含めた再配置による質・量の最適化に取り組んでいく。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</si>
  <si>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</si>
  <si>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</si>
  <si>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</si>
  <si>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</si>
  <si>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</si>
  <si>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</si>
  <si>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</si>
  <si>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将来負担比率は類似団体を上回っているが、実質公債費比率は類似団体平均を下回っている。実質公債費率については既発債の償還終了などにより、年々減少している。令和5年度から6年度にかけて、認定こども園建設事業や、小学校の統廃合に伴う建設事業など、複数の大規模な建設事業の本体工事を行っていることから、元金償還額を上回る多額の地方債の新規発行及びそれに伴う地方債残高の増加が見込まれるが、引き続き、適切な地方債発行及び既往債の償還に取り組むとともに、将来人口推計等を踏まえ、事業の費用対効果を検証しながら将来負担の軽減に努める。
</t>
    <rPh sb="7" eb="9">
      <t>ルイジ</t>
    </rPh>
    <rPh sb="9" eb="11">
      <t>ダンタイ</t>
    </rPh>
    <rPh sb="12" eb="14">
      <t>ウワマワ</t>
    </rPh>
    <rPh sb="28" eb="30">
      <t>ルイジ</t>
    </rPh>
    <rPh sb="30" eb="32">
      <t>ダンタイ</t>
    </rPh>
    <rPh sb="32" eb="34">
      <t>ヘイキン</t>
    </rPh>
    <rPh sb="35" eb="37">
      <t>シタマワ</t>
    </rPh>
    <rPh sb="42" eb="44">
      <t>ジッシツ</t>
    </rPh>
    <rPh sb="44" eb="47">
      <t>コウサイヒ</t>
    </rPh>
    <rPh sb="47" eb="48">
      <t>リツ</t>
    </rPh>
    <rPh sb="67" eb="69">
      <t>ネンネン</t>
    </rPh>
    <rPh sb="69" eb="71">
      <t>ゲンショウ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</si>
</sst>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77" fontId="35" fillId="0" borderId="103" xfId="12" applyNumberFormat="1" applyFont="1" applyBorder="1" applyAlignment="1" applyProtection="1">
      <alignment horizontal="right" vertical="center" shrinkToFit="1"/>
      <protection locked="0"/>
    </xf>
    <xf numFmtId="177" fontId="35" fillId="0" borderId="99" xfId="12" applyNumberFormat="1" applyFont="1" applyBorder="1" applyAlignment="1" applyProtection="1">
      <alignment horizontal="right" vertical="center" shrinkToFit="1"/>
      <protection locked="0"/>
    </xf>
    <xf numFmtId="177" fontId="35" fillId="0" borderId="10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96469</c:v>
                </c:pt>
                <c:pt idx="3">
                  <c:v>85743</c:v>
                </c:pt>
                <c:pt idx="4">
                  <c:v>92509</c:v>
                </c:pt>
              </c:numCache>
            </c:numRef>
          </c:val>
          <c:smooth val="0"/>
          <c:extLst>
            <c:ext xmlns:c16="http://schemas.microsoft.com/office/drawing/2014/chart" uri="{C3380CC4-5D6E-409C-BE32-E72D297353CC}">
              <c16:uniqueId val="{00000000-4CDB-4141-8D94-F71D3C4811A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28472</c:v>
                </c:pt>
                <c:pt idx="1">
                  <c:v>46475</c:v>
                </c:pt>
                <c:pt idx="2">
                  <c:v>63492</c:v>
                </c:pt>
                <c:pt idx="3">
                  <c:v>55252</c:v>
                </c:pt>
                <c:pt idx="4">
                  <c:v>78521</c:v>
                </c:pt>
              </c:numCache>
            </c:numRef>
          </c:val>
          <c:smooth val="0"/>
          <c:extLst>
            <c:ext xmlns:c16="http://schemas.microsoft.com/office/drawing/2014/chart" uri="{C3380CC4-5D6E-409C-BE32-E72D297353CC}">
              <c16:uniqueId val="{00000001-4CDB-4141-8D94-F71D3C4811A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3.87</c:v>
                </c:pt>
                <c:pt idx="1">
                  <c:v>5.23</c:v>
                </c:pt>
                <c:pt idx="2">
                  <c:v>4.0599999999999996</c:v>
                </c:pt>
                <c:pt idx="3">
                  <c:v>4.3899999999999997</c:v>
                </c:pt>
                <c:pt idx="4">
                  <c:v>4.67</c:v>
                </c:pt>
              </c:numCache>
            </c:numRef>
          </c:val>
          <c:extLst>
            <c:ext xmlns:c16="http://schemas.microsoft.com/office/drawing/2014/chart" uri="{C3380CC4-5D6E-409C-BE32-E72D297353CC}">
              <c16:uniqueId val="{00000000-1497-4332-B300-70E4199A511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13.31</c:v>
                </c:pt>
                <c:pt idx="1">
                  <c:v>17.829999999999998</c:v>
                </c:pt>
                <c:pt idx="2">
                  <c:v>23.48</c:v>
                </c:pt>
                <c:pt idx="3">
                  <c:v>22.75</c:v>
                </c:pt>
                <c:pt idx="4">
                  <c:v>24.29</c:v>
                </c:pt>
              </c:numCache>
            </c:numRef>
          </c:val>
          <c:extLst>
            <c:ext xmlns:c16="http://schemas.microsoft.com/office/drawing/2014/chart" uri="{C3380CC4-5D6E-409C-BE32-E72D297353CC}">
              <c16:uniqueId val="{00000001-1497-4332-B300-70E4199A511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2.3199999999999998</c:v>
                </c:pt>
                <c:pt idx="1">
                  <c:v>4.3600000000000003</c:v>
                </c:pt>
                <c:pt idx="2">
                  <c:v>2.86</c:v>
                </c:pt>
                <c:pt idx="3">
                  <c:v>-3.49</c:v>
                </c:pt>
                <c:pt idx="4">
                  <c:v>-0.68</c:v>
                </c:pt>
              </c:numCache>
            </c:numRef>
          </c:val>
          <c:smooth val="0"/>
          <c:extLst>
            <c:ext xmlns:c16="http://schemas.microsoft.com/office/drawing/2014/chart" uri="{C3380CC4-5D6E-409C-BE32-E72D297353CC}">
              <c16:uniqueId val="{00000002-1497-4332-B300-70E4199A511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0.21</c:v>
                </c:pt>
                <c:pt idx="2">
                  <c:v>#N/A</c:v>
                </c:pt>
                <c:pt idx="3">
                  <c:v>0.17</c:v>
                </c:pt>
                <c:pt idx="4">
                  <c:v>#N/A</c:v>
                </c:pt>
                <c:pt idx="5">
                  <c:v>0.21</c:v>
                </c:pt>
                <c:pt idx="6">
                  <c:v>#N/A</c:v>
                </c:pt>
                <c:pt idx="7">
                  <c:v>0.16</c:v>
                </c:pt>
                <c:pt idx="8">
                  <c:v>#N/A</c:v>
                </c:pt>
                <c:pt idx="9">
                  <c:v>0</c:v>
                </c:pt>
              </c:numCache>
            </c:numRef>
          </c:val>
          <c:extLst>
            <c:ext xmlns:c16="http://schemas.microsoft.com/office/drawing/2014/chart" uri="{C3380CC4-5D6E-409C-BE32-E72D297353CC}">
              <c16:uniqueId val="{00000000-1B7D-45DD-A4F1-0FEDE9BB388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B7D-45DD-A4F1-0FEDE9BB388D}"/>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0.01</c:v>
                </c:pt>
                <c:pt idx="2">
                  <c:v>#N/A</c:v>
                </c:pt>
                <c:pt idx="3">
                  <c:v>0.01</c:v>
                </c:pt>
                <c:pt idx="4">
                  <c:v>#N/A</c:v>
                </c:pt>
                <c:pt idx="5">
                  <c:v>0.02</c:v>
                </c:pt>
                <c:pt idx="6">
                  <c:v>#N/A</c:v>
                </c:pt>
                <c:pt idx="7">
                  <c:v>0</c:v>
                </c:pt>
                <c:pt idx="8">
                  <c:v>#N/A</c:v>
                </c:pt>
                <c:pt idx="9">
                  <c:v>0.01</c:v>
                </c:pt>
              </c:numCache>
            </c:numRef>
          </c:val>
          <c:extLst>
            <c:ext xmlns:c16="http://schemas.microsoft.com/office/drawing/2014/chart" uri="{C3380CC4-5D6E-409C-BE32-E72D297353CC}">
              <c16:uniqueId val="{00000002-1B7D-45DD-A4F1-0FEDE9BB388D}"/>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0.8</c:v>
                </c:pt>
                <c:pt idx="2">
                  <c:v>#N/A</c:v>
                </c:pt>
                <c:pt idx="3">
                  <c:v>0.78</c:v>
                </c:pt>
                <c:pt idx="4">
                  <c:v>#N/A</c:v>
                </c:pt>
                <c:pt idx="5">
                  <c:v>0.64</c:v>
                </c:pt>
                <c:pt idx="6">
                  <c:v>#N/A</c:v>
                </c:pt>
                <c:pt idx="7">
                  <c:v>0.35</c:v>
                </c:pt>
                <c:pt idx="8">
                  <c:v>#N/A</c:v>
                </c:pt>
                <c:pt idx="9">
                  <c:v>0.03</c:v>
                </c:pt>
              </c:numCache>
            </c:numRef>
          </c:val>
          <c:extLst>
            <c:ext xmlns:c16="http://schemas.microsoft.com/office/drawing/2014/chart" uri="{C3380CC4-5D6E-409C-BE32-E72D297353CC}">
              <c16:uniqueId val="{00000003-1B7D-45DD-A4F1-0FEDE9BB388D}"/>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0.18</c:v>
                </c:pt>
                <c:pt idx="2">
                  <c:v>#N/A</c:v>
                </c:pt>
                <c:pt idx="3">
                  <c:v>0.27</c:v>
                </c:pt>
                <c:pt idx="4">
                  <c:v>#N/A</c:v>
                </c:pt>
                <c:pt idx="5">
                  <c:v>0.26</c:v>
                </c:pt>
                <c:pt idx="6">
                  <c:v>#N/A</c:v>
                </c:pt>
                <c:pt idx="7">
                  <c:v>0.36</c:v>
                </c:pt>
                <c:pt idx="8">
                  <c:v>#N/A</c:v>
                </c:pt>
                <c:pt idx="9">
                  <c:v>0.42</c:v>
                </c:pt>
              </c:numCache>
            </c:numRef>
          </c:val>
          <c:extLst>
            <c:ext xmlns:c16="http://schemas.microsoft.com/office/drawing/2014/chart" uri="{C3380CC4-5D6E-409C-BE32-E72D297353CC}">
              <c16:uniqueId val="{00000004-1B7D-45DD-A4F1-0FEDE9BB388D}"/>
            </c:ext>
          </c:extLst>
        </c:ser>
        <c:ser>
          <c:idx val="5"/>
          <c:order val="5"/>
          <c:tx>
            <c:strRef>
              <c:f>データシート!$A$32</c:f>
              <c:strCache>
                <c:ptCount val="1"/>
                <c:pt idx="0">
                  <c:v>上水道事業会計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3.24</c:v>
                </c:pt>
                <c:pt idx="2">
                  <c:v>#N/A</c:v>
                </c:pt>
                <c:pt idx="3">
                  <c:v>3.02</c:v>
                </c:pt>
                <c:pt idx="4">
                  <c:v>#N/A</c:v>
                </c:pt>
                <c:pt idx="5">
                  <c:v>2.57</c:v>
                </c:pt>
                <c:pt idx="6">
                  <c:v>#N/A</c:v>
                </c:pt>
                <c:pt idx="7">
                  <c:v>2.65</c:v>
                </c:pt>
                <c:pt idx="8">
                  <c:v>#N/A</c:v>
                </c:pt>
                <c:pt idx="9">
                  <c:v>1.26</c:v>
                </c:pt>
              </c:numCache>
            </c:numRef>
          </c:val>
          <c:extLst>
            <c:ext xmlns:c16="http://schemas.microsoft.com/office/drawing/2014/chart" uri="{C3380CC4-5D6E-409C-BE32-E72D297353CC}">
              <c16:uniqueId val="{00000005-1B7D-45DD-A4F1-0FEDE9BB388D}"/>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0.55000000000000004</c:v>
                </c:pt>
                <c:pt idx="2">
                  <c:v>#N/A</c:v>
                </c:pt>
                <c:pt idx="3">
                  <c:v>0.93</c:v>
                </c:pt>
                <c:pt idx="4">
                  <c:v>#N/A</c:v>
                </c:pt>
                <c:pt idx="5">
                  <c:v>1.33</c:v>
                </c:pt>
                <c:pt idx="6">
                  <c:v>#N/A</c:v>
                </c:pt>
                <c:pt idx="7">
                  <c:v>0.7</c:v>
                </c:pt>
                <c:pt idx="8">
                  <c:v>#N/A</c:v>
                </c:pt>
                <c:pt idx="9">
                  <c:v>1.97</c:v>
                </c:pt>
              </c:numCache>
            </c:numRef>
          </c:val>
          <c:extLst>
            <c:ext xmlns:c16="http://schemas.microsoft.com/office/drawing/2014/chart" uri="{C3380CC4-5D6E-409C-BE32-E72D297353CC}">
              <c16:uniqueId val="{00000006-1B7D-45DD-A4F1-0FEDE9BB388D}"/>
            </c:ext>
          </c:extLst>
        </c:ser>
        <c:ser>
          <c:idx val="7"/>
          <c:order val="7"/>
          <c:tx>
            <c:strRef>
              <c:f>データシート!$A$34</c:f>
              <c:strCache>
                <c:ptCount val="1"/>
                <c:pt idx="0">
                  <c:v>男鹿みなと市民病院事業会計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0.05</c:v>
                </c:pt>
                <c:pt idx="1">
                  <c:v>#N/A</c:v>
                </c:pt>
                <c:pt idx="2">
                  <c:v>#N/A</c:v>
                </c:pt>
                <c:pt idx="3">
                  <c:v>0.28999999999999998</c:v>
                </c:pt>
                <c:pt idx="4">
                  <c:v>#N/A</c:v>
                </c:pt>
                <c:pt idx="5">
                  <c:v>0.83</c:v>
                </c:pt>
                <c:pt idx="6">
                  <c:v>#N/A</c:v>
                </c:pt>
                <c:pt idx="7">
                  <c:v>2.41</c:v>
                </c:pt>
                <c:pt idx="8">
                  <c:v>#N/A</c:v>
                </c:pt>
                <c:pt idx="9">
                  <c:v>2.2000000000000002</c:v>
                </c:pt>
              </c:numCache>
            </c:numRef>
          </c:val>
          <c:extLst>
            <c:ext xmlns:c16="http://schemas.microsoft.com/office/drawing/2014/chart" uri="{C3380CC4-5D6E-409C-BE32-E72D297353CC}">
              <c16:uniqueId val="{00000007-1B7D-45DD-A4F1-0FEDE9BB388D}"/>
            </c:ext>
          </c:extLst>
        </c:ser>
        <c:ser>
          <c:idx val="8"/>
          <c:order val="8"/>
          <c:tx>
            <c:strRef>
              <c:f>データシート!$A$35</c:f>
              <c:strCache>
                <c:ptCount val="1"/>
                <c:pt idx="0">
                  <c:v>ガス事業会計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2.27</c:v>
                </c:pt>
                <c:pt idx="2">
                  <c:v>#N/A</c:v>
                </c:pt>
                <c:pt idx="3">
                  <c:v>2.2200000000000002</c:v>
                </c:pt>
                <c:pt idx="4">
                  <c:v>#N/A</c:v>
                </c:pt>
                <c:pt idx="5">
                  <c:v>2.35</c:v>
                </c:pt>
                <c:pt idx="6">
                  <c:v>#N/A</c:v>
                </c:pt>
                <c:pt idx="7">
                  <c:v>2.88</c:v>
                </c:pt>
                <c:pt idx="8">
                  <c:v>#N/A</c:v>
                </c:pt>
                <c:pt idx="9">
                  <c:v>2.5</c:v>
                </c:pt>
              </c:numCache>
            </c:numRef>
          </c:val>
          <c:extLst>
            <c:ext xmlns:c16="http://schemas.microsoft.com/office/drawing/2014/chart" uri="{C3380CC4-5D6E-409C-BE32-E72D297353CC}">
              <c16:uniqueId val="{00000008-1B7D-45DD-A4F1-0FEDE9BB388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3.87</c:v>
                </c:pt>
                <c:pt idx="2">
                  <c:v>#N/A</c:v>
                </c:pt>
                <c:pt idx="3">
                  <c:v>5.22</c:v>
                </c:pt>
                <c:pt idx="4">
                  <c:v>#N/A</c:v>
                </c:pt>
                <c:pt idx="5">
                  <c:v>4.0599999999999996</c:v>
                </c:pt>
                <c:pt idx="6">
                  <c:v>#N/A</c:v>
                </c:pt>
                <c:pt idx="7">
                  <c:v>4.3899999999999997</c:v>
                </c:pt>
                <c:pt idx="8">
                  <c:v>#N/A</c:v>
                </c:pt>
                <c:pt idx="9">
                  <c:v>4.66</c:v>
                </c:pt>
              </c:numCache>
            </c:numRef>
          </c:val>
          <c:extLst>
            <c:ext xmlns:c16="http://schemas.microsoft.com/office/drawing/2014/chart" uri="{C3380CC4-5D6E-409C-BE32-E72D297353CC}">
              <c16:uniqueId val="{00000009-1B7D-45DD-A4F1-0FEDE9BB388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1790</c:v>
                </c:pt>
                <c:pt idx="5">
                  <c:v>1794</c:v>
                </c:pt>
                <c:pt idx="8">
                  <c:v>1815</c:v>
                </c:pt>
                <c:pt idx="11">
                  <c:v>1735</c:v>
                </c:pt>
                <c:pt idx="14">
                  <c:v>1637</c:v>
                </c:pt>
              </c:numCache>
            </c:numRef>
          </c:val>
          <c:extLst>
            <c:ext xmlns:c16="http://schemas.microsoft.com/office/drawing/2014/chart" uri="{C3380CC4-5D6E-409C-BE32-E72D297353CC}">
              <c16:uniqueId val="{00000000-BB1F-4776-84B7-3D82DC1C214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B1F-4776-84B7-3D82DC1C214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35</c:v>
                </c:pt>
                <c:pt idx="3">
                  <c:v>29</c:v>
                </c:pt>
                <c:pt idx="6">
                  <c:v>33</c:v>
                </c:pt>
                <c:pt idx="9">
                  <c:v>22</c:v>
                </c:pt>
                <c:pt idx="12">
                  <c:v>19</c:v>
                </c:pt>
              </c:numCache>
            </c:numRef>
          </c:val>
          <c:extLst>
            <c:ext xmlns:c16="http://schemas.microsoft.com/office/drawing/2014/chart" uri="{C3380CC4-5D6E-409C-BE32-E72D297353CC}">
              <c16:uniqueId val="{00000002-BB1F-4776-84B7-3D82DC1C214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182</c:v>
                </c:pt>
                <c:pt idx="3">
                  <c:v>189</c:v>
                </c:pt>
                <c:pt idx="6">
                  <c:v>187</c:v>
                </c:pt>
                <c:pt idx="9">
                  <c:v>178</c:v>
                </c:pt>
                <c:pt idx="12">
                  <c:v>58</c:v>
                </c:pt>
              </c:numCache>
            </c:numRef>
          </c:val>
          <c:extLst>
            <c:ext xmlns:c16="http://schemas.microsoft.com/office/drawing/2014/chart" uri="{C3380CC4-5D6E-409C-BE32-E72D297353CC}">
              <c16:uniqueId val="{00000003-BB1F-4776-84B7-3D82DC1C214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775</c:v>
                </c:pt>
                <c:pt idx="3">
                  <c:v>778</c:v>
                </c:pt>
                <c:pt idx="6">
                  <c:v>768</c:v>
                </c:pt>
                <c:pt idx="9">
                  <c:v>759</c:v>
                </c:pt>
                <c:pt idx="12">
                  <c:v>746</c:v>
                </c:pt>
              </c:numCache>
            </c:numRef>
          </c:val>
          <c:extLst>
            <c:ext xmlns:c16="http://schemas.microsoft.com/office/drawing/2014/chart" uri="{C3380CC4-5D6E-409C-BE32-E72D297353CC}">
              <c16:uniqueId val="{00000004-BB1F-4776-84B7-3D82DC1C214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B1F-4776-84B7-3D82DC1C214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B1F-4776-84B7-3D82DC1C214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1603</c:v>
                </c:pt>
                <c:pt idx="3">
                  <c:v>1627</c:v>
                </c:pt>
                <c:pt idx="6">
                  <c:v>1661</c:v>
                </c:pt>
                <c:pt idx="9">
                  <c:v>1583</c:v>
                </c:pt>
                <c:pt idx="12">
                  <c:v>1517</c:v>
                </c:pt>
              </c:numCache>
            </c:numRef>
          </c:val>
          <c:extLst>
            <c:ext xmlns:c16="http://schemas.microsoft.com/office/drawing/2014/chart" uri="{C3380CC4-5D6E-409C-BE32-E72D297353CC}">
              <c16:uniqueId val="{00000007-BB1F-4776-84B7-3D82DC1C214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805</c:v>
                </c:pt>
                <c:pt idx="2">
                  <c:v>#N/A</c:v>
                </c:pt>
                <c:pt idx="3">
                  <c:v>#N/A</c:v>
                </c:pt>
                <c:pt idx="4">
                  <c:v>829</c:v>
                </c:pt>
                <c:pt idx="5">
                  <c:v>#N/A</c:v>
                </c:pt>
                <c:pt idx="6">
                  <c:v>#N/A</c:v>
                </c:pt>
                <c:pt idx="7">
                  <c:v>834</c:v>
                </c:pt>
                <c:pt idx="8">
                  <c:v>#N/A</c:v>
                </c:pt>
                <c:pt idx="9">
                  <c:v>#N/A</c:v>
                </c:pt>
                <c:pt idx="10">
                  <c:v>807</c:v>
                </c:pt>
                <c:pt idx="11">
                  <c:v>#N/A</c:v>
                </c:pt>
                <c:pt idx="12">
                  <c:v>#N/A</c:v>
                </c:pt>
                <c:pt idx="13">
                  <c:v>703</c:v>
                </c:pt>
                <c:pt idx="14">
                  <c:v>#N/A</c:v>
                </c:pt>
              </c:numCache>
            </c:numRef>
          </c:val>
          <c:smooth val="0"/>
          <c:extLst>
            <c:ext xmlns:c16="http://schemas.microsoft.com/office/drawing/2014/chart" uri="{C3380CC4-5D6E-409C-BE32-E72D297353CC}">
              <c16:uniqueId val="{00000008-BB1F-4776-84B7-3D82DC1C214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17704</c:v>
                </c:pt>
                <c:pt idx="5">
                  <c:v>17156</c:v>
                </c:pt>
                <c:pt idx="8">
                  <c:v>16335</c:v>
                </c:pt>
                <c:pt idx="11">
                  <c:v>15579</c:v>
                </c:pt>
                <c:pt idx="14">
                  <c:v>15083</c:v>
                </c:pt>
              </c:numCache>
            </c:numRef>
          </c:val>
          <c:extLst>
            <c:ext xmlns:c16="http://schemas.microsoft.com/office/drawing/2014/chart" uri="{C3380CC4-5D6E-409C-BE32-E72D297353CC}">
              <c16:uniqueId val="{00000000-7D8A-4B75-B51D-E13034A6F7B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331</c:v>
                </c:pt>
                <c:pt idx="5">
                  <c:v>313</c:v>
                </c:pt>
                <c:pt idx="8">
                  <c:v>282</c:v>
                </c:pt>
                <c:pt idx="11">
                  <c:v>247</c:v>
                </c:pt>
                <c:pt idx="14">
                  <c:v>218</c:v>
                </c:pt>
              </c:numCache>
            </c:numRef>
          </c:val>
          <c:extLst>
            <c:ext xmlns:c16="http://schemas.microsoft.com/office/drawing/2014/chart" uri="{C3380CC4-5D6E-409C-BE32-E72D297353CC}">
              <c16:uniqueId val="{00000001-7D8A-4B75-B51D-E13034A6F7B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2042</c:v>
                </c:pt>
                <c:pt idx="5">
                  <c:v>2657</c:v>
                </c:pt>
                <c:pt idx="8">
                  <c:v>3684</c:v>
                </c:pt>
                <c:pt idx="11">
                  <c:v>4041</c:v>
                </c:pt>
                <c:pt idx="14">
                  <c:v>4225</c:v>
                </c:pt>
              </c:numCache>
            </c:numRef>
          </c:val>
          <c:extLst>
            <c:ext xmlns:c16="http://schemas.microsoft.com/office/drawing/2014/chart" uri="{C3380CC4-5D6E-409C-BE32-E72D297353CC}">
              <c16:uniqueId val="{00000002-7D8A-4B75-B51D-E13034A6F7B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D8A-4B75-B51D-E13034A6F7B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D8A-4B75-B51D-E13034A6F7B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D8A-4B75-B51D-E13034A6F7B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1486</c:v>
                </c:pt>
                <c:pt idx="3">
                  <c:v>1502</c:v>
                </c:pt>
                <c:pt idx="6">
                  <c:v>1478</c:v>
                </c:pt>
                <c:pt idx="9">
                  <c:v>1619</c:v>
                </c:pt>
                <c:pt idx="12">
                  <c:v>1641</c:v>
                </c:pt>
              </c:numCache>
            </c:numRef>
          </c:val>
          <c:extLst>
            <c:ext xmlns:c16="http://schemas.microsoft.com/office/drawing/2014/chart" uri="{C3380CC4-5D6E-409C-BE32-E72D297353CC}">
              <c16:uniqueId val="{00000006-7D8A-4B75-B51D-E13034A6F7B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573</c:v>
                </c:pt>
                <c:pt idx="3">
                  <c:v>425</c:v>
                </c:pt>
                <c:pt idx="6">
                  <c:v>267</c:v>
                </c:pt>
                <c:pt idx="9">
                  <c:v>139</c:v>
                </c:pt>
                <c:pt idx="12">
                  <c:v>93</c:v>
                </c:pt>
              </c:numCache>
            </c:numRef>
          </c:val>
          <c:extLst>
            <c:ext xmlns:c16="http://schemas.microsoft.com/office/drawing/2014/chart" uri="{C3380CC4-5D6E-409C-BE32-E72D297353CC}">
              <c16:uniqueId val="{00000007-7D8A-4B75-B51D-E13034A6F7B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9226</c:v>
                </c:pt>
                <c:pt idx="3">
                  <c:v>8694</c:v>
                </c:pt>
                <c:pt idx="6">
                  <c:v>8151</c:v>
                </c:pt>
                <c:pt idx="9">
                  <c:v>7688</c:v>
                </c:pt>
                <c:pt idx="12">
                  <c:v>7215</c:v>
                </c:pt>
              </c:numCache>
            </c:numRef>
          </c:val>
          <c:extLst>
            <c:ext xmlns:c16="http://schemas.microsoft.com/office/drawing/2014/chart" uri="{C3380CC4-5D6E-409C-BE32-E72D297353CC}">
              <c16:uniqueId val="{00000008-7D8A-4B75-B51D-E13034A6F7B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316</c:v>
                </c:pt>
                <c:pt idx="3">
                  <c:v>287</c:v>
                </c:pt>
                <c:pt idx="6">
                  <c:v>115</c:v>
                </c:pt>
                <c:pt idx="9">
                  <c:v>96</c:v>
                </c:pt>
                <c:pt idx="12">
                  <c:v>76</c:v>
                </c:pt>
              </c:numCache>
            </c:numRef>
          </c:val>
          <c:extLst>
            <c:ext xmlns:c16="http://schemas.microsoft.com/office/drawing/2014/chart" uri="{C3380CC4-5D6E-409C-BE32-E72D297353CC}">
              <c16:uniqueId val="{00000009-7D8A-4B75-B51D-E13034A6F7B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14371</c:v>
                </c:pt>
                <c:pt idx="3">
                  <c:v>13757</c:v>
                </c:pt>
                <c:pt idx="6">
                  <c:v>13605</c:v>
                </c:pt>
                <c:pt idx="9">
                  <c:v>12905</c:v>
                </c:pt>
                <c:pt idx="12">
                  <c:v>12727</c:v>
                </c:pt>
              </c:numCache>
            </c:numRef>
          </c:val>
          <c:extLst>
            <c:ext xmlns:c16="http://schemas.microsoft.com/office/drawing/2014/chart" uri="{C3380CC4-5D6E-409C-BE32-E72D297353CC}">
              <c16:uniqueId val="{0000000A-7D8A-4B75-B51D-E13034A6F7B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5895</c:v>
                </c:pt>
                <c:pt idx="2">
                  <c:v>#N/A</c:v>
                </c:pt>
                <c:pt idx="3">
                  <c:v>#N/A</c:v>
                </c:pt>
                <c:pt idx="4">
                  <c:v>4539</c:v>
                </c:pt>
                <c:pt idx="5">
                  <c:v>#N/A</c:v>
                </c:pt>
                <c:pt idx="6">
                  <c:v>#N/A</c:v>
                </c:pt>
                <c:pt idx="7">
                  <c:v>3314</c:v>
                </c:pt>
                <c:pt idx="8">
                  <c:v>#N/A</c:v>
                </c:pt>
                <c:pt idx="9">
                  <c:v>#N/A</c:v>
                </c:pt>
                <c:pt idx="10">
                  <c:v>2578</c:v>
                </c:pt>
                <c:pt idx="11">
                  <c:v>#N/A</c:v>
                </c:pt>
                <c:pt idx="12">
                  <c:v>#N/A</c:v>
                </c:pt>
                <c:pt idx="13">
                  <c:v>2226</c:v>
                </c:pt>
                <c:pt idx="14">
                  <c:v>#N/A</c:v>
                </c:pt>
              </c:numCache>
            </c:numRef>
          </c:val>
          <c:smooth val="0"/>
          <c:extLst>
            <c:ext xmlns:c16="http://schemas.microsoft.com/office/drawing/2014/chart" uri="{C3380CC4-5D6E-409C-BE32-E72D297353CC}">
              <c16:uniqueId val="{0000000B-7D8A-4B75-B51D-E13034A6F7B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2538</c:v>
                </c:pt>
                <c:pt idx="1">
                  <c:v>2354</c:v>
                </c:pt>
                <c:pt idx="2">
                  <c:v>2490</c:v>
                </c:pt>
              </c:numCache>
            </c:numRef>
          </c:val>
          <c:extLst>
            <c:ext xmlns:c16="http://schemas.microsoft.com/office/drawing/2014/chart" uri="{C3380CC4-5D6E-409C-BE32-E72D297353CC}">
              <c16:uniqueId val="{00000000-263D-4342-B218-2ED089DF632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125</c:v>
                </c:pt>
                <c:pt idx="1">
                  <c:v>525</c:v>
                </c:pt>
                <c:pt idx="2">
                  <c:v>569</c:v>
                </c:pt>
              </c:numCache>
            </c:numRef>
          </c:val>
          <c:extLst>
            <c:ext xmlns:c16="http://schemas.microsoft.com/office/drawing/2014/chart" uri="{C3380CC4-5D6E-409C-BE32-E72D297353CC}">
              <c16:uniqueId val="{00000001-263D-4342-B218-2ED089DF632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1561</c:v>
                </c:pt>
                <c:pt idx="1">
                  <c:v>1814</c:v>
                </c:pt>
                <c:pt idx="2">
                  <c:v>1893</c:v>
                </c:pt>
              </c:numCache>
            </c:numRef>
          </c:val>
          <c:extLst>
            <c:ext xmlns:c16="http://schemas.microsoft.com/office/drawing/2014/chart" uri="{C3380CC4-5D6E-409C-BE32-E72D297353CC}">
              <c16:uniqueId val="{00000002-263D-4342-B218-2ED089DF632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{53C2C1FD-47B4-4718-A1D6-785CC9EABAD4}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6857-4C46-B438-3488F33D7B5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{1ED748C1-FBCB-4E60-B980-941F90A8C7D6}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857-4C46-B438-3488F33D7B5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{0E61C701-17A6-4871-8712-959BE3C351C9}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857-4C46-B438-3488F33D7B5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{DE8F3A13-F83D-4E2D-99FD-DF875AF17357}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857-4C46-B438-3488F33D7B5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{5E5B98DE-9325-474E-BED9-3222EE4F6F68}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857-4C46-B438-3488F33D7B52}"/>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{D96FBA8C-C79C-4633-906E-BAC11D283B55}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6857-4C46-B438-3488F33D7B52}"/>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{4A4B245E-EF53-4289-85E6-FEF73F65EA05}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6857-4C46-B438-3488F33D7B52}"/>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{403A7D1F-75F5-429A-8E7C-9C2B084E8FFA}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6857-4C46-B438-3488F33D7B52}"/>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{2532B367-9B00-49F2-84EA-7D7D3CBE6E04}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6857-4C46-B438-3488F33D7B5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57.7</c:v>
                </c:pt>
                <c:pt idx="8">
                  <c:v>59.3</c:v>
                </c:pt>
                <c:pt idx="16">
                  <c:v>60.5</c:v>
                </c:pt>
                <c:pt idx="24">
                  <c:v>62.1</c:v>
                </c:pt>
                <c:pt idx="32">
                  <c:v>63.7</c:v>
                </c:pt>
              </c:numCache>
            </c:numRef>
          </c:xVal>
          <c:yVal>
            <c:numRef>
              <c:f>公会計指標分析・財政指標組合せ分析表!$BP$51:$DC$51</c:f>
              <c:numCache>
                <c:formatCode>#,##0.0;"▲ "#,##0.0</c:formatCode>
                <c:ptCount val="40"/>
                <c:pt idx="0">
                  <c:v>70.3</c:v>
                </c:pt>
                <c:pt idx="8">
                  <c:v>52.7</c:v>
                </c:pt>
                <c:pt idx="16">
                  <c:v>36.6</c:v>
                </c:pt>
                <c:pt idx="24">
                  <c:v>29.7</c:v>
                </c:pt>
                <c:pt idx="32">
                  <c:v>25.7</c:v>
                </c:pt>
              </c:numCache>
            </c:numRef>
          </c:yVal>
          <c:smooth val="0"/>
          <c:extLst>
            <c:ext xmlns:c16="http://schemas.microsoft.com/office/drawing/2014/chart" uri="{C3380CC4-5D6E-409C-BE32-E72D297353CC}">
              <c16:uniqueId val="{00000009-6857-4C46-B438-3488F33D7B5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{EC8E27D9-FFD1-43C3-A6AA-17A31D4C1AE5}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6857-4C46-B438-3488F33D7B5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{91BFADE1-5727-4485-82E4-FF376838A48C}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857-4C46-B438-3488F33D7B5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{1FAB09B5-2C40-41DC-848F-874A21470E7B}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857-4C46-B438-3488F33D7B5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{97BE13CC-A7A8-401B-B14B-22DAD9533BDD}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857-4C46-B438-3488F33D7B5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{981F5EB8-9778-46F6-907A-9EF38E781E4A}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857-4C46-B438-3488F33D7B52}"/>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{9E24DFAC-913C-49E2-B902-07B3A618F28E}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6857-4C46-B438-3488F33D7B52}"/>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{A163B2F2-4C6A-4357-B3DB-485137CF09C0}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6857-4C46-B438-3488F33D7B52}"/>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{EED9237C-21BB-4FE3-886F-560B46F70333}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6857-4C46-B438-3488F33D7B52}"/>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{0B1EFF30-3B41-41A9-B74C-2C956CE5A7E6}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6857-4C46-B438-3488F33D7B5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c:v>
                </c:pt>
                <c:pt idx="8">
                  <c:v>61.7</c:v>
                </c:pt>
                <c:pt idx="16">
                  <c:v>62.5</c:v>
                </c:pt>
                <c:pt idx="24">
                  <c:v>64.3</c:v>
                </c:pt>
                <c:pt idx="32">
                  <c:v>64.7</c:v>
                </c:pt>
              </c:numCache>
            </c:numRef>
          </c:xVal>
          <c:yVal>
            <c:numRef>
              <c:f>公会計指標分析・財政指標組合せ分析表!$BP$55:$DC$55</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6857-4C46-B438-3488F33D7B52}"/>
            </c:ext>
          </c:extLst>
        </c:ser>
        <c:dLbls>
          <c:showLegendKey val="0"/>
          <c:showVal val="1"/>
          <c:showCatName val="0"/>
          <c:showSerName val="0"/>
          <c:showPercent val="0"/>
          <c:showBubbleSize val="0"/>
        </c:dLbls>
        <c:axId val="46179840"/>
        <c:axId val="46181760"/>
      </c:scatterChart>
      <c:valAx>
        <c:axId val="46179840"/>
        <c:scaling>
          <c:orientation val="maxMin"/>
          <c:max val="66"/>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{AB3138E1-8431-40A8-8F4D-D1DF1AF90EB5}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243C-41C3-A9E0-4CB9326606A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{B8320FEA-709A-411A-9B55-E77C725BFC0B}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43C-41C3-A9E0-4CB9326606A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{D9931D4E-3A11-4FC2-81CD-1D6D51C7F553}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43C-41C3-A9E0-4CB9326606A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{39668B8C-1FA8-430F-A3AD-6C642E7349A6}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43C-41C3-A9E0-4CB9326606A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{CDD6FA6F-17A3-40EB-9239-CE73DB9E8AEA}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43C-41C3-A9E0-4CB9326606A0}"/>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{FBA8C495-CD25-4422-BA70-58926B055303}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243C-41C3-A9E0-4CB9326606A0}"/>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{613A0AD6-629F-4E59-BE96-F6CBB68910A2}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243C-41C3-A9E0-4CB9326606A0}"/>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{79E76A86-F046-4FFC-B264-F8EB43AFFF7E}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243C-41C3-A9E0-4CB9326606A0}"/>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{50F9E2F2-2B7A-4738-9C48-D83B55B71230}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243C-41C3-A9E0-4CB9326606A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c:v>
                </c:pt>
                <c:pt idx="8">
                  <c:v>9.6</c:v>
                </c:pt>
                <c:pt idx="16">
                  <c:v>9.4</c:v>
                </c:pt>
                <c:pt idx="24">
                  <c:v>9.3000000000000007</c:v>
                </c:pt>
                <c:pt idx="32">
                  <c:v>8.9</c:v>
                </c:pt>
              </c:numCache>
            </c:numRef>
          </c:xVal>
          <c:yVal>
            <c:numRef>
              <c:f>公会計指標分析・財政指標組合せ分析表!$BP$73:$DC$73</c:f>
              <c:numCache>
                <c:formatCode>#,##0.0;"▲ "#,##0.0</c:formatCode>
                <c:ptCount val="40"/>
                <c:pt idx="0">
                  <c:v>70.3</c:v>
                </c:pt>
                <c:pt idx="8">
                  <c:v>52.7</c:v>
                </c:pt>
                <c:pt idx="16">
                  <c:v>36.6</c:v>
                </c:pt>
                <c:pt idx="24">
                  <c:v>29.7</c:v>
                </c:pt>
                <c:pt idx="32">
                  <c:v>25.7</c:v>
                </c:pt>
              </c:numCache>
            </c:numRef>
          </c:yVal>
          <c:smooth val="0"/>
          <c:extLst>
            <c:ext xmlns:c16="http://schemas.microsoft.com/office/drawing/2014/chart" uri="{C3380CC4-5D6E-409C-BE32-E72D297353CC}">
              <c16:uniqueId val="{00000009-243C-41C3-A9E0-4CB9326606A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{3A7E4DDE-4B62-4731-B870-53C1C93BF4F8}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243C-41C3-A9E0-4CB9326606A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{9673D241-496F-42D1-A633-1CBB9F37402B}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43C-41C3-A9E0-4CB9326606A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{4E87E085-DBFC-4C8A-AB81-44B8970E8F17}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43C-41C3-A9E0-4CB9326606A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{AC3CEA05-7502-42B1-8026-B8AD6727D4ED}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43C-41C3-A9E0-4CB9326606A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{B6568DEF-97BC-4ACE-8B27-37152C7BCF0C}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43C-41C3-A9E0-4CB9326606A0}"/>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{CC211078-F777-4BF4-8737-6150F0D2F445}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243C-41C3-A9E0-4CB9326606A0}"/>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{22CE5270-04A8-4FBD-A2A8-318B8446D5FF}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243C-41C3-A9E0-4CB9326606A0}"/>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{D2F35696-61EE-4AF5-B723-700A14C111B2}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243C-41C3-A9E0-4CB9326606A0}"/>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{9854CED1-70E6-4C33-930E-8574EAB83466}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243C-41C3-A9E0-4CB9326606A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8.9</c:v>
                </c:pt>
                <c:pt idx="24">
                  <c:v>8.9</c:v>
                </c:pt>
                <c:pt idx="32">
                  <c:v>9</c:v>
                </c:pt>
              </c:numCache>
            </c:numRef>
          </c:xVal>
          <c:yVal>
            <c:numRef>
              <c:f>公会計指標分析・財政指標組合せ分析表!$BP$77:$DC$77</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243C-41C3-A9E0-4CB9326606A0}"/>
            </c:ext>
          </c:extLst>
        </c:ser>
        <c:dLbls>
          <c:showLegendKey val="0"/>
          <c:showVal val="1"/>
          <c:showCatName val="0"/>
          <c:showSerName val="0"/>
          <c:showPercent val="0"/>
          <c:showBubbleSize val="0"/>
        </c:dLbls>
        <c:axId val="84219776"/>
        <c:axId val="84234240"/>
      </c:scatterChart>
      <c:valAx>
        <c:axId val="84219776"/>
        <c:scaling>
          <c:orientation val="maxMin"/>
          <c:max val="11"/>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秋田県男鹿市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元利償還金は、平成</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年度に発行した臨時財政対策債や、平成</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年度に発行した道路整備等に要した旧合併特例事業債の元金償還が終了したことなどにより減となった。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組合等が起こした地方債の元利償還金に対する負担金等は、八郎湖周辺清掃事務組合の地方債の償還が終了したことにより減となった。</a:t>
          </a:r>
        </a:p>
        <a:p>
          <a:r>
            <a:rPr kumimoji="1" lang="ja-JP" altLang="en-US" sz="1400">
              <a:latin typeface="ＭＳ ゴシック" pitchFamily="49" charset="-128"/>
              <a:ea typeface="ＭＳ ゴシック" pitchFamily="49" charset="-128"/>
            </a:rPr>
            <a:t>　公債費においては、借換えや地方債発行の抑制により削減を図ってきたが、令和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年度に実施する児童福祉施設等の大規模建設事業の実施に伴い今後は上昇する見込み。</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満期一括償還の地方債を発行していないため、該当する数値なし。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秋田県男鹿市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○一般会計等に係る地方債の現在高</a:t>
          </a:r>
        </a:p>
        <a:p>
          <a:r>
            <a:rPr kumimoji="1" lang="ja-JP" altLang="en-US" sz="1200">
              <a:latin typeface="ＭＳ ゴシック" pitchFamily="49" charset="-128"/>
              <a:ea typeface="ＭＳ ゴシック" pitchFamily="49" charset="-128"/>
            </a:rPr>
            <a:t>　第４次男鹿市行政改革大綱に基づき地方債の発行の抑制を図ったことや、既発債の償還終了により残高は減少している。	</a:t>
          </a:r>
        </a:p>
        <a:p>
          <a:r>
            <a:rPr kumimoji="1" lang="ja-JP" altLang="en-US" sz="1200">
              <a:latin typeface="ＭＳ ゴシック" pitchFamily="49" charset="-128"/>
              <a:ea typeface="ＭＳ ゴシック" pitchFamily="49" charset="-128"/>
            </a:rPr>
            <a:t>○公営企業債等繰入見込額</a:t>
          </a:r>
        </a:p>
        <a:p>
          <a:r>
            <a:rPr kumimoji="1" lang="ja-JP" altLang="en-US" sz="1200">
              <a:latin typeface="ＭＳ ゴシック" pitchFamily="49" charset="-128"/>
              <a:ea typeface="ＭＳ ゴシック" pitchFamily="49" charset="-128"/>
            </a:rPr>
            <a:t>　公営企業債発行を伴う事業費が減少傾向にあることにより、繰入見込額も減少している。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○組合等負担等見込額</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八郎湖周辺清掃事務組合が発行した地方債の償還が終了したことにより、負担等見込額も減少している。</a:t>
          </a:r>
        </a:p>
        <a:p>
          <a:r>
            <a:rPr kumimoji="1" lang="ja-JP" altLang="en-US" sz="1200">
              <a:latin typeface="ＭＳ ゴシック" pitchFamily="49" charset="-128"/>
              <a:ea typeface="ＭＳ ゴシック" pitchFamily="49" charset="-128"/>
            </a:rPr>
            <a:t>○充当可能基金</a:t>
          </a:r>
        </a:p>
        <a:p>
          <a:r>
            <a:rPr kumimoji="1" lang="ja-JP" altLang="en-US" sz="1200">
              <a:latin typeface="ＭＳ ゴシック" pitchFamily="49" charset="-128"/>
              <a:ea typeface="ＭＳ ゴシック" pitchFamily="49" charset="-128"/>
            </a:rPr>
            <a:t>　財政調整基金、減債基金の積み増しにより、残高が増加した。</a:t>
          </a:r>
        </a:p>
        <a:p>
          <a:r>
            <a:rPr kumimoji="1" lang="ja-JP" altLang="en-US" sz="1200">
              <a:latin typeface="ＭＳ ゴシック" pitchFamily="49" charset="-128"/>
              <a:ea typeface="ＭＳ ゴシック" pitchFamily="49" charset="-128"/>
            </a:rPr>
            <a:t>○基準財政需要額算入見込額</a:t>
          </a:r>
        </a:p>
        <a:p>
          <a:r>
            <a:rPr kumimoji="1" lang="ja-JP" altLang="en-US" sz="1200">
              <a:latin typeface="ＭＳ ゴシック" pitchFamily="49" charset="-128"/>
              <a:ea typeface="ＭＳ ゴシック" pitchFamily="49" charset="-128"/>
            </a:rPr>
            <a:t>　主に一般会計及び下水道事業会計に係る地方債において、発行額の減少や既発債の償還終了などにより減となっている。</a:t>
          </a:r>
        </a:p>
        <a:p>
          <a:endParaRPr kumimoji="1" lang="ja-JP" altLang="en-US"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今後も充当可能基金残高の確保に努めるほか、地方債残高の減少に引き続き努め、将来負担の軽減を図っていく。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秋田県男鹿市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教育施設整備基金を小学校大規模改修事業の財源として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万円、過疎地域持続的発展基金を公共施設維持補修の財源として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万円取り崩した一方、財政調整基金における決算剰余金の積立のほか、教育施設整備基金や減債基金への積立を行い、基金全体では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基金残高は、増加傾向にあるものの、令和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年度から小学校の大規模改修や児童施設の新設等の大規模建設事業の本体工事が開始し、令和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は大規模建設事業にかかる地方債の償還も開始することから、その財源の一部として減債基金の取り崩しを予定しており、今後は減少が見込まれる。今後も特定目的基金や減債基金を計画的に積立てるとともに、財政調整基金においては、不測の事態に備え適正な額を確保す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・地域振興基金：市民の連帯の強化及び地域振興に資する施策の推進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持続的発展基金：住民の日常的な移動のための交通手段の確保、地域医療の確保、集落の維持及び活性化その他の住民が将来にわたり安全に安心して暮らすことのできる地域社会の実現など過疎地域の持続的発展に関する施策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・教育施設整備基金：市の学校施設及び社会教育施設の整備の推進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・森林環境譲与税基金：森林の整備、森林の整備を担うべき人材の育成及び確保、森林の有する公益的機能に関する普及啓発、木材の利用促進その他の森林の整備の促進に関する施策の推進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・企業版ふるさと納税地方創生基金：地域における就業の機会の創出、経済基盤の強化又は生活環境の整備に資する事業など、まち・ひと・しごと創生寄附活用事業に関する施策の推進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・過疎地域持続的発展基金：公共施設維持補修の財源として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万円を取り崩した一方、過疎対策事業債を原資とし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年度に実施する小学校大規模改修の事業費に充てるため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万円を取り崩した一方、令和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年度以降も教育施設の改修が見込まれるため、その事業費に充てるため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・森林環境譲与税基金：森林環境譲与税相当額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万円を積み立てた一方、森林整備等の事業費に充てるため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万円を取り崩したことによる減。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・企業版ふるさと納税地方創生基金：企業版ふるさと納税を原資とし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・過疎地域自立促進基金：過疎対策事業債を原資として積み立て、過疎地域持続的発展計画に基づく事業の財源として取崩しを予定。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・教育施設整備基金：将来的な統廃合に伴う小中学校の改修や教育施設の改修等に要する経費の一部に充てるため、計画的な積立を検討する。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・その他：将来的に想定される庁舎新築に要する経費の一部に充てるための基金の設置を検討する。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主に、歳出において補助費等、公債費における一般財源が減となったこと、歳入において、市税が増となったことから残高が増加したものである。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不測の事態や大規模災害に備え、標準財政規模の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％程度を維持することに努める。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臨時財政対策債の償還に充てるため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大規模な建設事業に係る公債費の負担軽減のため計画的に積み立てる。今後は大規模建設事業にかかる地方債や臨時財政対策債の償還の財源として取り崩す予定であり、減少する見込み。</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秋田県男鹿市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24,014
23,924
241.09
18,213,805
17,614,000
478,643
10,250,340
12,727,096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25.7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年度から</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年度にかけて庁舎大規模改修を実施したものの、昭和</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年代に建設した公共施設の多くが耐用年数を超過し、老朽化が進んでいる。</a:t>
          </a:r>
        </a:p>
        <a:p>
          <a:r>
            <a:rPr kumimoji="1" lang="ja-JP" altLang="en-US" sz="1100">
              <a:latin typeface="ＭＳ Ｐゴシック" panose="020B0600070205080204" pitchFamily="50" charset="-128"/>
              <a:ea typeface="ＭＳ Ｐゴシック" panose="020B0600070205080204" pitchFamily="50" charset="-128"/>
            </a:rPr>
            <a:t>男鹿市公共施設等総合管理計画及び個別施設計画に基づき、予防保全型の維持管理による公共施設の長寿命化を図るとともに、統廃合を含めた再配置による質・量の最適化に取り組んでいく。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65" name="直線コネクタ 64"/>
        <xdr:cNvCxnSpPr/>
      </xdr:nvCxnSpPr>
      <xdr:spPr>
        <a:xfrm flipV="1">
          <a:off x="4760595" y="5253461"/>
          <a:ext cx="1270" cy="1257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66" name="有形固定資産減価償却率最小値テキスト"/>
        <xdr:cNvSpPr txBox="1"/>
      </xdr:nvSpPr>
      <xdr:spPr>
        <a:xfrm>
          <a:off x="4813300" y="651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67" name="直線コネクタ 66"/>
        <xdr:cNvCxnSpPr/>
      </xdr:nvCxnSpPr>
      <xdr:spPr>
        <a:xfrm>
          <a:off x="4673600" y="6511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142363</xdr:rowOff>
    </xdr:from>
    <xdr:ext cx="405111" cy="259045"/>
    <xdr:sp macro="" textlink="">
      <xdr:nvSpPr>
        <xdr:cNvPr id="68" name="有形固定資産減価償却率最大値テキスト"/>
        <xdr:cNvSpPr txBox="1"/>
      </xdr:nvSpPr>
      <xdr:spPr>
        <a:xfrm>
          <a:off x="4813300" y="5028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69" name="直線コネクタ 68"/>
        <xdr:cNvCxnSpPr/>
      </xdr:nvCxnSpPr>
      <xdr:spPr>
        <a:xfrm>
          <a:off x="4673600" y="525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129663</xdr:rowOff>
    </xdr:from>
    <xdr:ext cx="405111" cy="259045"/>
    <xdr:sp macro="" textlink="">
      <xdr:nvSpPr>
        <xdr:cNvPr id="70" name="有形固定資産減価償却率平均値テキスト"/>
        <xdr:cNvSpPr txBox="1"/>
      </xdr:nvSpPr>
      <xdr:spPr>
        <a:xfrm>
          <a:off x="4813300" y="6044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71" name="フローチャート: 判断 70"/>
        <xdr:cNvSpPr/>
      </xdr:nvSpPr>
      <xdr:spPr>
        <a:xfrm>
          <a:off x="4711700" y="606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72" name="フローチャート: 判断 71"/>
        <xdr:cNvSpPr/>
      </xdr:nvSpPr>
      <xdr:spPr>
        <a:xfrm>
          <a:off x="4000500" y="605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73" name="フローチャート: 判断 72"/>
        <xdr:cNvSpPr/>
      </xdr:nvSpPr>
      <xdr:spPr>
        <a:xfrm>
          <a:off x="3238500" y="602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97261</xdr:rowOff>
    </xdr:from>
    <xdr:to>
      <xdr:col>11</xdr:col>
      <xdr:colOff>187325</xdr:colOff>
      <xdr:row>31</xdr:row>
      <xdr:rowOff>27411</xdr:rowOff>
    </xdr:to>
    <xdr:sp macro="" textlink="">
      <xdr:nvSpPr>
        <xdr:cNvPr id="74" name="フローチャート: 判断 73"/>
        <xdr:cNvSpPr/>
      </xdr:nvSpPr>
      <xdr:spPr>
        <a:xfrm>
          <a:off x="2476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84667</xdr:rowOff>
    </xdr:from>
    <xdr:to>
      <xdr:col>7</xdr:col>
      <xdr:colOff>187325</xdr:colOff>
      <xdr:row>31</xdr:row>
      <xdr:rowOff>14817</xdr:rowOff>
    </xdr:to>
    <xdr:sp macro="" textlink="">
      <xdr:nvSpPr>
        <xdr:cNvPr id="75" name="フローチャート: 判断 74"/>
        <xdr:cNvSpPr/>
      </xdr:nvSpPr>
      <xdr:spPr>
        <a:xfrm>
          <a:off x="1714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133244</xdr:rowOff>
    </xdr:from>
    <xdr:to>
      <xdr:col>23</xdr:col>
      <xdr:colOff>136525</xdr:colOff>
      <xdr:row>31</xdr:row>
      <xdr:rowOff>63394</xdr:rowOff>
    </xdr:to>
    <xdr:sp macro="" textlink="">
      <xdr:nvSpPr>
        <xdr:cNvPr id="81" name="楕円 80"/>
        <xdr:cNvSpPr/>
      </xdr:nvSpPr>
      <xdr:spPr>
        <a:xfrm>
          <a:off x="4711700" y="604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156121</xdr:rowOff>
    </xdr:from>
    <xdr:ext cx="405111" cy="259045"/>
    <xdr:sp macro="" textlink="">
      <xdr:nvSpPr>
        <xdr:cNvPr id="82" name="有形固定資産減価償却率該当値テキスト"/>
        <xdr:cNvSpPr txBox="1"/>
      </xdr:nvSpPr>
      <xdr:spPr>
        <a:xfrm>
          <a:off x="4813300" y="5899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104458</xdr:rowOff>
    </xdr:from>
    <xdr:to>
      <xdr:col>19</xdr:col>
      <xdr:colOff>187325</xdr:colOff>
      <xdr:row>31</xdr:row>
      <xdr:rowOff>34608</xdr:rowOff>
    </xdr:to>
    <xdr:sp macro="" textlink="">
      <xdr:nvSpPr>
        <xdr:cNvPr id="83" name="楕円 82"/>
        <xdr:cNvSpPr/>
      </xdr:nvSpPr>
      <xdr:spPr>
        <a:xfrm>
          <a:off x="4000500" y="6019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155258</xdr:rowOff>
    </xdr:from>
    <xdr:to>
      <xdr:col>23</xdr:col>
      <xdr:colOff>85725</xdr:colOff>
      <xdr:row>31</xdr:row>
      <xdr:rowOff>12594</xdr:rowOff>
    </xdr:to>
    <xdr:cxnSp macro="">
      <xdr:nvCxnSpPr>
        <xdr:cNvPr id="84" name="直線コネクタ 83"/>
        <xdr:cNvCxnSpPr/>
      </xdr:nvCxnSpPr>
      <xdr:spPr>
        <a:xfrm>
          <a:off x="4051300" y="6070283"/>
          <a:ext cx="711200" cy="2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75671</xdr:rowOff>
    </xdr:from>
    <xdr:to>
      <xdr:col>15</xdr:col>
      <xdr:colOff>187325</xdr:colOff>
      <xdr:row>31</xdr:row>
      <xdr:rowOff>5821</xdr:rowOff>
    </xdr:to>
    <xdr:sp macro="" textlink="">
      <xdr:nvSpPr>
        <xdr:cNvPr id="85" name="楕円 84"/>
        <xdr:cNvSpPr/>
      </xdr:nvSpPr>
      <xdr:spPr>
        <a:xfrm>
          <a:off x="3238500" y="599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126471</xdr:rowOff>
    </xdr:from>
    <xdr:to>
      <xdr:col>19</xdr:col>
      <xdr:colOff>136525</xdr:colOff>
      <xdr:row>30</xdr:row>
      <xdr:rowOff>155258</xdr:rowOff>
    </xdr:to>
    <xdr:cxnSp macro="">
      <xdr:nvCxnSpPr>
        <xdr:cNvPr id="86" name="直線コネクタ 85"/>
        <xdr:cNvCxnSpPr/>
      </xdr:nvCxnSpPr>
      <xdr:spPr>
        <a:xfrm>
          <a:off x="3289300" y="6041496"/>
          <a:ext cx="762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54081</xdr:rowOff>
    </xdr:from>
    <xdr:to>
      <xdr:col>11</xdr:col>
      <xdr:colOff>187325</xdr:colOff>
      <xdr:row>30</xdr:row>
      <xdr:rowOff>155681</xdr:rowOff>
    </xdr:to>
    <xdr:sp macro="" textlink="">
      <xdr:nvSpPr>
        <xdr:cNvPr id="87" name="楕円 86"/>
        <xdr:cNvSpPr/>
      </xdr:nvSpPr>
      <xdr:spPr>
        <a:xfrm>
          <a:off x="2476500" y="596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104881</xdr:rowOff>
    </xdr:from>
    <xdr:to>
      <xdr:col>15</xdr:col>
      <xdr:colOff>136525</xdr:colOff>
      <xdr:row>30</xdr:row>
      <xdr:rowOff>126471</xdr:rowOff>
    </xdr:to>
    <xdr:cxnSp macro="">
      <xdr:nvCxnSpPr>
        <xdr:cNvPr id="88" name="直線コネクタ 87"/>
        <xdr:cNvCxnSpPr/>
      </xdr:nvCxnSpPr>
      <xdr:spPr>
        <a:xfrm>
          <a:off x="2527300" y="6019906"/>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25294</xdr:rowOff>
    </xdr:from>
    <xdr:to>
      <xdr:col>7</xdr:col>
      <xdr:colOff>187325</xdr:colOff>
      <xdr:row>30</xdr:row>
      <xdr:rowOff>126894</xdr:rowOff>
    </xdr:to>
    <xdr:sp macro="" textlink="">
      <xdr:nvSpPr>
        <xdr:cNvPr id="89" name="楕円 88"/>
        <xdr:cNvSpPr/>
      </xdr:nvSpPr>
      <xdr:spPr>
        <a:xfrm>
          <a:off x="1714500" y="5940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76094</xdr:rowOff>
    </xdr:from>
    <xdr:to>
      <xdr:col>11</xdr:col>
      <xdr:colOff>136525</xdr:colOff>
      <xdr:row>30</xdr:row>
      <xdr:rowOff>104881</xdr:rowOff>
    </xdr:to>
    <xdr:cxnSp macro="">
      <xdr:nvCxnSpPr>
        <xdr:cNvPr id="90" name="直線コネクタ 89"/>
        <xdr:cNvCxnSpPr/>
      </xdr:nvCxnSpPr>
      <xdr:spPr>
        <a:xfrm>
          <a:off x="1765300" y="5991119"/>
          <a:ext cx="762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65316</xdr:rowOff>
    </xdr:from>
    <xdr:ext cx="405111" cy="259045"/>
    <xdr:sp macro="" textlink="">
      <xdr:nvSpPr>
        <xdr:cNvPr id="91" name="n_1aveValue有形固定資産減価償却率"/>
        <xdr:cNvSpPr txBox="1"/>
      </xdr:nvSpPr>
      <xdr:spPr>
        <a:xfrm>
          <a:off x="3836044" y="6151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32931</xdr:rowOff>
    </xdr:from>
    <xdr:ext cx="405111" cy="259045"/>
    <xdr:sp macro="" textlink="">
      <xdr:nvSpPr>
        <xdr:cNvPr id="92" name="n_2aveValue有形固定資産減価償却率"/>
        <xdr:cNvSpPr txBox="1"/>
      </xdr:nvSpPr>
      <xdr:spPr>
        <a:xfrm>
          <a:off x="3086744" y="6119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18538</xdr:rowOff>
    </xdr:from>
    <xdr:ext cx="405111" cy="259045"/>
    <xdr:sp macro="" textlink="">
      <xdr:nvSpPr>
        <xdr:cNvPr id="93" name="n_3aveValue有形固定資産減価償却率"/>
        <xdr:cNvSpPr txBox="1"/>
      </xdr:nvSpPr>
      <xdr:spPr>
        <a:xfrm>
          <a:off x="2324744" y="610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5944</xdr:rowOff>
    </xdr:from>
    <xdr:ext cx="405111" cy="259045"/>
    <xdr:sp macro="" textlink="">
      <xdr:nvSpPr>
        <xdr:cNvPr id="94" name="n_4aveValue有形固定資産減価償却率"/>
        <xdr:cNvSpPr txBox="1"/>
      </xdr:nvSpPr>
      <xdr:spPr>
        <a:xfrm>
          <a:off x="1562744" y="6092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51135</xdr:rowOff>
    </xdr:from>
    <xdr:ext cx="405111" cy="259045"/>
    <xdr:sp macro="" textlink="">
      <xdr:nvSpPr>
        <xdr:cNvPr id="95" name="n_1mainValue有形固定資産減価償却率"/>
        <xdr:cNvSpPr txBox="1"/>
      </xdr:nvSpPr>
      <xdr:spPr>
        <a:xfrm>
          <a:off x="3836044" y="5794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22348</xdr:rowOff>
    </xdr:from>
    <xdr:ext cx="405111" cy="259045"/>
    <xdr:sp macro="" textlink="">
      <xdr:nvSpPr>
        <xdr:cNvPr id="96" name="n_2mainValue有形固定資産減価償却率"/>
        <xdr:cNvSpPr txBox="1"/>
      </xdr:nvSpPr>
      <xdr:spPr>
        <a:xfrm>
          <a:off x="3086744" y="5765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758</xdr:rowOff>
    </xdr:from>
    <xdr:ext cx="405111" cy="259045"/>
    <xdr:sp macro="" textlink="">
      <xdr:nvSpPr>
        <xdr:cNvPr id="97" name="n_3mainValue有形固定資産減価償却率"/>
        <xdr:cNvSpPr txBox="1"/>
      </xdr:nvSpPr>
      <xdr:spPr>
        <a:xfrm>
          <a:off x="2324744" y="5744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143421</xdr:rowOff>
    </xdr:from>
    <xdr:ext cx="405111" cy="259045"/>
    <xdr:sp macro="" textlink="">
      <xdr:nvSpPr>
        <xdr:cNvPr id="98" name="n_4mainValue有形固定資産減価償却率"/>
        <xdr:cNvSpPr txBox="1"/>
      </xdr:nvSpPr>
      <xdr:spPr>
        <a:xfrm>
          <a:off x="1562744" y="5715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[ 582.5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年度まで年々改善傾向にあったが、令和４年度以降比率が上昇し、類似団体平均を上回っている。将来負担額において、平成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年度から令和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にかけて地方債の発行抑制に取り組んだことにより、地方債現在高の減があったことや、一部事務組合が発行した地方債の償還終了による組合負担等見込額の減により減少傾向にあるが、経常一般財源等（歳入）等において、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以降、経常一般財源等のうち臨時財政対策債発行可能額が減となっていることから比率が上昇している。今後はより一層歳入の確保や事業の見直しなどに取り組み、基金残高の増加を図り、債務償還比率の縮減につなげ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123875</xdr:rowOff>
    </xdr:to>
    <xdr:cxnSp macro="">
      <xdr:nvCxnSpPr>
        <xdr:cNvPr id="127" name="直線コネクタ 126"/>
        <xdr:cNvCxnSpPr/>
      </xdr:nvCxnSpPr>
      <xdr:spPr>
        <a:xfrm flipV="1">
          <a:off x="14793595" y="5312833"/>
          <a:ext cx="1269" cy="1411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127702</xdr:rowOff>
    </xdr:from>
    <xdr:ext cx="560923" cy="259045"/>
    <xdr:sp macro="" textlink="">
      <xdr:nvSpPr>
        <xdr:cNvPr id="128" name="債務償還比率最小値テキスト"/>
        <xdr:cNvSpPr txBox="1"/>
      </xdr:nvSpPr>
      <xdr:spPr>
        <a:xfrm>
          <a:off x="14846300" y="67285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123875</xdr:rowOff>
    </xdr:from>
    <xdr:to>
      <xdr:col>76</xdr:col>
      <xdr:colOff>111125</xdr:colOff>
      <xdr:row>34</xdr:row>
      <xdr:rowOff>123875</xdr:rowOff>
    </xdr:to>
    <xdr:cxnSp macro="">
      <xdr:nvCxnSpPr>
        <xdr:cNvPr id="129" name="直線コネクタ 128"/>
        <xdr:cNvCxnSpPr/>
      </xdr:nvCxnSpPr>
      <xdr:spPr>
        <a:xfrm>
          <a:off x="14706600" y="67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25981</xdr:rowOff>
    </xdr:from>
    <xdr:ext cx="469744" cy="259045"/>
    <xdr:sp macro="" textlink="">
      <xdr:nvSpPr>
        <xdr:cNvPr id="132" name="債務償還比率平均値テキスト"/>
        <xdr:cNvSpPr txBox="1"/>
      </xdr:nvSpPr>
      <xdr:spPr>
        <a:xfrm>
          <a:off x="14846300" y="57695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3104</xdr:rowOff>
    </xdr:from>
    <xdr:to>
      <xdr:col>76</xdr:col>
      <xdr:colOff>73025</xdr:colOff>
      <xdr:row>30</xdr:row>
      <xdr:rowOff>104704</xdr:rowOff>
    </xdr:to>
    <xdr:sp macro="" textlink="">
      <xdr:nvSpPr>
        <xdr:cNvPr id="133" name="フローチャート: 判断 132"/>
        <xdr:cNvSpPr/>
      </xdr:nvSpPr>
      <xdr:spPr>
        <a:xfrm>
          <a:off x="14744700" y="59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12340</xdr:rowOff>
    </xdr:from>
    <xdr:to>
      <xdr:col>72</xdr:col>
      <xdr:colOff>123825</xdr:colOff>
      <xdr:row>30</xdr:row>
      <xdr:rowOff>113940</xdr:rowOff>
    </xdr:to>
    <xdr:sp macro="" textlink="">
      <xdr:nvSpPr>
        <xdr:cNvPr id="134" name="フローチャート: 判断 133"/>
        <xdr:cNvSpPr/>
      </xdr:nvSpPr>
      <xdr:spPr>
        <a:xfrm>
          <a:off x="14033500" y="59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146847</xdr:rowOff>
    </xdr:from>
    <xdr:to>
      <xdr:col>68</xdr:col>
      <xdr:colOff>123825</xdr:colOff>
      <xdr:row>30</xdr:row>
      <xdr:rowOff>76997</xdr:rowOff>
    </xdr:to>
    <xdr:sp macro="" textlink="">
      <xdr:nvSpPr>
        <xdr:cNvPr id="135" name="フローチャート: 判断 134"/>
        <xdr:cNvSpPr/>
      </xdr:nvSpPr>
      <xdr:spPr>
        <a:xfrm>
          <a:off x="13271500" y="58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147638</xdr:rowOff>
    </xdr:from>
    <xdr:to>
      <xdr:col>64</xdr:col>
      <xdr:colOff>123825</xdr:colOff>
      <xdr:row>31</xdr:row>
      <xdr:rowOff>77788</xdr:rowOff>
    </xdr:to>
    <xdr:sp macro="" textlink="">
      <xdr:nvSpPr>
        <xdr:cNvPr id="136" name="フローチャート: 判断 135"/>
        <xdr:cNvSpPr/>
      </xdr:nvSpPr>
      <xdr:spPr>
        <a:xfrm>
          <a:off x="12509500" y="606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34361</xdr:rowOff>
    </xdr:from>
    <xdr:to>
      <xdr:col>60</xdr:col>
      <xdr:colOff>123825</xdr:colOff>
      <xdr:row>31</xdr:row>
      <xdr:rowOff>135961</xdr:rowOff>
    </xdr:to>
    <xdr:sp macro="" textlink="">
      <xdr:nvSpPr>
        <xdr:cNvPr id="137" name="フローチャート: 判断 136"/>
        <xdr:cNvSpPr/>
      </xdr:nvSpPr>
      <xdr:spPr>
        <a:xfrm>
          <a:off x="11747500" y="612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45685</xdr:rowOff>
    </xdr:from>
    <xdr:to>
      <xdr:col>76</xdr:col>
      <xdr:colOff>73025</xdr:colOff>
      <xdr:row>30</xdr:row>
      <xdr:rowOff>147285</xdr:rowOff>
    </xdr:to>
    <xdr:sp macro="" textlink="">
      <xdr:nvSpPr>
        <xdr:cNvPr id="143" name="楕円 142"/>
        <xdr:cNvSpPr/>
      </xdr:nvSpPr>
      <xdr:spPr>
        <a:xfrm>
          <a:off x="14744700" y="596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24112</xdr:rowOff>
    </xdr:from>
    <xdr:ext cx="469744" cy="259045"/>
    <xdr:sp macro="" textlink="">
      <xdr:nvSpPr>
        <xdr:cNvPr id="144" name="債務償還比率該当値テキスト"/>
        <xdr:cNvSpPr txBox="1"/>
      </xdr:nvSpPr>
      <xdr:spPr>
        <a:xfrm>
          <a:off x="14846300" y="5939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26613</xdr:rowOff>
    </xdr:from>
    <xdr:to>
      <xdr:col>72</xdr:col>
      <xdr:colOff>123825</xdr:colOff>
      <xdr:row>30</xdr:row>
      <xdr:rowOff>128213</xdr:rowOff>
    </xdr:to>
    <xdr:sp macro="" textlink="">
      <xdr:nvSpPr>
        <xdr:cNvPr id="145" name="楕円 144"/>
        <xdr:cNvSpPr/>
      </xdr:nvSpPr>
      <xdr:spPr>
        <a:xfrm>
          <a:off x="14033500" y="594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77413</xdr:rowOff>
    </xdr:from>
    <xdr:to>
      <xdr:col>76</xdr:col>
      <xdr:colOff>22225</xdr:colOff>
      <xdr:row>30</xdr:row>
      <xdr:rowOff>96485</xdr:rowOff>
    </xdr:to>
    <xdr:cxnSp macro="">
      <xdr:nvCxnSpPr>
        <xdr:cNvPr id="146" name="直線コネクタ 145"/>
        <xdr:cNvCxnSpPr/>
      </xdr:nvCxnSpPr>
      <xdr:spPr>
        <a:xfrm>
          <a:off x="14084300" y="5992438"/>
          <a:ext cx="711200" cy="19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119860</xdr:rowOff>
    </xdr:from>
    <xdr:to>
      <xdr:col>68</xdr:col>
      <xdr:colOff>123825</xdr:colOff>
      <xdr:row>30</xdr:row>
      <xdr:rowOff>50010</xdr:rowOff>
    </xdr:to>
    <xdr:sp macro="" textlink="">
      <xdr:nvSpPr>
        <xdr:cNvPr id="147" name="楕円 146"/>
        <xdr:cNvSpPr/>
      </xdr:nvSpPr>
      <xdr:spPr>
        <a:xfrm>
          <a:off x="13271500" y="586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170660</xdr:rowOff>
    </xdr:from>
    <xdr:to>
      <xdr:col>72</xdr:col>
      <xdr:colOff>73025</xdr:colOff>
      <xdr:row>30</xdr:row>
      <xdr:rowOff>77413</xdr:rowOff>
    </xdr:to>
    <xdr:cxnSp macro="">
      <xdr:nvCxnSpPr>
        <xdr:cNvPr id="148" name="直線コネクタ 147"/>
        <xdr:cNvCxnSpPr/>
      </xdr:nvCxnSpPr>
      <xdr:spPr>
        <a:xfrm>
          <a:off x="13322300" y="5914235"/>
          <a:ext cx="762000" cy="78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145359</xdr:rowOff>
    </xdr:from>
    <xdr:to>
      <xdr:col>64</xdr:col>
      <xdr:colOff>123825</xdr:colOff>
      <xdr:row>31</xdr:row>
      <xdr:rowOff>75509</xdr:rowOff>
    </xdr:to>
    <xdr:sp macro="" textlink="">
      <xdr:nvSpPr>
        <xdr:cNvPr id="149" name="楕円 148"/>
        <xdr:cNvSpPr/>
      </xdr:nvSpPr>
      <xdr:spPr>
        <a:xfrm>
          <a:off x="12509500" y="606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170660</xdr:rowOff>
    </xdr:from>
    <xdr:to>
      <xdr:col>68</xdr:col>
      <xdr:colOff>73025</xdr:colOff>
      <xdr:row>31</xdr:row>
      <xdr:rowOff>24709</xdr:rowOff>
    </xdr:to>
    <xdr:cxnSp macro="">
      <xdr:nvCxnSpPr>
        <xdr:cNvPr id="150" name="直線コネクタ 149"/>
        <xdr:cNvCxnSpPr/>
      </xdr:nvCxnSpPr>
      <xdr:spPr>
        <a:xfrm flipV="1">
          <a:off x="12560300" y="5914235"/>
          <a:ext cx="762000" cy="196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112325</xdr:rowOff>
    </xdr:from>
    <xdr:to>
      <xdr:col>60</xdr:col>
      <xdr:colOff>123825</xdr:colOff>
      <xdr:row>32</xdr:row>
      <xdr:rowOff>42475</xdr:rowOff>
    </xdr:to>
    <xdr:sp macro="" textlink="">
      <xdr:nvSpPr>
        <xdr:cNvPr id="151" name="楕円 150"/>
        <xdr:cNvSpPr/>
      </xdr:nvSpPr>
      <xdr:spPr>
        <a:xfrm>
          <a:off x="11747500" y="619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24709</xdr:rowOff>
    </xdr:from>
    <xdr:to>
      <xdr:col>64</xdr:col>
      <xdr:colOff>73025</xdr:colOff>
      <xdr:row>31</xdr:row>
      <xdr:rowOff>163125</xdr:rowOff>
    </xdr:to>
    <xdr:cxnSp macro="">
      <xdr:nvCxnSpPr>
        <xdr:cNvPr id="152" name="直線コネクタ 151"/>
        <xdr:cNvCxnSpPr/>
      </xdr:nvCxnSpPr>
      <xdr:spPr>
        <a:xfrm flipV="1">
          <a:off x="11798300" y="6111184"/>
          <a:ext cx="762000" cy="138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130467</xdr:rowOff>
    </xdr:from>
    <xdr:ext cx="469744" cy="259045"/>
    <xdr:sp macro="" textlink="">
      <xdr:nvSpPr>
        <xdr:cNvPr id="153" name="n_1aveValue債務償還比率"/>
        <xdr:cNvSpPr txBox="1"/>
      </xdr:nvSpPr>
      <xdr:spPr>
        <a:xfrm>
          <a:off x="13836727" y="5702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68124</xdr:rowOff>
    </xdr:from>
    <xdr:ext cx="469744" cy="259045"/>
    <xdr:sp macro="" textlink="">
      <xdr:nvSpPr>
        <xdr:cNvPr id="154" name="n_2aveValue債務償還比率"/>
        <xdr:cNvSpPr txBox="1"/>
      </xdr:nvSpPr>
      <xdr:spPr>
        <a:xfrm>
          <a:off x="13087427" y="598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68915</xdr:rowOff>
    </xdr:from>
    <xdr:ext cx="469744" cy="259045"/>
    <xdr:sp macro="" textlink="">
      <xdr:nvSpPr>
        <xdr:cNvPr id="155" name="n_3aveValue債務償還比率"/>
        <xdr:cNvSpPr txBox="1"/>
      </xdr:nvSpPr>
      <xdr:spPr>
        <a:xfrm>
          <a:off x="12325427" y="615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152488</xdr:rowOff>
    </xdr:from>
    <xdr:ext cx="469744" cy="259045"/>
    <xdr:sp macro="" textlink="">
      <xdr:nvSpPr>
        <xdr:cNvPr id="156" name="n_4aveValue債務償還比率"/>
        <xdr:cNvSpPr txBox="1"/>
      </xdr:nvSpPr>
      <xdr:spPr>
        <a:xfrm>
          <a:off x="11563427" y="5896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119340</xdr:rowOff>
    </xdr:from>
    <xdr:ext cx="469744" cy="259045"/>
    <xdr:sp macro="" textlink="">
      <xdr:nvSpPr>
        <xdr:cNvPr id="157" name="n_1mainValue債務償還比率"/>
        <xdr:cNvSpPr txBox="1"/>
      </xdr:nvSpPr>
      <xdr:spPr>
        <a:xfrm>
          <a:off x="13836727" y="6034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66537</xdr:rowOff>
    </xdr:from>
    <xdr:ext cx="469744" cy="259045"/>
    <xdr:sp macro="" textlink="">
      <xdr:nvSpPr>
        <xdr:cNvPr id="158" name="n_2mainValue債務償還比率"/>
        <xdr:cNvSpPr txBox="1"/>
      </xdr:nvSpPr>
      <xdr:spPr>
        <a:xfrm>
          <a:off x="13087427" y="5638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92036</xdr:rowOff>
    </xdr:from>
    <xdr:ext cx="469744" cy="259045"/>
    <xdr:sp macro="" textlink="">
      <xdr:nvSpPr>
        <xdr:cNvPr id="159" name="n_3mainValue債務償還比率"/>
        <xdr:cNvSpPr txBox="1"/>
      </xdr:nvSpPr>
      <xdr:spPr>
        <a:xfrm>
          <a:off x="12325427" y="5835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33602</xdr:rowOff>
    </xdr:from>
    <xdr:ext cx="469744" cy="259045"/>
    <xdr:sp macro="" textlink="">
      <xdr:nvSpPr>
        <xdr:cNvPr id="160" name="n_4mainValue債務償還比率"/>
        <xdr:cNvSpPr txBox="1"/>
      </xdr:nvSpPr>
      <xdr:spPr>
        <a:xfrm>
          <a:off x="11563427" y="629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秋田県男鹿市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24,014
23,924
241.09
18,213,805
17,614,000
478,643
10,250,340
12,727,096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25.7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154305</xdr:rowOff>
    </xdr:to>
    <xdr:cxnSp macro="">
      <xdr:nvCxnSpPr>
        <xdr:cNvPr id="57" name="直線コネクタ 56"/>
        <xdr:cNvCxnSpPr/>
      </xdr:nvCxnSpPr>
      <xdr:spPr>
        <a:xfrm flipV="1">
          <a:off x="4634865" y="5798820"/>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xdr:cNvSpPr txBox="1"/>
      </xdr:nvSpPr>
      <xdr:spPr>
        <a:xfrm>
          <a:off x="4673600" y="718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xdr:cNvCxnSpPr/>
      </xdr:nvCxnSpPr>
      <xdr:spPr>
        <a:xfrm>
          <a:off x="4546600" y="718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87647</xdr:rowOff>
    </xdr:from>
    <xdr:ext cx="405111" cy="259045"/>
    <xdr:sp macro="" textlink="">
      <xdr:nvSpPr>
        <xdr:cNvPr id="60" name="【道路】&#10;有形固定資産減価償却率最大値テキスト"/>
        <xdr:cNvSpPr txBox="1"/>
      </xdr:nvSpPr>
      <xdr:spPr>
        <a:xfrm>
          <a:off x="46736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61" name="直線コネクタ 60"/>
        <xdr:cNvCxnSpPr/>
      </xdr:nvCxnSpPr>
      <xdr:spPr>
        <a:xfrm>
          <a:off x="4546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xdr:rowOff>
    </xdr:from>
    <xdr:ext cx="405111" cy="259045"/>
    <xdr:sp macro="" textlink="">
      <xdr:nvSpPr>
        <xdr:cNvPr id="62" name="【道路】&#10;有形固定資産減価償却率平均値テキスト"/>
        <xdr:cNvSpPr txBox="1"/>
      </xdr:nvSpPr>
      <xdr:spPr>
        <a:xfrm>
          <a:off x="4673600" y="6515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xdr:cNvSpPr/>
      </xdr:nvSpPr>
      <xdr:spPr>
        <a:xfrm>
          <a:off x="3746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65" name="フローチャート: 判断 64"/>
        <xdr:cNvSpPr/>
      </xdr:nvSpPr>
      <xdr:spPr>
        <a:xfrm>
          <a:off x="2857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xdr:cNvSpPr/>
      </xdr:nvSpPr>
      <xdr:spPr>
        <a:xfrm>
          <a:off x="1079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71120</xdr:rowOff>
    </xdr:from>
    <xdr:to>
      <xdr:col>24</xdr:col>
      <xdr:colOff>114300</xdr:colOff>
      <xdr:row>38</xdr:row>
      <xdr:rowOff>1270</xdr:rowOff>
    </xdr:to>
    <xdr:sp macro="" textlink="">
      <xdr:nvSpPr>
        <xdr:cNvPr id="73" name="楕円 72"/>
        <xdr:cNvSpPr/>
      </xdr:nvSpPr>
      <xdr:spPr>
        <a:xfrm>
          <a:off x="45847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93997</xdr:rowOff>
    </xdr:from>
    <xdr:ext cx="405111" cy="259045"/>
    <xdr:sp macro="" textlink="">
      <xdr:nvSpPr>
        <xdr:cNvPr id="74" name="【道路】&#10;有形固定資産減価償却率該当値テキスト"/>
        <xdr:cNvSpPr txBox="1"/>
      </xdr:nvSpPr>
      <xdr:spPr>
        <a:xfrm>
          <a:off x="4673600"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38735</xdr:rowOff>
    </xdr:from>
    <xdr:to>
      <xdr:col>20</xdr:col>
      <xdr:colOff>38100</xdr:colOff>
      <xdr:row>37</xdr:row>
      <xdr:rowOff>140335</xdr:rowOff>
    </xdr:to>
    <xdr:sp macro="" textlink="">
      <xdr:nvSpPr>
        <xdr:cNvPr id="75" name="楕円 74"/>
        <xdr:cNvSpPr/>
      </xdr:nvSpPr>
      <xdr:spPr>
        <a:xfrm>
          <a:off x="3746500" y="638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89535</xdr:rowOff>
    </xdr:from>
    <xdr:to>
      <xdr:col>24</xdr:col>
      <xdr:colOff>63500</xdr:colOff>
      <xdr:row>37</xdr:row>
      <xdr:rowOff>121920</xdr:rowOff>
    </xdr:to>
    <xdr:cxnSp macro="">
      <xdr:nvCxnSpPr>
        <xdr:cNvPr id="76" name="直線コネクタ 75"/>
        <xdr:cNvCxnSpPr/>
      </xdr:nvCxnSpPr>
      <xdr:spPr>
        <a:xfrm>
          <a:off x="3797300" y="643318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6350</xdr:rowOff>
    </xdr:from>
    <xdr:to>
      <xdr:col>15</xdr:col>
      <xdr:colOff>101600</xdr:colOff>
      <xdr:row>37</xdr:row>
      <xdr:rowOff>107950</xdr:rowOff>
    </xdr:to>
    <xdr:sp macro="" textlink="">
      <xdr:nvSpPr>
        <xdr:cNvPr id="77" name="楕円 76"/>
        <xdr:cNvSpPr/>
      </xdr:nvSpPr>
      <xdr:spPr>
        <a:xfrm>
          <a:off x="28575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57150</xdr:rowOff>
    </xdr:from>
    <xdr:to>
      <xdr:col>19</xdr:col>
      <xdr:colOff>177800</xdr:colOff>
      <xdr:row>37</xdr:row>
      <xdr:rowOff>89535</xdr:rowOff>
    </xdr:to>
    <xdr:cxnSp macro="">
      <xdr:nvCxnSpPr>
        <xdr:cNvPr id="78" name="直線コネクタ 77"/>
        <xdr:cNvCxnSpPr/>
      </xdr:nvCxnSpPr>
      <xdr:spPr>
        <a:xfrm>
          <a:off x="2908300" y="640080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145415</xdr:rowOff>
    </xdr:from>
    <xdr:to>
      <xdr:col>10</xdr:col>
      <xdr:colOff>165100</xdr:colOff>
      <xdr:row>37</xdr:row>
      <xdr:rowOff>75565</xdr:rowOff>
    </xdr:to>
    <xdr:sp macro="" textlink="">
      <xdr:nvSpPr>
        <xdr:cNvPr id="79" name="楕円 78"/>
        <xdr:cNvSpPr/>
      </xdr:nvSpPr>
      <xdr:spPr>
        <a:xfrm>
          <a:off x="1968500" y="631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24765</xdr:rowOff>
    </xdr:from>
    <xdr:to>
      <xdr:col>15</xdr:col>
      <xdr:colOff>50800</xdr:colOff>
      <xdr:row>37</xdr:row>
      <xdr:rowOff>57150</xdr:rowOff>
    </xdr:to>
    <xdr:cxnSp macro="">
      <xdr:nvCxnSpPr>
        <xdr:cNvPr id="80" name="直線コネクタ 79"/>
        <xdr:cNvCxnSpPr/>
      </xdr:nvCxnSpPr>
      <xdr:spPr>
        <a:xfrm>
          <a:off x="2019300" y="636841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113030</xdr:rowOff>
    </xdr:from>
    <xdr:to>
      <xdr:col>6</xdr:col>
      <xdr:colOff>38100</xdr:colOff>
      <xdr:row>37</xdr:row>
      <xdr:rowOff>43180</xdr:rowOff>
    </xdr:to>
    <xdr:sp macro="" textlink="">
      <xdr:nvSpPr>
        <xdr:cNvPr id="81" name="楕円 80"/>
        <xdr:cNvSpPr/>
      </xdr:nvSpPr>
      <xdr:spPr>
        <a:xfrm>
          <a:off x="1079500" y="62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163830</xdr:rowOff>
    </xdr:from>
    <xdr:to>
      <xdr:col>10</xdr:col>
      <xdr:colOff>114300</xdr:colOff>
      <xdr:row>37</xdr:row>
      <xdr:rowOff>24765</xdr:rowOff>
    </xdr:to>
    <xdr:cxnSp macro="">
      <xdr:nvCxnSpPr>
        <xdr:cNvPr id="82" name="直線コネクタ 81"/>
        <xdr:cNvCxnSpPr/>
      </xdr:nvCxnSpPr>
      <xdr:spPr>
        <a:xfrm>
          <a:off x="1130300" y="633603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110507</xdr:rowOff>
    </xdr:from>
    <xdr:ext cx="405111" cy="259045"/>
    <xdr:sp macro="" textlink="">
      <xdr:nvSpPr>
        <xdr:cNvPr id="83" name="n_1aveValue【道路】&#10;有形固定資産減価償却率"/>
        <xdr:cNvSpPr txBox="1"/>
      </xdr:nvSpPr>
      <xdr:spPr>
        <a:xfrm>
          <a:off x="35820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99077</xdr:rowOff>
    </xdr:from>
    <xdr:ext cx="405111" cy="259045"/>
    <xdr:sp macro="" textlink="">
      <xdr:nvSpPr>
        <xdr:cNvPr id="84" name="n_2aveValue【道路】&#10;有形固定資産減価償却率"/>
        <xdr:cNvSpPr txBox="1"/>
      </xdr:nvSpPr>
      <xdr:spPr>
        <a:xfrm>
          <a:off x="27057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55262</xdr:rowOff>
    </xdr:from>
    <xdr:ext cx="405111" cy="259045"/>
    <xdr:sp macro="" textlink="">
      <xdr:nvSpPr>
        <xdr:cNvPr id="85" name="n_3aveValue【道路】&#10;有形固定資産減価償却率"/>
        <xdr:cNvSpPr txBox="1"/>
      </xdr:nvSpPr>
      <xdr:spPr>
        <a:xfrm>
          <a:off x="1816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34307</xdr:rowOff>
    </xdr:from>
    <xdr:ext cx="405111" cy="259045"/>
    <xdr:sp macro="" textlink="">
      <xdr:nvSpPr>
        <xdr:cNvPr id="86" name="n_4aveValue【道路】&#10;有形固定資産減価償却率"/>
        <xdr:cNvSpPr txBox="1"/>
      </xdr:nvSpPr>
      <xdr:spPr>
        <a:xfrm>
          <a:off x="927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156862</xdr:rowOff>
    </xdr:from>
    <xdr:ext cx="405111" cy="259045"/>
    <xdr:sp macro="" textlink="">
      <xdr:nvSpPr>
        <xdr:cNvPr id="87" name="n_1mainValue【道路】&#10;有形固定資産減価償却率"/>
        <xdr:cNvSpPr txBox="1"/>
      </xdr:nvSpPr>
      <xdr:spPr>
        <a:xfrm>
          <a:off x="3582044" y="615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124477</xdr:rowOff>
    </xdr:from>
    <xdr:ext cx="405111" cy="259045"/>
    <xdr:sp macro="" textlink="">
      <xdr:nvSpPr>
        <xdr:cNvPr id="88" name="n_2mainValue【道路】&#10;有形固定資産減価償却率"/>
        <xdr:cNvSpPr txBox="1"/>
      </xdr:nvSpPr>
      <xdr:spPr>
        <a:xfrm>
          <a:off x="27057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92092</xdr:rowOff>
    </xdr:from>
    <xdr:ext cx="405111" cy="259045"/>
    <xdr:sp macro="" textlink="">
      <xdr:nvSpPr>
        <xdr:cNvPr id="89" name="n_3mainValue【道路】&#10;有形固定資産減価償却率"/>
        <xdr:cNvSpPr txBox="1"/>
      </xdr:nvSpPr>
      <xdr:spPr>
        <a:xfrm>
          <a:off x="1816744" y="609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59707</xdr:rowOff>
    </xdr:from>
    <xdr:ext cx="405111" cy="259045"/>
    <xdr:sp macro="" textlink="">
      <xdr:nvSpPr>
        <xdr:cNvPr id="90" name="n_4mainValue【道路】&#10;有形固定資産減価償却率"/>
        <xdr:cNvSpPr txBox="1"/>
      </xdr:nvSpPr>
      <xdr:spPr>
        <a:xfrm>
          <a:off x="927744"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110223</xdr:rowOff>
    </xdr:from>
    <xdr:to>
      <xdr:col>54</xdr:col>
      <xdr:colOff>189865</xdr:colOff>
      <xdr:row>42</xdr:row>
      <xdr:rowOff>28232</xdr:rowOff>
    </xdr:to>
    <xdr:cxnSp macro="">
      <xdr:nvCxnSpPr>
        <xdr:cNvPr id="114" name="直線コネクタ 113"/>
        <xdr:cNvCxnSpPr/>
      </xdr:nvCxnSpPr>
      <xdr:spPr>
        <a:xfrm flipV="1">
          <a:off x="10476865" y="5768073"/>
          <a:ext cx="0" cy="146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32059</xdr:rowOff>
    </xdr:from>
    <xdr:ext cx="469744" cy="259045"/>
    <xdr:sp macro="" textlink="">
      <xdr:nvSpPr>
        <xdr:cNvPr id="115" name="【道路】&#10;一人当たり延長最小値テキスト"/>
        <xdr:cNvSpPr txBox="1"/>
      </xdr:nvSpPr>
      <xdr:spPr>
        <a:xfrm>
          <a:off x="10515600" y="723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28232</xdr:rowOff>
    </xdr:from>
    <xdr:to>
      <xdr:col>55</xdr:col>
      <xdr:colOff>88900</xdr:colOff>
      <xdr:row>42</xdr:row>
      <xdr:rowOff>28232</xdr:rowOff>
    </xdr:to>
    <xdr:cxnSp macro="">
      <xdr:nvCxnSpPr>
        <xdr:cNvPr id="116" name="直線コネクタ 115"/>
        <xdr:cNvCxnSpPr/>
      </xdr:nvCxnSpPr>
      <xdr:spPr>
        <a:xfrm>
          <a:off x="10388600" y="722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56900</xdr:rowOff>
    </xdr:from>
    <xdr:ext cx="534377" cy="259045"/>
    <xdr:sp macro="" textlink="">
      <xdr:nvSpPr>
        <xdr:cNvPr id="117" name="【道路】&#10;一人当たり延長最大値テキスト"/>
        <xdr:cNvSpPr txBox="1"/>
      </xdr:nvSpPr>
      <xdr:spPr>
        <a:xfrm>
          <a:off x="10515600" y="554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110223</xdr:rowOff>
    </xdr:from>
    <xdr:to>
      <xdr:col>55</xdr:col>
      <xdr:colOff>88900</xdr:colOff>
      <xdr:row>33</xdr:row>
      <xdr:rowOff>110223</xdr:rowOff>
    </xdr:to>
    <xdr:cxnSp macro="">
      <xdr:nvCxnSpPr>
        <xdr:cNvPr id="118" name="直線コネクタ 117"/>
        <xdr:cNvCxnSpPr/>
      </xdr:nvCxnSpPr>
      <xdr:spPr>
        <a:xfrm>
          <a:off x="10388600" y="576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118374</xdr:rowOff>
    </xdr:from>
    <xdr:ext cx="534377" cy="259045"/>
    <xdr:sp macro="" textlink="">
      <xdr:nvSpPr>
        <xdr:cNvPr id="119" name="【道路】&#10;一人当たり延長平均値テキスト"/>
        <xdr:cNvSpPr txBox="1"/>
      </xdr:nvSpPr>
      <xdr:spPr>
        <a:xfrm>
          <a:off x="10515600" y="6633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139947</xdr:rowOff>
    </xdr:from>
    <xdr:to>
      <xdr:col>55</xdr:col>
      <xdr:colOff>50800</xdr:colOff>
      <xdr:row>39</xdr:row>
      <xdr:rowOff>70097</xdr:rowOff>
    </xdr:to>
    <xdr:sp macro="" textlink="">
      <xdr:nvSpPr>
        <xdr:cNvPr id="120" name="フローチャート: 判断 119"/>
        <xdr:cNvSpPr/>
      </xdr:nvSpPr>
      <xdr:spPr>
        <a:xfrm>
          <a:off x="10426700" y="66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149778</xdr:rowOff>
    </xdr:from>
    <xdr:to>
      <xdr:col>50</xdr:col>
      <xdr:colOff>165100</xdr:colOff>
      <xdr:row>39</xdr:row>
      <xdr:rowOff>79928</xdr:rowOff>
    </xdr:to>
    <xdr:sp macro="" textlink="">
      <xdr:nvSpPr>
        <xdr:cNvPr id="121" name="フローチャート: 判断 120"/>
        <xdr:cNvSpPr/>
      </xdr:nvSpPr>
      <xdr:spPr>
        <a:xfrm>
          <a:off x="9588500" y="666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163113</xdr:rowOff>
    </xdr:from>
    <xdr:to>
      <xdr:col>46</xdr:col>
      <xdr:colOff>38100</xdr:colOff>
      <xdr:row>39</xdr:row>
      <xdr:rowOff>93263</xdr:rowOff>
    </xdr:to>
    <xdr:sp macro="" textlink="">
      <xdr:nvSpPr>
        <xdr:cNvPr id="122" name="フローチャート: 判断 121"/>
        <xdr:cNvSpPr/>
      </xdr:nvSpPr>
      <xdr:spPr>
        <a:xfrm>
          <a:off x="8699500" y="6678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21457</xdr:rowOff>
    </xdr:from>
    <xdr:to>
      <xdr:col>41</xdr:col>
      <xdr:colOff>101600</xdr:colOff>
      <xdr:row>39</xdr:row>
      <xdr:rowOff>123057</xdr:rowOff>
    </xdr:to>
    <xdr:sp macro="" textlink="">
      <xdr:nvSpPr>
        <xdr:cNvPr id="123" name="フローチャート: 判断 122"/>
        <xdr:cNvSpPr/>
      </xdr:nvSpPr>
      <xdr:spPr>
        <a:xfrm>
          <a:off x="7810500" y="670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32258</xdr:rowOff>
    </xdr:from>
    <xdr:to>
      <xdr:col>36</xdr:col>
      <xdr:colOff>165100</xdr:colOff>
      <xdr:row>39</xdr:row>
      <xdr:rowOff>133858</xdr:rowOff>
    </xdr:to>
    <xdr:sp macro="" textlink="">
      <xdr:nvSpPr>
        <xdr:cNvPr id="124" name="フローチャート: 判断 123"/>
        <xdr:cNvSpPr/>
      </xdr:nvSpPr>
      <xdr:spPr>
        <a:xfrm>
          <a:off x="6921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18847</xdr:rowOff>
    </xdr:from>
    <xdr:to>
      <xdr:col>55</xdr:col>
      <xdr:colOff>50800</xdr:colOff>
      <xdr:row>38</xdr:row>
      <xdr:rowOff>120447</xdr:rowOff>
    </xdr:to>
    <xdr:sp macro="" textlink="">
      <xdr:nvSpPr>
        <xdr:cNvPr id="130" name="楕円 129"/>
        <xdr:cNvSpPr/>
      </xdr:nvSpPr>
      <xdr:spPr>
        <a:xfrm>
          <a:off x="10426700" y="6533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41724</xdr:rowOff>
    </xdr:from>
    <xdr:ext cx="534377" cy="259045"/>
    <xdr:sp macro="" textlink="">
      <xdr:nvSpPr>
        <xdr:cNvPr id="131" name="【道路】&#10;一人当たり延長該当値テキスト"/>
        <xdr:cNvSpPr txBox="1"/>
      </xdr:nvSpPr>
      <xdr:spPr>
        <a:xfrm>
          <a:off x="10515600" y="638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39250</xdr:rowOff>
    </xdr:from>
    <xdr:to>
      <xdr:col>50</xdr:col>
      <xdr:colOff>165100</xdr:colOff>
      <xdr:row>38</xdr:row>
      <xdr:rowOff>140850</xdr:rowOff>
    </xdr:to>
    <xdr:sp macro="" textlink="">
      <xdr:nvSpPr>
        <xdr:cNvPr id="132" name="楕円 131"/>
        <xdr:cNvSpPr/>
      </xdr:nvSpPr>
      <xdr:spPr>
        <a:xfrm>
          <a:off x="9588500" y="655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69647</xdr:rowOff>
    </xdr:from>
    <xdr:to>
      <xdr:col>55</xdr:col>
      <xdr:colOff>0</xdr:colOff>
      <xdr:row>38</xdr:row>
      <xdr:rowOff>90050</xdr:rowOff>
    </xdr:to>
    <xdr:cxnSp macro="">
      <xdr:nvCxnSpPr>
        <xdr:cNvPr id="133" name="直線コネクタ 132"/>
        <xdr:cNvCxnSpPr/>
      </xdr:nvCxnSpPr>
      <xdr:spPr>
        <a:xfrm flipV="1">
          <a:off x="9639300" y="6584747"/>
          <a:ext cx="838200" cy="20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57785</xdr:rowOff>
    </xdr:from>
    <xdr:to>
      <xdr:col>46</xdr:col>
      <xdr:colOff>38100</xdr:colOff>
      <xdr:row>38</xdr:row>
      <xdr:rowOff>159385</xdr:rowOff>
    </xdr:to>
    <xdr:sp macro="" textlink="">
      <xdr:nvSpPr>
        <xdr:cNvPr id="134" name="楕円 133"/>
        <xdr:cNvSpPr/>
      </xdr:nvSpPr>
      <xdr:spPr>
        <a:xfrm>
          <a:off x="8699500" y="65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90050</xdr:rowOff>
    </xdr:from>
    <xdr:to>
      <xdr:col>50</xdr:col>
      <xdr:colOff>114300</xdr:colOff>
      <xdr:row>38</xdr:row>
      <xdr:rowOff>108585</xdr:rowOff>
    </xdr:to>
    <xdr:cxnSp macro="">
      <xdr:nvCxnSpPr>
        <xdr:cNvPr id="135" name="直線コネクタ 134"/>
        <xdr:cNvCxnSpPr/>
      </xdr:nvCxnSpPr>
      <xdr:spPr>
        <a:xfrm flipV="1">
          <a:off x="8750300" y="6605150"/>
          <a:ext cx="889000" cy="1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74454</xdr:rowOff>
    </xdr:from>
    <xdr:to>
      <xdr:col>41</xdr:col>
      <xdr:colOff>101600</xdr:colOff>
      <xdr:row>39</xdr:row>
      <xdr:rowOff>4604</xdr:rowOff>
    </xdr:to>
    <xdr:sp macro="" textlink="">
      <xdr:nvSpPr>
        <xdr:cNvPr id="136" name="楕円 135"/>
        <xdr:cNvSpPr/>
      </xdr:nvSpPr>
      <xdr:spPr>
        <a:xfrm>
          <a:off x="7810500" y="658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108585</xdr:rowOff>
    </xdr:from>
    <xdr:to>
      <xdr:col>45</xdr:col>
      <xdr:colOff>177800</xdr:colOff>
      <xdr:row>38</xdr:row>
      <xdr:rowOff>125254</xdr:rowOff>
    </xdr:to>
    <xdr:cxnSp macro="">
      <xdr:nvCxnSpPr>
        <xdr:cNvPr id="137" name="直線コネクタ 136"/>
        <xdr:cNvCxnSpPr/>
      </xdr:nvCxnSpPr>
      <xdr:spPr>
        <a:xfrm flipV="1">
          <a:off x="7861300" y="6623685"/>
          <a:ext cx="889000" cy="1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89865</xdr:rowOff>
    </xdr:from>
    <xdr:to>
      <xdr:col>36</xdr:col>
      <xdr:colOff>165100</xdr:colOff>
      <xdr:row>39</xdr:row>
      <xdr:rowOff>20015</xdr:rowOff>
    </xdr:to>
    <xdr:sp macro="" textlink="">
      <xdr:nvSpPr>
        <xdr:cNvPr id="138" name="楕円 137"/>
        <xdr:cNvSpPr/>
      </xdr:nvSpPr>
      <xdr:spPr>
        <a:xfrm>
          <a:off x="6921500" y="660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125254</xdr:rowOff>
    </xdr:from>
    <xdr:to>
      <xdr:col>41</xdr:col>
      <xdr:colOff>50800</xdr:colOff>
      <xdr:row>38</xdr:row>
      <xdr:rowOff>140665</xdr:rowOff>
    </xdr:to>
    <xdr:cxnSp macro="">
      <xdr:nvCxnSpPr>
        <xdr:cNvPr id="139" name="直線コネクタ 138"/>
        <xdr:cNvCxnSpPr/>
      </xdr:nvCxnSpPr>
      <xdr:spPr>
        <a:xfrm flipV="1">
          <a:off x="6972300" y="6640354"/>
          <a:ext cx="889000" cy="1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71055</xdr:rowOff>
    </xdr:from>
    <xdr:ext cx="534377" cy="259045"/>
    <xdr:sp macro="" textlink="">
      <xdr:nvSpPr>
        <xdr:cNvPr id="140" name="n_1aveValue【道路】&#10;一人当たり延長"/>
        <xdr:cNvSpPr txBox="1"/>
      </xdr:nvSpPr>
      <xdr:spPr>
        <a:xfrm>
          <a:off x="9359411" y="6757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84390</xdr:rowOff>
    </xdr:from>
    <xdr:ext cx="534377" cy="259045"/>
    <xdr:sp macro="" textlink="">
      <xdr:nvSpPr>
        <xdr:cNvPr id="141" name="n_2aveValue【道路】&#10;一人当たり延長"/>
        <xdr:cNvSpPr txBox="1"/>
      </xdr:nvSpPr>
      <xdr:spPr>
        <a:xfrm>
          <a:off x="8483111" y="677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114184</xdr:rowOff>
    </xdr:from>
    <xdr:ext cx="534377" cy="259045"/>
    <xdr:sp macro="" textlink="">
      <xdr:nvSpPr>
        <xdr:cNvPr id="142" name="n_3aveValue【道路】&#10;一人当たり延長"/>
        <xdr:cNvSpPr txBox="1"/>
      </xdr:nvSpPr>
      <xdr:spPr>
        <a:xfrm>
          <a:off x="7594111" y="680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124985</xdr:rowOff>
    </xdr:from>
    <xdr:ext cx="534377" cy="259045"/>
    <xdr:sp macro="" textlink="">
      <xdr:nvSpPr>
        <xdr:cNvPr id="143" name="n_4aveValue【道路】&#10;一人当たり延長"/>
        <xdr:cNvSpPr txBox="1"/>
      </xdr:nvSpPr>
      <xdr:spPr>
        <a:xfrm>
          <a:off x="6705111" y="681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157377</xdr:rowOff>
    </xdr:from>
    <xdr:ext cx="534377" cy="259045"/>
    <xdr:sp macro="" textlink="">
      <xdr:nvSpPr>
        <xdr:cNvPr id="144" name="n_1mainValue【道路】&#10;一人当たり延長"/>
        <xdr:cNvSpPr txBox="1"/>
      </xdr:nvSpPr>
      <xdr:spPr>
        <a:xfrm>
          <a:off x="9359411" y="632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4462</xdr:rowOff>
    </xdr:from>
    <xdr:ext cx="534377" cy="259045"/>
    <xdr:sp macro="" textlink="">
      <xdr:nvSpPr>
        <xdr:cNvPr id="145" name="n_2mainValue【道路】&#10;一人当たり延長"/>
        <xdr:cNvSpPr txBox="1"/>
      </xdr:nvSpPr>
      <xdr:spPr>
        <a:xfrm>
          <a:off x="8483111" y="6348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21131</xdr:rowOff>
    </xdr:from>
    <xdr:ext cx="534377" cy="259045"/>
    <xdr:sp macro="" textlink="">
      <xdr:nvSpPr>
        <xdr:cNvPr id="146" name="n_3mainValue【道路】&#10;一人当たり延長"/>
        <xdr:cNvSpPr txBox="1"/>
      </xdr:nvSpPr>
      <xdr:spPr>
        <a:xfrm>
          <a:off x="7594111" y="636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36542</xdr:rowOff>
    </xdr:from>
    <xdr:ext cx="534377" cy="259045"/>
    <xdr:sp macro="" textlink="">
      <xdr:nvSpPr>
        <xdr:cNvPr id="147" name="n_4mainValue【道路】&#10;一人当たり延長"/>
        <xdr:cNvSpPr txBox="1"/>
      </xdr:nvSpPr>
      <xdr:spPr>
        <a:xfrm>
          <a:off x="6705111" y="638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29391</xdr:rowOff>
    </xdr:to>
    <xdr:cxnSp macro="">
      <xdr:nvCxnSpPr>
        <xdr:cNvPr id="173" name="直線コネクタ 172"/>
        <xdr:cNvCxnSpPr/>
      </xdr:nvCxnSpPr>
      <xdr:spPr>
        <a:xfrm flipV="1">
          <a:off x="4634865" y="9552215"/>
          <a:ext cx="0" cy="1449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33218</xdr:rowOff>
    </xdr:from>
    <xdr:ext cx="405111" cy="259045"/>
    <xdr:sp macro="" textlink="">
      <xdr:nvSpPr>
        <xdr:cNvPr id="174" name="【橋りょう・トンネル】&#10;有形固定資産減価償却率最小値テキスト"/>
        <xdr:cNvSpPr txBox="1"/>
      </xdr:nvSpPr>
      <xdr:spPr>
        <a:xfrm>
          <a:off x="4673600" y="1100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29391</xdr:rowOff>
    </xdr:from>
    <xdr:to>
      <xdr:col>24</xdr:col>
      <xdr:colOff>152400</xdr:colOff>
      <xdr:row>64</xdr:row>
      <xdr:rowOff>29391</xdr:rowOff>
    </xdr:to>
    <xdr:cxnSp macro="">
      <xdr:nvCxnSpPr>
        <xdr:cNvPr id="175" name="直線コネクタ 174"/>
        <xdr:cNvCxnSpPr/>
      </xdr:nvCxnSpPr>
      <xdr:spPr>
        <a:xfrm>
          <a:off x="4546600" y="1100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6" name="【橋りょう・トンネル】&#10;有形固定資産減価償却率最大値テキスト"/>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7" name="直線コネクタ 176"/>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162758</xdr:rowOff>
    </xdr:from>
    <xdr:ext cx="405111" cy="259045"/>
    <xdr:sp macro="" textlink="">
      <xdr:nvSpPr>
        <xdr:cNvPr id="178" name="【橋りょう・トンネル】&#10;有形固定資産減価償却率平均値テキスト"/>
        <xdr:cNvSpPr txBox="1"/>
      </xdr:nvSpPr>
      <xdr:spPr>
        <a:xfrm>
          <a:off x="4673600" y="104497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xdr:rowOff>
    </xdr:from>
    <xdr:to>
      <xdr:col>24</xdr:col>
      <xdr:colOff>114300</xdr:colOff>
      <xdr:row>61</xdr:row>
      <xdr:rowOff>114481</xdr:rowOff>
    </xdr:to>
    <xdr:sp macro="" textlink="">
      <xdr:nvSpPr>
        <xdr:cNvPr id="179" name="フローチャート: 判断 178"/>
        <xdr:cNvSpPr/>
      </xdr:nvSpPr>
      <xdr:spPr>
        <a:xfrm>
          <a:off x="4584700" y="10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148409</xdr:rowOff>
    </xdr:from>
    <xdr:to>
      <xdr:col>15</xdr:col>
      <xdr:colOff>101600</xdr:colOff>
      <xdr:row>61</xdr:row>
      <xdr:rowOff>78559</xdr:rowOff>
    </xdr:to>
    <xdr:sp macro="" textlink="">
      <xdr:nvSpPr>
        <xdr:cNvPr id="181" name="フローチャート: 判断 180"/>
        <xdr:cNvSpPr/>
      </xdr:nvSpPr>
      <xdr:spPr>
        <a:xfrm>
          <a:off x="2857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82" name="フローチャート: 判断 181"/>
        <xdr:cNvSpPr/>
      </xdr:nvSpPr>
      <xdr:spPr>
        <a:xfrm>
          <a:off x="19685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3" name="フローチャート: 判断 182"/>
        <xdr:cNvSpPr/>
      </xdr:nvSpPr>
      <xdr:spPr>
        <a:xfrm>
          <a:off x="1079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11249</xdr:rowOff>
    </xdr:from>
    <xdr:to>
      <xdr:col>24</xdr:col>
      <xdr:colOff>114300</xdr:colOff>
      <xdr:row>60</xdr:row>
      <xdr:rowOff>112849</xdr:rowOff>
    </xdr:to>
    <xdr:sp macro="" textlink="">
      <xdr:nvSpPr>
        <xdr:cNvPr id="189" name="楕円 188"/>
        <xdr:cNvSpPr/>
      </xdr:nvSpPr>
      <xdr:spPr>
        <a:xfrm>
          <a:off x="4584700" y="1029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34126</xdr:rowOff>
    </xdr:from>
    <xdr:ext cx="405111" cy="259045"/>
    <xdr:sp macro="" textlink="">
      <xdr:nvSpPr>
        <xdr:cNvPr id="190" name="【橋りょう・トンネル】&#10;有形固定資産減価償却率該当値テキスト"/>
        <xdr:cNvSpPr txBox="1"/>
      </xdr:nvSpPr>
      <xdr:spPr>
        <a:xfrm>
          <a:off x="4673600" y="10149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158206</xdr:rowOff>
    </xdr:from>
    <xdr:to>
      <xdr:col>20</xdr:col>
      <xdr:colOff>38100</xdr:colOff>
      <xdr:row>60</xdr:row>
      <xdr:rowOff>88356</xdr:rowOff>
    </xdr:to>
    <xdr:sp macro="" textlink="">
      <xdr:nvSpPr>
        <xdr:cNvPr id="191" name="楕円 190"/>
        <xdr:cNvSpPr/>
      </xdr:nvSpPr>
      <xdr:spPr>
        <a:xfrm>
          <a:off x="3746500" y="1027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37556</xdr:rowOff>
    </xdr:from>
    <xdr:to>
      <xdr:col>24</xdr:col>
      <xdr:colOff>63500</xdr:colOff>
      <xdr:row>60</xdr:row>
      <xdr:rowOff>62049</xdr:rowOff>
    </xdr:to>
    <xdr:cxnSp macro="">
      <xdr:nvCxnSpPr>
        <xdr:cNvPr id="192" name="直線コネクタ 191"/>
        <xdr:cNvCxnSpPr/>
      </xdr:nvCxnSpPr>
      <xdr:spPr>
        <a:xfrm>
          <a:off x="3797300" y="10324556"/>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135346</xdr:rowOff>
    </xdr:from>
    <xdr:to>
      <xdr:col>15</xdr:col>
      <xdr:colOff>101600</xdr:colOff>
      <xdr:row>60</xdr:row>
      <xdr:rowOff>65496</xdr:rowOff>
    </xdr:to>
    <xdr:sp macro="" textlink="">
      <xdr:nvSpPr>
        <xdr:cNvPr id="193" name="楕円 192"/>
        <xdr:cNvSpPr/>
      </xdr:nvSpPr>
      <xdr:spPr>
        <a:xfrm>
          <a:off x="2857500" y="1025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14696</xdr:rowOff>
    </xdr:from>
    <xdr:to>
      <xdr:col>19</xdr:col>
      <xdr:colOff>177800</xdr:colOff>
      <xdr:row>60</xdr:row>
      <xdr:rowOff>37556</xdr:rowOff>
    </xdr:to>
    <xdr:cxnSp macro="">
      <xdr:nvCxnSpPr>
        <xdr:cNvPr id="194" name="直線コネクタ 193"/>
        <xdr:cNvCxnSpPr/>
      </xdr:nvCxnSpPr>
      <xdr:spPr>
        <a:xfrm>
          <a:off x="2908300" y="103016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123916</xdr:rowOff>
    </xdr:from>
    <xdr:to>
      <xdr:col>10</xdr:col>
      <xdr:colOff>165100</xdr:colOff>
      <xdr:row>60</xdr:row>
      <xdr:rowOff>54066</xdr:rowOff>
    </xdr:to>
    <xdr:sp macro="" textlink="">
      <xdr:nvSpPr>
        <xdr:cNvPr id="195" name="楕円 194"/>
        <xdr:cNvSpPr/>
      </xdr:nvSpPr>
      <xdr:spPr>
        <a:xfrm>
          <a:off x="1968500" y="1023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3266</xdr:rowOff>
    </xdr:from>
    <xdr:to>
      <xdr:col>15</xdr:col>
      <xdr:colOff>50800</xdr:colOff>
      <xdr:row>60</xdr:row>
      <xdr:rowOff>14696</xdr:rowOff>
    </xdr:to>
    <xdr:cxnSp macro="">
      <xdr:nvCxnSpPr>
        <xdr:cNvPr id="196" name="直線コネクタ 195"/>
        <xdr:cNvCxnSpPr/>
      </xdr:nvCxnSpPr>
      <xdr:spPr>
        <a:xfrm>
          <a:off x="2019300" y="1029026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97790</xdr:rowOff>
    </xdr:from>
    <xdr:to>
      <xdr:col>6</xdr:col>
      <xdr:colOff>38100</xdr:colOff>
      <xdr:row>60</xdr:row>
      <xdr:rowOff>27940</xdr:rowOff>
    </xdr:to>
    <xdr:sp macro="" textlink="">
      <xdr:nvSpPr>
        <xdr:cNvPr id="197" name="楕円 196"/>
        <xdr:cNvSpPr/>
      </xdr:nvSpPr>
      <xdr:spPr>
        <a:xfrm>
          <a:off x="1079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148590</xdr:rowOff>
    </xdr:from>
    <xdr:to>
      <xdr:col>10</xdr:col>
      <xdr:colOff>114300</xdr:colOff>
      <xdr:row>60</xdr:row>
      <xdr:rowOff>3266</xdr:rowOff>
    </xdr:to>
    <xdr:cxnSp macro="">
      <xdr:nvCxnSpPr>
        <xdr:cNvPr id="198" name="直線コネクタ 197"/>
        <xdr:cNvCxnSpPr/>
      </xdr:nvCxnSpPr>
      <xdr:spPr>
        <a:xfrm>
          <a:off x="1130300" y="1026414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89280</xdr:rowOff>
    </xdr:from>
    <xdr:ext cx="405111" cy="259045"/>
    <xdr:sp macro="" textlink="">
      <xdr:nvSpPr>
        <xdr:cNvPr id="199" name="n_1aveValue【橋りょう・トンネル】&#10;有形固定資産減価償却率"/>
        <xdr:cNvSpPr txBox="1"/>
      </xdr:nvSpPr>
      <xdr:spPr>
        <a:xfrm>
          <a:off x="3582044"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69686</xdr:rowOff>
    </xdr:from>
    <xdr:ext cx="405111" cy="259045"/>
    <xdr:sp macro="" textlink="">
      <xdr:nvSpPr>
        <xdr:cNvPr id="200" name="n_2aveValue【橋りょう・トンネル】&#10;有形固定資産減価償却率"/>
        <xdr:cNvSpPr txBox="1"/>
      </xdr:nvSpPr>
      <xdr:spPr>
        <a:xfrm>
          <a:off x="2705744" y="1052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37028</xdr:rowOff>
    </xdr:from>
    <xdr:ext cx="405111" cy="259045"/>
    <xdr:sp macro="" textlink="">
      <xdr:nvSpPr>
        <xdr:cNvPr id="201" name="n_3aveValue【橋りょう・トンネル】&#10;有形固定資産減価償却率"/>
        <xdr:cNvSpPr txBox="1"/>
      </xdr:nvSpPr>
      <xdr:spPr>
        <a:xfrm>
          <a:off x="1816744" y="1049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32130</xdr:rowOff>
    </xdr:from>
    <xdr:ext cx="405111" cy="259045"/>
    <xdr:sp macro="" textlink="">
      <xdr:nvSpPr>
        <xdr:cNvPr id="202" name="n_4aveValue【橋りょう・トンネル】&#10;有形固定資産減価償却率"/>
        <xdr:cNvSpPr txBox="1"/>
      </xdr:nvSpPr>
      <xdr:spPr>
        <a:xfrm>
          <a:off x="927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104883</xdr:rowOff>
    </xdr:from>
    <xdr:ext cx="405111" cy="259045"/>
    <xdr:sp macro="" textlink="">
      <xdr:nvSpPr>
        <xdr:cNvPr id="203" name="n_1mainValue【橋りょう・トンネル】&#10;有形固定資産減価償却率"/>
        <xdr:cNvSpPr txBox="1"/>
      </xdr:nvSpPr>
      <xdr:spPr>
        <a:xfrm>
          <a:off x="3582044" y="1004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82023</xdr:rowOff>
    </xdr:from>
    <xdr:ext cx="405111" cy="259045"/>
    <xdr:sp macro="" textlink="">
      <xdr:nvSpPr>
        <xdr:cNvPr id="204" name="n_2mainValue【橋りょう・トンネル】&#10;有形固定資産減価償却率"/>
        <xdr:cNvSpPr txBox="1"/>
      </xdr:nvSpPr>
      <xdr:spPr>
        <a:xfrm>
          <a:off x="2705744" y="1002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70593</xdr:rowOff>
    </xdr:from>
    <xdr:ext cx="405111" cy="259045"/>
    <xdr:sp macro="" textlink="">
      <xdr:nvSpPr>
        <xdr:cNvPr id="205" name="n_3mainValue【橋りょう・トンネル】&#10;有形固定資産減価償却率"/>
        <xdr:cNvSpPr txBox="1"/>
      </xdr:nvSpPr>
      <xdr:spPr>
        <a:xfrm>
          <a:off x="1816744" y="1001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44467</xdr:rowOff>
    </xdr:from>
    <xdr:ext cx="405111" cy="259045"/>
    <xdr:sp macro="" textlink="">
      <xdr:nvSpPr>
        <xdr:cNvPr id="206" name="n_4mainValue【橋りょう・トンネル】&#10;有形固定資産減価償却率"/>
        <xdr:cNvSpPr txBox="1"/>
      </xdr:nvSpPr>
      <xdr:spPr>
        <a:xfrm>
          <a:off x="927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112571</xdr:rowOff>
    </xdr:from>
    <xdr:to>
      <xdr:col>54</xdr:col>
      <xdr:colOff>189865</xdr:colOff>
      <xdr:row>64</xdr:row>
      <xdr:rowOff>68273</xdr:rowOff>
    </xdr:to>
    <xdr:cxnSp macro="">
      <xdr:nvCxnSpPr>
        <xdr:cNvPr id="230" name="直線コネクタ 229"/>
        <xdr:cNvCxnSpPr/>
      </xdr:nvCxnSpPr>
      <xdr:spPr>
        <a:xfrm flipV="1">
          <a:off x="10476865" y="9713771"/>
          <a:ext cx="0" cy="13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72100</xdr:rowOff>
    </xdr:from>
    <xdr:ext cx="534377" cy="259045"/>
    <xdr:sp macro="" textlink="">
      <xdr:nvSpPr>
        <xdr:cNvPr id="231" name="【橋りょう・トンネル】&#10;一人当たり有形固定資産（償却資産）額最小値テキスト"/>
        <xdr:cNvSpPr txBox="1"/>
      </xdr:nvSpPr>
      <xdr:spPr>
        <a:xfrm>
          <a:off x="10515600" y="1104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68273</xdr:rowOff>
    </xdr:from>
    <xdr:to>
      <xdr:col>55</xdr:col>
      <xdr:colOff>88900</xdr:colOff>
      <xdr:row>64</xdr:row>
      <xdr:rowOff>68273</xdr:rowOff>
    </xdr:to>
    <xdr:cxnSp macro="">
      <xdr:nvCxnSpPr>
        <xdr:cNvPr id="232" name="直線コネクタ 231"/>
        <xdr:cNvCxnSpPr/>
      </xdr:nvCxnSpPr>
      <xdr:spPr>
        <a:xfrm>
          <a:off x="10388600" y="110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59248</xdr:rowOff>
    </xdr:from>
    <xdr:ext cx="690189" cy="259045"/>
    <xdr:sp macro="" textlink="">
      <xdr:nvSpPr>
        <xdr:cNvPr id="233" name="【橋りょう・トンネル】&#10;一人当たり有形固定資産（償却資産）額最大値テキスト"/>
        <xdr:cNvSpPr txBox="1"/>
      </xdr:nvSpPr>
      <xdr:spPr>
        <a:xfrm>
          <a:off x="10515600" y="94889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112571</xdr:rowOff>
    </xdr:from>
    <xdr:to>
      <xdr:col>55</xdr:col>
      <xdr:colOff>88900</xdr:colOff>
      <xdr:row>56</xdr:row>
      <xdr:rowOff>112571</xdr:rowOff>
    </xdr:to>
    <xdr:cxnSp macro="">
      <xdr:nvCxnSpPr>
        <xdr:cNvPr id="234" name="直線コネクタ 233"/>
        <xdr:cNvCxnSpPr/>
      </xdr:nvCxnSpPr>
      <xdr:spPr>
        <a:xfrm>
          <a:off x="10388600" y="9713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85976</xdr:rowOff>
    </xdr:from>
    <xdr:ext cx="599010" cy="259045"/>
    <xdr:sp macro="" textlink="">
      <xdr:nvSpPr>
        <xdr:cNvPr id="235" name="【橋りょう・トンネル】&#10;一人当たり有形固定資産（償却資産）額平均値テキスト"/>
        <xdr:cNvSpPr txBox="1"/>
      </xdr:nvSpPr>
      <xdr:spPr>
        <a:xfrm>
          <a:off x="10515600" y="105444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63099</xdr:rowOff>
    </xdr:from>
    <xdr:to>
      <xdr:col>55</xdr:col>
      <xdr:colOff>50800</xdr:colOff>
      <xdr:row>62</xdr:row>
      <xdr:rowOff>164699</xdr:rowOff>
    </xdr:to>
    <xdr:sp macro="" textlink="">
      <xdr:nvSpPr>
        <xdr:cNvPr id="236" name="フローチャート: 判断 235"/>
        <xdr:cNvSpPr/>
      </xdr:nvSpPr>
      <xdr:spPr>
        <a:xfrm>
          <a:off x="10426700" y="1069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70929</xdr:rowOff>
    </xdr:from>
    <xdr:to>
      <xdr:col>50</xdr:col>
      <xdr:colOff>165100</xdr:colOff>
      <xdr:row>63</xdr:row>
      <xdr:rowOff>1079</xdr:rowOff>
    </xdr:to>
    <xdr:sp macro="" textlink="">
      <xdr:nvSpPr>
        <xdr:cNvPr id="237" name="フローチャート: 判断 236"/>
        <xdr:cNvSpPr/>
      </xdr:nvSpPr>
      <xdr:spPr>
        <a:xfrm>
          <a:off x="9588500" y="1070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79854</xdr:rowOff>
    </xdr:from>
    <xdr:to>
      <xdr:col>46</xdr:col>
      <xdr:colOff>38100</xdr:colOff>
      <xdr:row>63</xdr:row>
      <xdr:rowOff>10004</xdr:rowOff>
    </xdr:to>
    <xdr:sp macro="" textlink="">
      <xdr:nvSpPr>
        <xdr:cNvPr id="238" name="フローチャート: 判断 237"/>
        <xdr:cNvSpPr/>
      </xdr:nvSpPr>
      <xdr:spPr>
        <a:xfrm>
          <a:off x="8699500" y="1070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90446</xdr:rowOff>
    </xdr:from>
    <xdr:to>
      <xdr:col>41</xdr:col>
      <xdr:colOff>101600</xdr:colOff>
      <xdr:row>63</xdr:row>
      <xdr:rowOff>20596</xdr:rowOff>
    </xdr:to>
    <xdr:sp macro="" textlink="">
      <xdr:nvSpPr>
        <xdr:cNvPr id="239" name="フローチャート: 判断 238"/>
        <xdr:cNvSpPr/>
      </xdr:nvSpPr>
      <xdr:spPr>
        <a:xfrm>
          <a:off x="7810500" y="10720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90906</xdr:rowOff>
    </xdr:from>
    <xdr:to>
      <xdr:col>36</xdr:col>
      <xdr:colOff>165100</xdr:colOff>
      <xdr:row>63</xdr:row>
      <xdr:rowOff>21056</xdr:rowOff>
    </xdr:to>
    <xdr:sp macro="" textlink="">
      <xdr:nvSpPr>
        <xdr:cNvPr id="240" name="フローチャート: 判断 239"/>
        <xdr:cNvSpPr/>
      </xdr:nvSpPr>
      <xdr:spPr>
        <a:xfrm>
          <a:off x="6921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126062</xdr:rowOff>
    </xdr:from>
    <xdr:to>
      <xdr:col>55</xdr:col>
      <xdr:colOff>50800</xdr:colOff>
      <xdr:row>63</xdr:row>
      <xdr:rowOff>56212</xdr:rowOff>
    </xdr:to>
    <xdr:sp macro="" textlink="">
      <xdr:nvSpPr>
        <xdr:cNvPr id="246" name="楕円 245"/>
        <xdr:cNvSpPr/>
      </xdr:nvSpPr>
      <xdr:spPr>
        <a:xfrm>
          <a:off x="10426700" y="10755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104489</xdr:rowOff>
    </xdr:from>
    <xdr:ext cx="599010" cy="259045"/>
    <xdr:sp macro="" textlink="">
      <xdr:nvSpPr>
        <xdr:cNvPr id="247" name="【橋りょう・トンネル】&#10;一人当たり有形固定資産（償却資産）額該当値テキスト"/>
        <xdr:cNvSpPr txBox="1"/>
      </xdr:nvSpPr>
      <xdr:spPr>
        <a:xfrm>
          <a:off x="10515600" y="10734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133996</xdr:rowOff>
    </xdr:from>
    <xdr:to>
      <xdr:col>50</xdr:col>
      <xdr:colOff>165100</xdr:colOff>
      <xdr:row>63</xdr:row>
      <xdr:rowOff>64146</xdr:rowOff>
    </xdr:to>
    <xdr:sp macro="" textlink="">
      <xdr:nvSpPr>
        <xdr:cNvPr id="248" name="楕円 247"/>
        <xdr:cNvSpPr/>
      </xdr:nvSpPr>
      <xdr:spPr>
        <a:xfrm>
          <a:off x="9588500" y="1076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5412</xdr:rowOff>
    </xdr:from>
    <xdr:to>
      <xdr:col>55</xdr:col>
      <xdr:colOff>0</xdr:colOff>
      <xdr:row>63</xdr:row>
      <xdr:rowOff>13346</xdr:rowOff>
    </xdr:to>
    <xdr:cxnSp macro="">
      <xdr:nvCxnSpPr>
        <xdr:cNvPr id="249" name="直線コネクタ 248"/>
        <xdr:cNvCxnSpPr/>
      </xdr:nvCxnSpPr>
      <xdr:spPr>
        <a:xfrm flipV="1">
          <a:off x="9639300" y="10806762"/>
          <a:ext cx="838200" cy="7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142020</xdr:rowOff>
    </xdr:from>
    <xdr:to>
      <xdr:col>46</xdr:col>
      <xdr:colOff>38100</xdr:colOff>
      <xdr:row>63</xdr:row>
      <xdr:rowOff>72170</xdr:rowOff>
    </xdr:to>
    <xdr:sp macro="" textlink="">
      <xdr:nvSpPr>
        <xdr:cNvPr id="250" name="楕円 249"/>
        <xdr:cNvSpPr/>
      </xdr:nvSpPr>
      <xdr:spPr>
        <a:xfrm>
          <a:off x="8699500" y="107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13346</xdr:rowOff>
    </xdr:from>
    <xdr:to>
      <xdr:col>50</xdr:col>
      <xdr:colOff>114300</xdr:colOff>
      <xdr:row>63</xdr:row>
      <xdr:rowOff>21370</xdr:rowOff>
    </xdr:to>
    <xdr:cxnSp macro="">
      <xdr:nvCxnSpPr>
        <xdr:cNvPr id="251" name="直線コネクタ 250"/>
        <xdr:cNvCxnSpPr/>
      </xdr:nvCxnSpPr>
      <xdr:spPr>
        <a:xfrm flipV="1">
          <a:off x="8750300" y="10814696"/>
          <a:ext cx="889000" cy="8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152721</xdr:rowOff>
    </xdr:from>
    <xdr:to>
      <xdr:col>41</xdr:col>
      <xdr:colOff>101600</xdr:colOff>
      <xdr:row>63</xdr:row>
      <xdr:rowOff>82871</xdr:rowOff>
    </xdr:to>
    <xdr:sp macro="" textlink="">
      <xdr:nvSpPr>
        <xdr:cNvPr id="252" name="楕円 251"/>
        <xdr:cNvSpPr/>
      </xdr:nvSpPr>
      <xdr:spPr>
        <a:xfrm>
          <a:off x="7810500" y="1078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21370</xdr:rowOff>
    </xdr:from>
    <xdr:to>
      <xdr:col>45</xdr:col>
      <xdr:colOff>177800</xdr:colOff>
      <xdr:row>63</xdr:row>
      <xdr:rowOff>32071</xdr:rowOff>
    </xdr:to>
    <xdr:cxnSp macro="">
      <xdr:nvCxnSpPr>
        <xdr:cNvPr id="253" name="直線コネクタ 252"/>
        <xdr:cNvCxnSpPr/>
      </xdr:nvCxnSpPr>
      <xdr:spPr>
        <a:xfrm flipV="1">
          <a:off x="7861300" y="10822720"/>
          <a:ext cx="889000" cy="10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157852</xdr:rowOff>
    </xdr:from>
    <xdr:to>
      <xdr:col>36</xdr:col>
      <xdr:colOff>165100</xdr:colOff>
      <xdr:row>63</xdr:row>
      <xdr:rowOff>88002</xdr:rowOff>
    </xdr:to>
    <xdr:sp macro="" textlink="">
      <xdr:nvSpPr>
        <xdr:cNvPr id="254" name="楕円 253"/>
        <xdr:cNvSpPr/>
      </xdr:nvSpPr>
      <xdr:spPr>
        <a:xfrm>
          <a:off x="6921500" y="1078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32071</xdr:rowOff>
    </xdr:from>
    <xdr:to>
      <xdr:col>41</xdr:col>
      <xdr:colOff>50800</xdr:colOff>
      <xdr:row>63</xdr:row>
      <xdr:rowOff>37202</xdr:rowOff>
    </xdr:to>
    <xdr:cxnSp macro="">
      <xdr:nvCxnSpPr>
        <xdr:cNvPr id="255" name="直線コネクタ 254"/>
        <xdr:cNvCxnSpPr/>
      </xdr:nvCxnSpPr>
      <xdr:spPr>
        <a:xfrm flipV="1">
          <a:off x="6972300" y="10833421"/>
          <a:ext cx="889000" cy="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17606</xdr:rowOff>
    </xdr:from>
    <xdr:ext cx="599010" cy="259045"/>
    <xdr:sp macro="" textlink="">
      <xdr:nvSpPr>
        <xdr:cNvPr id="256" name="n_1aveValue【橋りょう・トンネル】&#10;一人当たり有形固定資産（償却資産）額"/>
        <xdr:cNvSpPr txBox="1"/>
      </xdr:nvSpPr>
      <xdr:spPr>
        <a:xfrm>
          <a:off x="9327095" y="10476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26531</xdr:rowOff>
    </xdr:from>
    <xdr:ext cx="599010" cy="259045"/>
    <xdr:sp macro="" textlink="">
      <xdr:nvSpPr>
        <xdr:cNvPr id="257" name="n_2aveValue【橋りょう・トンネル】&#10;一人当たり有形固定資産（償却資産）額"/>
        <xdr:cNvSpPr txBox="1"/>
      </xdr:nvSpPr>
      <xdr:spPr>
        <a:xfrm>
          <a:off x="8450795" y="10484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37123</xdr:rowOff>
    </xdr:from>
    <xdr:ext cx="599010" cy="259045"/>
    <xdr:sp macro="" textlink="">
      <xdr:nvSpPr>
        <xdr:cNvPr id="258" name="n_3aveValue【橋りょう・トンネル】&#10;一人当たり有形固定資産（償却資産）額"/>
        <xdr:cNvSpPr txBox="1"/>
      </xdr:nvSpPr>
      <xdr:spPr>
        <a:xfrm>
          <a:off x="7561795" y="10495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37583</xdr:rowOff>
    </xdr:from>
    <xdr:ext cx="599010" cy="259045"/>
    <xdr:sp macro="" textlink="">
      <xdr:nvSpPr>
        <xdr:cNvPr id="259" name="n_4aveValue【橋りょう・トンネル】&#10;一人当たり有形固定資産（償却資産）額"/>
        <xdr:cNvSpPr txBox="1"/>
      </xdr:nvSpPr>
      <xdr:spPr>
        <a:xfrm>
          <a:off x="6672795" y="1049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55273</xdr:rowOff>
    </xdr:from>
    <xdr:ext cx="599010" cy="259045"/>
    <xdr:sp macro="" textlink="">
      <xdr:nvSpPr>
        <xdr:cNvPr id="260" name="n_1mainValue【橋りょう・トンネル】&#10;一人当たり有形固定資産（償却資産）額"/>
        <xdr:cNvSpPr txBox="1"/>
      </xdr:nvSpPr>
      <xdr:spPr>
        <a:xfrm>
          <a:off x="9327095" y="10856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63297</xdr:rowOff>
    </xdr:from>
    <xdr:ext cx="599010" cy="259045"/>
    <xdr:sp macro="" textlink="">
      <xdr:nvSpPr>
        <xdr:cNvPr id="261" name="n_2mainValue【橋りょう・トンネル】&#10;一人当たり有形固定資産（償却資産）額"/>
        <xdr:cNvSpPr txBox="1"/>
      </xdr:nvSpPr>
      <xdr:spPr>
        <a:xfrm>
          <a:off x="8450795" y="10864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73998</xdr:rowOff>
    </xdr:from>
    <xdr:ext cx="599010" cy="259045"/>
    <xdr:sp macro="" textlink="">
      <xdr:nvSpPr>
        <xdr:cNvPr id="262" name="n_3mainValue【橋りょう・トンネル】&#10;一人当たり有形固定資産（償却資産）額"/>
        <xdr:cNvSpPr txBox="1"/>
      </xdr:nvSpPr>
      <xdr:spPr>
        <a:xfrm>
          <a:off x="7561795" y="10875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79129</xdr:rowOff>
    </xdr:from>
    <xdr:ext cx="599010" cy="259045"/>
    <xdr:sp macro="" textlink="">
      <xdr:nvSpPr>
        <xdr:cNvPr id="263" name="n_4mainValue【橋りょう・トンネル】&#10;一人当たり有形固定資産（償却資産）額"/>
        <xdr:cNvSpPr txBox="1"/>
      </xdr:nvSpPr>
      <xdr:spPr>
        <a:xfrm>
          <a:off x="6672795" y="10880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154305</xdr:rowOff>
    </xdr:from>
    <xdr:to>
      <xdr:col>24</xdr:col>
      <xdr:colOff>62865</xdr:colOff>
      <xdr:row>86</xdr:row>
      <xdr:rowOff>114300</xdr:rowOff>
    </xdr:to>
    <xdr:cxnSp macro="">
      <xdr:nvCxnSpPr>
        <xdr:cNvPr id="288" name="直線コネクタ 287"/>
        <xdr:cNvCxnSpPr/>
      </xdr:nvCxnSpPr>
      <xdr:spPr>
        <a:xfrm flipV="1">
          <a:off x="4634865" y="13527405"/>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100982</xdr:rowOff>
    </xdr:from>
    <xdr:ext cx="405111" cy="259045"/>
    <xdr:sp macro="" textlink="">
      <xdr:nvSpPr>
        <xdr:cNvPr id="291" name="【公営住宅】&#10;有形固定資産減価償却率最大値テキスト"/>
        <xdr:cNvSpPr txBox="1"/>
      </xdr:nvSpPr>
      <xdr:spPr>
        <a:xfrm>
          <a:off x="4673600" y="1330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154305</xdr:rowOff>
    </xdr:from>
    <xdr:to>
      <xdr:col>24</xdr:col>
      <xdr:colOff>152400</xdr:colOff>
      <xdr:row>78</xdr:row>
      <xdr:rowOff>154305</xdr:rowOff>
    </xdr:to>
    <xdr:cxnSp macro="">
      <xdr:nvCxnSpPr>
        <xdr:cNvPr id="292" name="直線コネクタ 291"/>
        <xdr:cNvCxnSpPr/>
      </xdr:nvCxnSpPr>
      <xdr:spPr>
        <a:xfrm>
          <a:off x="4546600" y="1352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59707</xdr:rowOff>
    </xdr:from>
    <xdr:ext cx="405111" cy="259045"/>
    <xdr:sp macro="" textlink="">
      <xdr:nvSpPr>
        <xdr:cNvPr id="293" name="【公営住宅】&#10;有形固定資産減価償却率平均値テキスト"/>
        <xdr:cNvSpPr txBox="1"/>
      </xdr:nvSpPr>
      <xdr:spPr>
        <a:xfrm>
          <a:off x="4673600" y="14118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4" name="フローチャート: 判断 293"/>
        <xdr:cNvSpPr/>
      </xdr:nvSpPr>
      <xdr:spPr>
        <a:xfrm>
          <a:off x="4584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xdr:cNvSpPr/>
      </xdr:nvSpPr>
      <xdr:spPr>
        <a:xfrm>
          <a:off x="3746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96" name="フローチャート: 判断 295"/>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97" name="フローチャート: 判断 296"/>
        <xdr:cNvSpPr/>
      </xdr:nvSpPr>
      <xdr:spPr>
        <a:xfrm>
          <a:off x="1968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128270</xdr:rowOff>
    </xdr:from>
    <xdr:to>
      <xdr:col>6</xdr:col>
      <xdr:colOff>38100</xdr:colOff>
      <xdr:row>83</xdr:row>
      <xdr:rowOff>58420</xdr:rowOff>
    </xdr:to>
    <xdr:sp macro="" textlink="">
      <xdr:nvSpPr>
        <xdr:cNvPr id="298" name="フローチャート: 判断 297"/>
        <xdr:cNvSpPr/>
      </xdr:nvSpPr>
      <xdr:spPr>
        <a:xfrm>
          <a:off x="1079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122555</xdr:rowOff>
    </xdr:from>
    <xdr:to>
      <xdr:col>24</xdr:col>
      <xdr:colOff>114300</xdr:colOff>
      <xdr:row>86</xdr:row>
      <xdr:rowOff>52705</xdr:rowOff>
    </xdr:to>
    <xdr:sp macro="" textlink="">
      <xdr:nvSpPr>
        <xdr:cNvPr id="304" name="楕円 303"/>
        <xdr:cNvSpPr/>
      </xdr:nvSpPr>
      <xdr:spPr>
        <a:xfrm>
          <a:off x="4584700" y="1469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37482</xdr:rowOff>
    </xdr:from>
    <xdr:ext cx="405111" cy="259045"/>
    <xdr:sp macro="" textlink="">
      <xdr:nvSpPr>
        <xdr:cNvPr id="305" name="【公営住宅】&#10;有形固定資産減価償却率該当値テキスト"/>
        <xdr:cNvSpPr txBox="1"/>
      </xdr:nvSpPr>
      <xdr:spPr>
        <a:xfrm>
          <a:off x="4673600" y="14610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103505</xdr:rowOff>
    </xdr:from>
    <xdr:to>
      <xdr:col>20</xdr:col>
      <xdr:colOff>38100</xdr:colOff>
      <xdr:row>86</xdr:row>
      <xdr:rowOff>33655</xdr:rowOff>
    </xdr:to>
    <xdr:sp macro="" textlink="">
      <xdr:nvSpPr>
        <xdr:cNvPr id="306" name="楕円 305"/>
        <xdr:cNvSpPr/>
      </xdr:nvSpPr>
      <xdr:spPr>
        <a:xfrm>
          <a:off x="3746500" y="1467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154305</xdr:rowOff>
    </xdr:from>
    <xdr:to>
      <xdr:col>24</xdr:col>
      <xdr:colOff>63500</xdr:colOff>
      <xdr:row>86</xdr:row>
      <xdr:rowOff>1905</xdr:rowOff>
    </xdr:to>
    <xdr:cxnSp macro="">
      <xdr:nvCxnSpPr>
        <xdr:cNvPr id="307" name="直線コネクタ 306"/>
        <xdr:cNvCxnSpPr/>
      </xdr:nvCxnSpPr>
      <xdr:spPr>
        <a:xfrm>
          <a:off x="3797300" y="1472755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86361</xdr:rowOff>
    </xdr:from>
    <xdr:to>
      <xdr:col>15</xdr:col>
      <xdr:colOff>101600</xdr:colOff>
      <xdr:row>86</xdr:row>
      <xdr:rowOff>16511</xdr:rowOff>
    </xdr:to>
    <xdr:sp macro="" textlink="">
      <xdr:nvSpPr>
        <xdr:cNvPr id="308" name="楕円 307"/>
        <xdr:cNvSpPr/>
      </xdr:nvSpPr>
      <xdr:spPr>
        <a:xfrm>
          <a:off x="2857500" y="1465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137161</xdr:rowOff>
    </xdr:from>
    <xdr:to>
      <xdr:col>19</xdr:col>
      <xdr:colOff>177800</xdr:colOff>
      <xdr:row>85</xdr:row>
      <xdr:rowOff>154305</xdr:rowOff>
    </xdr:to>
    <xdr:cxnSp macro="">
      <xdr:nvCxnSpPr>
        <xdr:cNvPr id="309" name="直線コネクタ 308"/>
        <xdr:cNvCxnSpPr/>
      </xdr:nvCxnSpPr>
      <xdr:spPr>
        <a:xfrm>
          <a:off x="2908300" y="14710411"/>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71120</xdr:rowOff>
    </xdr:from>
    <xdr:to>
      <xdr:col>10</xdr:col>
      <xdr:colOff>165100</xdr:colOff>
      <xdr:row>86</xdr:row>
      <xdr:rowOff>1270</xdr:rowOff>
    </xdr:to>
    <xdr:sp macro="" textlink="">
      <xdr:nvSpPr>
        <xdr:cNvPr id="310" name="楕円 309"/>
        <xdr:cNvSpPr/>
      </xdr:nvSpPr>
      <xdr:spPr>
        <a:xfrm>
          <a:off x="1968500" y="1464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121920</xdr:rowOff>
    </xdr:from>
    <xdr:to>
      <xdr:col>15</xdr:col>
      <xdr:colOff>50800</xdr:colOff>
      <xdr:row>85</xdr:row>
      <xdr:rowOff>137161</xdr:rowOff>
    </xdr:to>
    <xdr:cxnSp macro="">
      <xdr:nvCxnSpPr>
        <xdr:cNvPr id="311" name="直線コネクタ 310"/>
        <xdr:cNvCxnSpPr/>
      </xdr:nvCxnSpPr>
      <xdr:spPr>
        <a:xfrm>
          <a:off x="2019300" y="1469517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42545</xdr:rowOff>
    </xdr:from>
    <xdr:to>
      <xdr:col>6</xdr:col>
      <xdr:colOff>38100</xdr:colOff>
      <xdr:row>85</xdr:row>
      <xdr:rowOff>144145</xdr:rowOff>
    </xdr:to>
    <xdr:sp macro="" textlink="">
      <xdr:nvSpPr>
        <xdr:cNvPr id="312" name="楕円 311"/>
        <xdr:cNvSpPr/>
      </xdr:nvSpPr>
      <xdr:spPr>
        <a:xfrm>
          <a:off x="1079500" y="1461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93345</xdr:rowOff>
    </xdr:from>
    <xdr:to>
      <xdr:col>10</xdr:col>
      <xdr:colOff>114300</xdr:colOff>
      <xdr:row>85</xdr:row>
      <xdr:rowOff>121920</xdr:rowOff>
    </xdr:to>
    <xdr:cxnSp macro="">
      <xdr:nvCxnSpPr>
        <xdr:cNvPr id="313" name="直線コネクタ 312"/>
        <xdr:cNvCxnSpPr/>
      </xdr:nvCxnSpPr>
      <xdr:spPr>
        <a:xfrm>
          <a:off x="1130300" y="1466659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135907</xdr:rowOff>
    </xdr:from>
    <xdr:ext cx="405111" cy="259045"/>
    <xdr:sp macro="" textlink="">
      <xdr:nvSpPr>
        <xdr:cNvPr id="314" name="n_1aveValue【公営住宅】&#10;有形固定資産減価償却率"/>
        <xdr:cNvSpPr txBox="1"/>
      </xdr:nvSpPr>
      <xdr:spPr>
        <a:xfrm>
          <a:off x="3582044" y="1402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97807</xdr:rowOff>
    </xdr:from>
    <xdr:ext cx="405111" cy="259045"/>
    <xdr:sp macro="" textlink="">
      <xdr:nvSpPr>
        <xdr:cNvPr id="315" name="n_2aveValue【公営住宅】&#10;有形固定資産減価償却率"/>
        <xdr:cNvSpPr txBox="1"/>
      </xdr:nvSpPr>
      <xdr:spPr>
        <a:xfrm>
          <a:off x="2705744" y="1398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88282</xdr:rowOff>
    </xdr:from>
    <xdr:ext cx="405111" cy="259045"/>
    <xdr:sp macro="" textlink="">
      <xdr:nvSpPr>
        <xdr:cNvPr id="316" name="n_3aveValue【公営住宅】&#10;有形固定資産減価償却率"/>
        <xdr:cNvSpPr txBox="1"/>
      </xdr:nvSpPr>
      <xdr:spPr>
        <a:xfrm>
          <a:off x="1816744" y="1397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74947</xdr:rowOff>
    </xdr:from>
    <xdr:ext cx="405111" cy="259045"/>
    <xdr:sp macro="" textlink="">
      <xdr:nvSpPr>
        <xdr:cNvPr id="317" name="n_4aveValue【公営住宅】&#10;有形固定資産減価償却率"/>
        <xdr:cNvSpPr txBox="1"/>
      </xdr:nvSpPr>
      <xdr:spPr>
        <a:xfrm>
          <a:off x="9277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24782</xdr:rowOff>
    </xdr:from>
    <xdr:ext cx="405111" cy="259045"/>
    <xdr:sp macro="" textlink="">
      <xdr:nvSpPr>
        <xdr:cNvPr id="318" name="n_1mainValue【公営住宅】&#10;有形固定資産減価償却率"/>
        <xdr:cNvSpPr txBox="1"/>
      </xdr:nvSpPr>
      <xdr:spPr>
        <a:xfrm>
          <a:off x="3582044" y="1476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7638</xdr:rowOff>
    </xdr:from>
    <xdr:ext cx="405111" cy="259045"/>
    <xdr:sp macro="" textlink="">
      <xdr:nvSpPr>
        <xdr:cNvPr id="319" name="n_2mainValue【公営住宅】&#10;有形固定資産減価償却率"/>
        <xdr:cNvSpPr txBox="1"/>
      </xdr:nvSpPr>
      <xdr:spPr>
        <a:xfrm>
          <a:off x="2705744" y="1475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163847</xdr:rowOff>
    </xdr:from>
    <xdr:ext cx="405111" cy="259045"/>
    <xdr:sp macro="" textlink="">
      <xdr:nvSpPr>
        <xdr:cNvPr id="320" name="n_3mainValue【公営住宅】&#10;有形固定資産減価償却率"/>
        <xdr:cNvSpPr txBox="1"/>
      </xdr:nvSpPr>
      <xdr:spPr>
        <a:xfrm>
          <a:off x="1816744" y="1473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135272</xdr:rowOff>
    </xdr:from>
    <xdr:ext cx="405111" cy="259045"/>
    <xdr:sp macro="" textlink="">
      <xdr:nvSpPr>
        <xdr:cNvPr id="321" name="n_4mainValue【公営住宅】&#10;有形固定資産減価償却率"/>
        <xdr:cNvSpPr txBox="1"/>
      </xdr:nvSpPr>
      <xdr:spPr>
        <a:xfrm>
          <a:off x="927744" y="1470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147645</xdr:rowOff>
    </xdr:from>
    <xdr:to>
      <xdr:col>54</xdr:col>
      <xdr:colOff>189865</xdr:colOff>
      <xdr:row>86</xdr:row>
      <xdr:rowOff>36134</xdr:rowOff>
    </xdr:to>
    <xdr:cxnSp macro="">
      <xdr:nvCxnSpPr>
        <xdr:cNvPr id="343" name="直線コネクタ 342"/>
        <xdr:cNvCxnSpPr/>
      </xdr:nvCxnSpPr>
      <xdr:spPr>
        <a:xfrm flipV="1">
          <a:off x="10476865" y="13520745"/>
          <a:ext cx="0" cy="1260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39961</xdr:rowOff>
    </xdr:from>
    <xdr:ext cx="469744" cy="259045"/>
    <xdr:sp macro="" textlink="">
      <xdr:nvSpPr>
        <xdr:cNvPr id="344" name="【公営住宅】&#10;一人当たり面積最小値テキスト"/>
        <xdr:cNvSpPr txBox="1"/>
      </xdr:nvSpPr>
      <xdr:spPr>
        <a:xfrm>
          <a:off x="10515600" y="1478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36134</xdr:rowOff>
    </xdr:from>
    <xdr:to>
      <xdr:col>55</xdr:col>
      <xdr:colOff>88900</xdr:colOff>
      <xdr:row>86</xdr:row>
      <xdr:rowOff>36134</xdr:rowOff>
    </xdr:to>
    <xdr:cxnSp macro="">
      <xdr:nvCxnSpPr>
        <xdr:cNvPr id="345" name="直線コネクタ 344"/>
        <xdr:cNvCxnSpPr/>
      </xdr:nvCxnSpPr>
      <xdr:spPr>
        <a:xfrm>
          <a:off x="10388600" y="1478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94322</xdr:rowOff>
    </xdr:from>
    <xdr:ext cx="534377" cy="259045"/>
    <xdr:sp macro="" textlink="">
      <xdr:nvSpPr>
        <xdr:cNvPr id="346" name="【公営住宅】&#10;一人当たり面積最大値テキスト"/>
        <xdr:cNvSpPr txBox="1"/>
      </xdr:nvSpPr>
      <xdr:spPr>
        <a:xfrm>
          <a:off x="10515600" y="1329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147645</xdr:rowOff>
    </xdr:from>
    <xdr:to>
      <xdr:col>55</xdr:col>
      <xdr:colOff>88900</xdr:colOff>
      <xdr:row>78</xdr:row>
      <xdr:rowOff>147645</xdr:rowOff>
    </xdr:to>
    <xdr:cxnSp macro="">
      <xdr:nvCxnSpPr>
        <xdr:cNvPr id="347" name="直線コネクタ 346"/>
        <xdr:cNvCxnSpPr/>
      </xdr:nvCxnSpPr>
      <xdr:spPr>
        <a:xfrm>
          <a:off x="10388600" y="1352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122648</xdr:rowOff>
    </xdr:from>
    <xdr:ext cx="469744" cy="259045"/>
    <xdr:sp macro="" textlink="">
      <xdr:nvSpPr>
        <xdr:cNvPr id="348" name="【公営住宅】&#10;一人当たり面積平均値テキスト"/>
        <xdr:cNvSpPr txBox="1"/>
      </xdr:nvSpPr>
      <xdr:spPr>
        <a:xfrm>
          <a:off x="10515600" y="145244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99771</xdr:rowOff>
    </xdr:from>
    <xdr:to>
      <xdr:col>55</xdr:col>
      <xdr:colOff>50800</xdr:colOff>
      <xdr:row>86</xdr:row>
      <xdr:rowOff>29921</xdr:rowOff>
    </xdr:to>
    <xdr:sp macro="" textlink="">
      <xdr:nvSpPr>
        <xdr:cNvPr id="349" name="フローチャート: 判断 348"/>
        <xdr:cNvSpPr/>
      </xdr:nvSpPr>
      <xdr:spPr>
        <a:xfrm>
          <a:off x="10426700" y="1467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100502</xdr:rowOff>
    </xdr:from>
    <xdr:to>
      <xdr:col>50</xdr:col>
      <xdr:colOff>165100</xdr:colOff>
      <xdr:row>86</xdr:row>
      <xdr:rowOff>30652</xdr:rowOff>
    </xdr:to>
    <xdr:sp macro="" textlink="">
      <xdr:nvSpPr>
        <xdr:cNvPr id="350" name="フローチャート: 判断 349"/>
        <xdr:cNvSpPr/>
      </xdr:nvSpPr>
      <xdr:spPr>
        <a:xfrm>
          <a:off x="9588500" y="1467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100777</xdr:rowOff>
    </xdr:from>
    <xdr:to>
      <xdr:col>46</xdr:col>
      <xdr:colOff>38100</xdr:colOff>
      <xdr:row>86</xdr:row>
      <xdr:rowOff>30927</xdr:rowOff>
    </xdr:to>
    <xdr:sp macro="" textlink="">
      <xdr:nvSpPr>
        <xdr:cNvPr id="351" name="フローチャート: 判断 350"/>
        <xdr:cNvSpPr/>
      </xdr:nvSpPr>
      <xdr:spPr>
        <a:xfrm>
          <a:off x="8699500" y="1467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101966</xdr:rowOff>
    </xdr:from>
    <xdr:to>
      <xdr:col>41</xdr:col>
      <xdr:colOff>101600</xdr:colOff>
      <xdr:row>86</xdr:row>
      <xdr:rowOff>32116</xdr:rowOff>
    </xdr:to>
    <xdr:sp macro="" textlink="">
      <xdr:nvSpPr>
        <xdr:cNvPr id="352" name="フローチャート: 判断 351"/>
        <xdr:cNvSpPr/>
      </xdr:nvSpPr>
      <xdr:spPr>
        <a:xfrm>
          <a:off x="7810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100457</xdr:rowOff>
    </xdr:from>
    <xdr:to>
      <xdr:col>36</xdr:col>
      <xdr:colOff>165100</xdr:colOff>
      <xdr:row>86</xdr:row>
      <xdr:rowOff>30607</xdr:rowOff>
    </xdr:to>
    <xdr:sp macro="" textlink="">
      <xdr:nvSpPr>
        <xdr:cNvPr id="353" name="フローチャート: 判断 352"/>
        <xdr:cNvSpPr/>
      </xdr:nvSpPr>
      <xdr:spPr>
        <a:xfrm>
          <a:off x="6921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102926</xdr:rowOff>
    </xdr:from>
    <xdr:to>
      <xdr:col>55</xdr:col>
      <xdr:colOff>50800</xdr:colOff>
      <xdr:row>86</xdr:row>
      <xdr:rowOff>33076</xdr:rowOff>
    </xdr:to>
    <xdr:sp macro="" textlink="">
      <xdr:nvSpPr>
        <xdr:cNvPr id="359" name="楕円 358"/>
        <xdr:cNvSpPr/>
      </xdr:nvSpPr>
      <xdr:spPr>
        <a:xfrm>
          <a:off x="10426700" y="1467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78198</xdr:rowOff>
    </xdr:from>
    <xdr:ext cx="469744" cy="259045"/>
    <xdr:sp macro="" textlink="">
      <xdr:nvSpPr>
        <xdr:cNvPr id="360" name="【公営住宅】&#10;一人当たり面積該当値テキスト"/>
        <xdr:cNvSpPr txBox="1"/>
      </xdr:nvSpPr>
      <xdr:spPr>
        <a:xfrm>
          <a:off x="10515600" y="14651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104663</xdr:rowOff>
    </xdr:from>
    <xdr:to>
      <xdr:col>50</xdr:col>
      <xdr:colOff>165100</xdr:colOff>
      <xdr:row>86</xdr:row>
      <xdr:rowOff>34813</xdr:rowOff>
    </xdr:to>
    <xdr:sp macro="" textlink="">
      <xdr:nvSpPr>
        <xdr:cNvPr id="361" name="楕円 360"/>
        <xdr:cNvSpPr/>
      </xdr:nvSpPr>
      <xdr:spPr>
        <a:xfrm>
          <a:off x="9588500" y="1467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153726</xdr:rowOff>
    </xdr:from>
    <xdr:to>
      <xdr:col>55</xdr:col>
      <xdr:colOff>0</xdr:colOff>
      <xdr:row>85</xdr:row>
      <xdr:rowOff>155463</xdr:rowOff>
    </xdr:to>
    <xdr:cxnSp macro="">
      <xdr:nvCxnSpPr>
        <xdr:cNvPr id="362" name="直線コネクタ 361"/>
        <xdr:cNvCxnSpPr/>
      </xdr:nvCxnSpPr>
      <xdr:spPr>
        <a:xfrm flipV="1">
          <a:off x="9639300" y="14726976"/>
          <a:ext cx="838200" cy="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106218</xdr:rowOff>
    </xdr:from>
    <xdr:to>
      <xdr:col>46</xdr:col>
      <xdr:colOff>38100</xdr:colOff>
      <xdr:row>86</xdr:row>
      <xdr:rowOff>36368</xdr:rowOff>
    </xdr:to>
    <xdr:sp macro="" textlink="">
      <xdr:nvSpPr>
        <xdr:cNvPr id="363" name="楕円 362"/>
        <xdr:cNvSpPr/>
      </xdr:nvSpPr>
      <xdr:spPr>
        <a:xfrm>
          <a:off x="8699500" y="1467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155463</xdr:rowOff>
    </xdr:from>
    <xdr:to>
      <xdr:col>50</xdr:col>
      <xdr:colOff>114300</xdr:colOff>
      <xdr:row>85</xdr:row>
      <xdr:rowOff>157018</xdr:rowOff>
    </xdr:to>
    <xdr:cxnSp macro="">
      <xdr:nvCxnSpPr>
        <xdr:cNvPr id="364" name="直線コネクタ 363"/>
        <xdr:cNvCxnSpPr/>
      </xdr:nvCxnSpPr>
      <xdr:spPr>
        <a:xfrm flipV="1">
          <a:off x="8750300" y="14728713"/>
          <a:ext cx="889000" cy="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107680</xdr:rowOff>
    </xdr:from>
    <xdr:to>
      <xdr:col>41</xdr:col>
      <xdr:colOff>101600</xdr:colOff>
      <xdr:row>86</xdr:row>
      <xdr:rowOff>37830</xdr:rowOff>
    </xdr:to>
    <xdr:sp macro="" textlink="">
      <xdr:nvSpPr>
        <xdr:cNvPr id="365" name="楕円 364"/>
        <xdr:cNvSpPr/>
      </xdr:nvSpPr>
      <xdr:spPr>
        <a:xfrm>
          <a:off x="7810500" y="1468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157018</xdr:rowOff>
    </xdr:from>
    <xdr:to>
      <xdr:col>45</xdr:col>
      <xdr:colOff>177800</xdr:colOff>
      <xdr:row>85</xdr:row>
      <xdr:rowOff>158480</xdr:rowOff>
    </xdr:to>
    <xdr:cxnSp macro="">
      <xdr:nvCxnSpPr>
        <xdr:cNvPr id="366" name="直線コネクタ 365"/>
        <xdr:cNvCxnSpPr/>
      </xdr:nvCxnSpPr>
      <xdr:spPr>
        <a:xfrm flipV="1">
          <a:off x="7861300" y="14730268"/>
          <a:ext cx="889000" cy="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108869</xdr:rowOff>
    </xdr:from>
    <xdr:to>
      <xdr:col>36</xdr:col>
      <xdr:colOff>165100</xdr:colOff>
      <xdr:row>86</xdr:row>
      <xdr:rowOff>39019</xdr:rowOff>
    </xdr:to>
    <xdr:sp macro="" textlink="">
      <xdr:nvSpPr>
        <xdr:cNvPr id="367" name="楕円 366"/>
        <xdr:cNvSpPr/>
      </xdr:nvSpPr>
      <xdr:spPr>
        <a:xfrm>
          <a:off x="6921500" y="1468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158480</xdr:rowOff>
    </xdr:from>
    <xdr:to>
      <xdr:col>41</xdr:col>
      <xdr:colOff>50800</xdr:colOff>
      <xdr:row>85</xdr:row>
      <xdr:rowOff>159669</xdr:rowOff>
    </xdr:to>
    <xdr:cxnSp macro="">
      <xdr:nvCxnSpPr>
        <xdr:cNvPr id="368" name="直線コネクタ 367"/>
        <xdr:cNvCxnSpPr/>
      </xdr:nvCxnSpPr>
      <xdr:spPr>
        <a:xfrm flipV="1">
          <a:off x="6972300" y="14731730"/>
          <a:ext cx="8890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47179</xdr:rowOff>
    </xdr:from>
    <xdr:ext cx="469744" cy="259045"/>
    <xdr:sp macro="" textlink="">
      <xdr:nvSpPr>
        <xdr:cNvPr id="369" name="n_1aveValue【公営住宅】&#10;一人当たり面積"/>
        <xdr:cNvSpPr txBox="1"/>
      </xdr:nvSpPr>
      <xdr:spPr>
        <a:xfrm>
          <a:off x="9391727" y="14448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47454</xdr:rowOff>
    </xdr:from>
    <xdr:ext cx="469744" cy="259045"/>
    <xdr:sp macro="" textlink="">
      <xdr:nvSpPr>
        <xdr:cNvPr id="370" name="n_2aveValue【公営住宅】&#10;一人当たり面積"/>
        <xdr:cNvSpPr txBox="1"/>
      </xdr:nvSpPr>
      <xdr:spPr>
        <a:xfrm>
          <a:off x="8515427" y="1444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48643</xdr:rowOff>
    </xdr:from>
    <xdr:ext cx="469744" cy="259045"/>
    <xdr:sp macro="" textlink="">
      <xdr:nvSpPr>
        <xdr:cNvPr id="371" name="n_3aveValue【公営住宅】&#10;一人当たり面積"/>
        <xdr:cNvSpPr txBox="1"/>
      </xdr:nvSpPr>
      <xdr:spPr>
        <a:xfrm>
          <a:off x="7626427" y="14450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47134</xdr:rowOff>
    </xdr:from>
    <xdr:ext cx="469744" cy="259045"/>
    <xdr:sp macro="" textlink="">
      <xdr:nvSpPr>
        <xdr:cNvPr id="372" name="n_4aveValue【公営住宅】&#10;一人当たり面積"/>
        <xdr:cNvSpPr txBox="1"/>
      </xdr:nvSpPr>
      <xdr:spPr>
        <a:xfrm>
          <a:off x="6737427" y="1444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25940</xdr:rowOff>
    </xdr:from>
    <xdr:ext cx="469744" cy="259045"/>
    <xdr:sp macro="" textlink="">
      <xdr:nvSpPr>
        <xdr:cNvPr id="373" name="n_1mainValue【公営住宅】&#10;一人当たり面積"/>
        <xdr:cNvSpPr txBox="1"/>
      </xdr:nvSpPr>
      <xdr:spPr>
        <a:xfrm>
          <a:off x="9391727" y="14770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27495</xdr:rowOff>
    </xdr:from>
    <xdr:ext cx="469744" cy="259045"/>
    <xdr:sp macro="" textlink="">
      <xdr:nvSpPr>
        <xdr:cNvPr id="374" name="n_2mainValue【公営住宅】&#10;一人当たり面積"/>
        <xdr:cNvSpPr txBox="1"/>
      </xdr:nvSpPr>
      <xdr:spPr>
        <a:xfrm>
          <a:off x="8515427" y="14772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28957</xdr:rowOff>
    </xdr:from>
    <xdr:ext cx="469744" cy="259045"/>
    <xdr:sp macro="" textlink="">
      <xdr:nvSpPr>
        <xdr:cNvPr id="375" name="n_3mainValue【公営住宅】&#10;一人当たり面積"/>
        <xdr:cNvSpPr txBox="1"/>
      </xdr:nvSpPr>
      <xdr:spPr>
        <a:xfrm>
          <a:off x="7626427" y="14773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30146</xdr:rowOff>
    </xdr:from>
    <xdr:ext cx="469744" cy="259045"/>
    <xdr:sp macro="" textlink="">
      <xdr:nvSpPr>
        <xdr:cNvPr id="376" name="n_4mainValue【公営住宅】&#10;一人当たり面積"/>
        <xdr:cNvSpPr txBox="1"/>
      </xdr:nvSpPr>
      <xdr:spPr>
        <a:xfrm>
          <a:off x="6737427" y="14774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169273</xdr:rowOff>
    </xdr:from>
    <xdr:to>
      <xdr:col>24</xdr:col>
      <xdr:colOff>62865</xdr:colOff>
      <xdr:row>109</xdr:row>
      <xdr:rowOff>9252</xdr:rowOff>
    </xdr:to>
    <xdr:cxnSp macro="">
      <xdr:nvCxnSpPr>
        <xdr:cNvPr id="402" name="直線コネクタ 401"/>
        <xdr:cNvCxnSpPr/>
      </xdr:nvCxnSpPr>
      <xdr:spPr>
        <a:xfrm flipV="1">
          <a:off x="4634865" y="17142823"/>
          <a:ext cx="0" cy="1554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13079</xdr:rowOff>
    </xdr:from>
    <xdr:ext cx="405111" cy="259045"/>
    <xdr:sp macro="" textlink="">
      <xdr:nvSpPr>
        <xdr:cNvPr id="403" name="【港湾・漁港】&#10;有形固定資産減価償却率最小値テキスト"/>
        <xdr:cNvSpPr txBox="1"/>
      </xdr:nvSpPr>
      <xdr:spPr>
        <a:xfrm>
          <a:off x="4673600" y="1870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9252</xdr:rowOff>
    </xdr:from>
    <xdr:to>
      <xdr:col>24</xdr:col>
      <xdr:colOff>152400</xdr:colOff>
      <xdr:row>109</xdr:row>
      <xdr:rowOff>9252</xdr:rowOff>
    </xdr:to>
    <xdr:cxnSp macro="">
      <xdr:nvCxnSpPr>
        <xdr:cNvPr id="404" name="直線コネクタ 403"/>
        <xdr:cNvCxnSpPr/>
      </xdr:nvCxnSpPr>
      <xdr:spPr>
        <a:xfrm>
          <a:off x="4546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115950</xdr:rowOff>
    </xdr:from>
    <xdr:ext cx="340478" cy="259045"/>
    <xdr:sp macro="" textlink="">
      <xdr:nvSpPr>
        <xdr:cNvPr id="405" name="【港湾・漁港】&#10;有形固定資産減価償却率最大値テキスト"/>
        <xdr:cNvSpPr txBox="1"/>
      </xdr:nvSpPr>
      <xdr:spPr>
        <a:xfrm>
          <a:off x="4673600" y="169180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169273</xdr:rowOff>
    </xdr:from>
    <xdr:to>
      <xdr:col>24</xdr:col>
      <xdr:colOff>152400</xdr:colOff>
      <xdr:row>99</xdr:row>
      <xdr:rowOff>169273</xdr:rowOff>
    </xdr:to>
    <xdr:cxnSp macro="">
      <xdr:nvCxnSpPr>
        <xdr:cNvPr id="406" name="直線コネクタ 405"/>
        <xdr:cNvCxnSpPr/>
      </xdr:nvCxnSpPr>
      <xdr:spPr>
        <a:xfrm>
          <a:off x="4546600" y="171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98533</xdr:rowOff>
    </xdr:from>
    <xdr:ext cx="405111" cy="259045"/>
    <xdr:sp macro="" textlink="">
      <xdr:nvSpPr>
        <xdr:cNvPr id="407" name="【港湾・漁港】&#10;有形固定資産減価償却率平均値テキスト"/>
        <xdr:cNvSpPr txBox="1"/>
      </xdr:nvSpPr>
      <xdr:spPr>
        <a:xfrm>
          <a:off x="4673600" y="18100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120106</xdr:rowOff>
    </xdr:from>
    <xdr:to>
      <xdr:col>24</xdr:col>
      <xdr:colOff>114300</xdr:colOff>
      <xdr:row>106</xdr:row>
      <xdr:rowOff>50256</xdr:rowOff>
    </xdr:to>
    <xdr:sp macro="" textlink="">
      <xdr:nvSpPr>
        <xdr:cNvPr id="408" name="フローチャート: 判断 407"/>
        <xdr:cNvSpPr/>
      </xdr:nvSpPr>
      <xdr:spPr>
        <a:xfrm>
          <a:off x="45847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85816</xdr:rowOff>
    </xdr:from>
    <xdr:to>
      <xdr:col>20</xdr:col>
      <xdr:colOff>38100</xdr:colOff>
      <xdr:row>106</xdr:row>
      <xdr:rowOff>15966</xdr:rowOff>
    </xdr:to>
    <xdr:sp macro="" textlink="">
      <xdr:nvSpPr>
        <xdr:cNvPr id="409" name="フローチャート: 判断 408"/>
        <xdr:cNvSpPr/>
      </xdr:nvSpPr>
      <xdr:spPr>
        <a:xfrm>
          <a:off x="37465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36830</xdr:rowOff>
    </xdr:from>
    <xdr:to>
      <xdr:col>15</xdr:col>
      <xdr:colOff>101600</xdr:colOff>
      <xdr:row>105</xdr:row>
      <xdr:rowOff>138430</xdr:rowOff>
    </xdr:to>
    <xdr:sp macro="" textlink="">
      <xdr:nvSpPr>
        <xdr:cNvPr id="410" name="フローチャート: 判断 409"/>
        <xdr:cNvSpPr/>
      </xdr:nvSpPr>
      <xdr:spPr>
        <a:xfrm>
          <a:off x="2857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152763</xdr:rowOff>
    </xdr:from>
    <xdr:to>
      <xdr:col>10</xdr:col>
      <xdr:colOff>165100</xdr:colOff>
      <xdr:row>105</xdr:row>
      <xdr:rowOff>82913</xdr:rowOff>
    </xdr:to>
    <xdr:sp macro="" textlink="">
      <xdr:nvSpPr>
        <xdr:cNvPr id="411" name="フローチャート: 判断 410"/>
        <xdr:cNvSpPr/>
      </xdr:nvSpPr>
      <xdr:spPr>
        <a:xfrm>
          <a:off x="1968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121738</xdr:rowOff>
    </xdr:from>
    <xdr:to>
      <xdr:col>6</xdr:col>
      <xdr:colOff>38100</xdr:colOff>
      <xdr:row>105</xdr:row>
      <xdr:rowOff>51888</xdr:rowOff>
    </xdr:to>
    <xdr:sp macro="" textlink="">
      <xdr:nvSpPr>
        <xdr:cNvPr id="412" name="フローチャート: 判断 411"/>
        <xdr:cNvSpPr/>
      </xdr:nvSpPr>
      <xdr:spPr>
        <a:xfrm>
          <a:off x="1079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53158</xdr:rowOff>
    </xdr:from>
    <xdr:to>
      <xdr:col>24</xdr:col>
      <xdr:colOff>114300</xdr:colOff>
      <xdr:row>100</xdr:row>
      <xdr:rowOff>154758</xdr:rowOff>
    </xdr:to>
    <xdr:sp macro="" textlink="">
      <xdr:nvSpPr>
        <xdr:cNvPr id="418" name="楕円 417"/>
        <xdr:cNvSpPr/>
      </xdr:nvSpPr>
      <xdr:spPr>
        <a:xfrm>
          <a:off x="4584700" y="1719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139535</xdr:rowOff>
    </xdr:from>
    <xdr:ext cx="340478" cy="259045"/>
    <xdr:sp macro="" textlink="">
      <xdr:nvSpPr>
        <xdr:cNvPr id="419" name="【港湾・漁港】&#10;有形固定資産減価償却率該当値テキスト"/>
        <xdr:cNvSpPr txBox="1"/>
      </xdr:nvSpPr>
      <xdr:spPr>
        <a:xfrm>
          <a:off x="4673600" y="171130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20501</xdr:rowOff>
    </xdr:from>
    <xdr:to>
      <xdr:col>20</xdr:col>
      <xdr:colOff>38100</xdr:colOff>
      <xdr:row>100</xdr:row>
      <xdr:rowOff>122101</xdr:rowOff>
    </xdr:to>
    <xdr:sp macro="" textlink="">
      <xdr:nvSpPr>
        <xdr:cNvPr id="420" name="楕円 419"/>
        <xdr:cNvSpPr/>
      </xdr:nvSpPr>
      <xdr:spPr>
        <a:xfrm>
          <a:off x="3746500" y="1716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71301</xdr:rowOff>
    </xdr:from>
    <xdr:to>
      <xdr:col>24</xdr:col>
      <xdr:colOff>63500</xdr:colOff>
      <xdr:row>100</xdr:row>
      <xdr:rowOff>103958</xdr:rowOff>
    </xdr:to>
    <xdr:cxnSp macro="">
      <xdr:nvCxnSpPr>
        <xdr:cNvPr id="421" name="直線コネクタ 420"/>
        <xdr:cNvCxnSpPr/>
      </xdr:nvCxnSpPr>
      <xdr:spPr>
        <a:xfrm>
          <a:off x="3797300" y="17216301"/>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159294</xdr:rowOff>
    </xdr:from>
    <xdr:to>
      <xdr:col>15</xdr:col>
      <xdr:colOff>101600</xdr:colOff>
      <xdr:row>100</xdr:row>
      <xdr:rowOff>89444</xdr:rowOff>
    </xdr:to>
    <xdr:sp macro="" textlink="">
      <xdr:nvSpPr>
        <xdr:cNvPr id="422" name="楕円 421"/>
        <xdr:cNvSpPr/>
      </xdr:nvSpPr>
      <xdr:spPr>
        <a:xfrm>
          <a:off x="2857500" y="1713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38644</xdr:rowOff>
    </xdr:from>
    <xdr:to>
      <xdr:col>19</xdr:col>
      <xdr:colOff>177800</xdr:colOff>
      <xdr:row>100</xdr:row>
      <xdr:rowOff>71301</xdr:rowOff>
    </xdr:to>
    <xdr:cxnSp macro="">
      <xdr:nvCxnSpPr>
        <xdr:cNvPr id="423" name="直線コネクタ 422"/>
        <xdr:cNvCxnSpPr/>
      </xdr:nvCxnSpPr>
      <xdr:spPr>
        <a:xfrm>
          <a:off x="2908300" y="1718364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141332</xdr:rowOff>
    </xdr:from>
    <xdr:to>
      <xdr:col>10</xdr:col>
      <xdr:colOff>165100</xdr:colOff>
      <xdr:row>100</xdr:row>
      <xdr:rowOff>71482</xdr:rowOff>
    </xdr:to>
    <xdr:sp macro="" textlink="">
      <xdr:nvSpPr>
        <xdr:cNvPr id="424" name="楕円 423"/>
        <xdr:cNvSpPr/>
      </xdr:nvSpPr>
      <xdr:spPr>
        <a:xfrm>
          <a:off x="1968500" y="1711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20682</xdr:rowOff>
    </xdr:from>
    <xdr:to>
      <xdr:col>15</xdr:col>
      <xdr:colOff>50800</xdr:colOff>
      <xdr:row>100</xdr:row>
      <xdr:rowOff>38644</xdr:rowOff>
    </xdr:to>
    <xdr:cxnSp macro="">
      <xdr:nvCxnSpPr>
        <xdr:cNvPr id="425" name="直線コネクタ 424"/>
        <xdr:cNvCxnSpPr/>
      </xdr:nvCxnSpPr>
      <xdr:spPr>
        <a:xfrm>
          <a:off x="2019300" y="17165682"/>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99</xdr:row>
      <xdr:rowOff>139700</xdr:rowOff>
    </xdr:from>
    <xdr:to>
      <xdr:col>6</xdr:col>
      <xdr:colOff>38100</xdr:colOff>
      <xdr:row>100</xdr:row>
      <xdr:rowOff>69850</xdr:rowOff>
    </xdr:to>
    <xdr:sp macro="" textlink="">
      <xdr:nvSpPr>
        <xdr:cNvPr id="426" name="楕円 425"/>
        <xdr:cNvSpPr/>
      </xdr:nvSpPr>
      <xdr:spPr>
        <a:xfrm>
          <a:off x="1079500" y="1711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19050</xdr:rowOff>
    </xdr:from>
    <xdr:to>
      <xdr:col>10</xdr:col>
      <xdr:colOff>114300</xdr:colOff>
      <xdr:row>100</xdr:row>
      <xdr:rowOff>20682</xdr:rowOff>
    </xdr:to>
    <xdr:cxnSp macro="">
      <xdr:nvCxnSpPr>
        <xdr:cNvPr id="427" name="直線コネクタ 426"/>
        <xdr:cNvCxnSpPr/>
      </xdr:nvCxnSpPr>
      <xdr:spPr>
        <a:xfrm>
          <a:off x="1130300" y="17164050"/>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7093</xdr:rowOff>
    </xdr:from>
    <xdr:ext cx="405111" cy="259045"/>
    <xdr:sp macro="" textlink="">
      <xdr:nvSpPr>
        <xdr:cNvPr id="428" name="n_1aveValue【港湾・漁港】&#10;有形固定資産減価償却率"/>
        <xdr:cNvSpPr txBox="1"/>
      </xdr:nvSpPr>
      <xdr:spPr>
        <a:xfrm>
          <a:off x="3582044" y="1818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129557</xdr:rowOff>
    </xdr:from>
    <xdr:ext cx="405111" cy="259045"/>
    <xdr:sp macro="" textlink="">
      <xdr:nvSpPr>
        <xdr:cNvPr id="429" name="n_2aveValue【港湾・漁港】&#10;有形固定資産減価償却率"/>
        <xdr:cNvSpPr txBox="1"/>
      </xdr:nvSpPr>
      <xdr:spPr>
        <a:xfrm>
          <a:off x="2705744" y="181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74040</xdr:rowOff>
    </xdr:from>
    <xdr:ext cx="405111" cy="259045"/>
    <xdr:sp macro="" textlink="">
      <xdr:nvSpPr>
        <xdr:cNvPr id="430" name="n_3aveValue【港湾・漁港】&#10;有形固定資産減価償却率"/>
        <xdr:cNvSpPr txBox="1"/>
      </xdr:nvSpPr>
      <xdr:spPr>
        <a:xfrm>
          <a:off x="1816744" y="1807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43015</xdr:rowOff>
    </xdr:from>
    <xdr:ext cx="405111" cy="259045"/>
    <xdr:sp macro="" textlink="">
      <xdr:nvSpPr>
        <xdr:cNvPr id="431" name="n_4aveValue【港湾・漁港】&#10;有形固定資産減価償却率"/>
        <xdr:cNvSpPr txBox="1"/>
      </xdr:nvSpPr>
      <xdr:spPr>
        <a:xfrm>
          <a:off x="927744" y="1804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98</xdr:row>
      <xdr:rowOff>138628</xdr:rowOff>
    </xdr:from>
    <xdr:ext cx="340478" cy="259045"/>
    <xdr:sp macro="" textlink="">
      <xdr:nvSpPr>
        <xdr:cNvPr id="432" name="n_1mainValue【港湾・漁港】&#10;有形固定資産減価償却率"/>
        <xdr:cNvSpPr txBox="1"/>
      </xdr:nvSpPr>
      <xdr:spPr>
        <a:xfrm>
          <a:off x="3614361" y="169407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98</xdr:row>
      <xdr:rowOff>105971</xdr:rowOff>
    </xdr:from>
    <xdr:ext cx="340478" cy="259045"/>
    <xdr:sp macro="" textlink="">
      <xdr:nvSpPr>
        <xdr:cNvPr id="433" name="n_2mainValue【港湾・漁港】&#10;有形固定資産減価償却率"/>
        <xdr:cNvSpPr txBox="1"/>
      </xdr:nvSpPr>
      <xdr:spPr>
        <a:xfrm>
          <a:off x="2738061" y="1690807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98</xdr:row>
      <xdr:rowOff>88009</xdr:rowOff>
    </xdr:from>
    <xdr:ext cx="340478" cy="259045"/>
    <xdr:sp macro="" textlink="">
      <xdr:nvSpPr>
        <xdr:cNvPr id="434" name="n_3mainValue【港湾・漁港】&#10;有形固定資産減価償却率"/>
        <xdr:cNvSpPr txBox="1"/>
      </xdr:nvSpPr>
      <xdr:spPr>
        <a:xfrm>
          <a:off x="1849061" y="168901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98</xdr:row>
      <xdr:rowOff>86377</xdr:rowOff>
    </xdr:from>
    <xdr:ext cx="340478" cy="259045"/>
    <xdr:sp macro="" textlink="">
      <xdr:nvSpPr>
        <xdr:cNvPr id="435" name="n_4mainValue【港湾・漁港】&#10;有形固定資産減価償却率"/>
        <xdr:cNvSpPr txBox="1"/>
      </xdr:nvSpPr>
      <xdr:spPr>
        <a:xfrm>
          <a:off x="960061" y="168884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6" name="直線コネクタ 445"/>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7" name="テキスト ボックス 446"/>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8" name="直線コネクタ 447"/>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9" name="テキスト ボックス 448"/>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0" name="直線コネクタ 449"/>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1" name="テキスト ボックス 450"/>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2" name="直線コネクタ 451"/>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3" name="テキスト ボックス 452"/>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5" name="テキスト ボックス 454"/>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9206</xdr:rowOff>
    </xdr:from>
    <xdr:to>
      <xdr:col>54</xdr:col>
      <xdr:colOff>189865</xdr:colOff>
      <xdr:row>108</xdr:row>
      <xdr:rowOff>76166</xdr:rowOff>
    </xdr:to>
    <xdr:cxnSp macro="">
      <xdr:nvCxnSpPr>
        <xdr:cNvPr id="457" name="直線コネクタ 456"/>
        <xdr:cNvCxnSpPr/>
      </xdr:nvCxnSpPr>
      <xdr:spPr>
        <a:xfrm flipV="1">
          <a:off x="10476865" y="17154206"/>
          <a:ext cx="0" cy="1438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8" name="【港湾・漁港】&#10;一人当たり有形固定資産（償却資産）額最小値テキスト"/>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9" name="直線コネクタ 458"/>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127333</xdr:rowOff>
    </xdr:from>
    <xdr:ext cx="690189" cy="259045"/>
    <xdr:sp macro="" textlink="">
      <xdr:nvSpPr>
        <xdr:cNvPr id="460" name="【港湾・漁港】&#10;一人当たり有形固定資産（償却資産）額最大値テキスト"/>
        <xdr:cNvSpPr txBox="1"/>
      </xdr:nvSpPr>
      <xdr:spPr>
        <a:xfrm>
          <a:off x="10515600" y="169294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9206</xdr:rowOff>
    </xdr:from>
    <xdr:to>
      <xdr:col>55</xdr:col>
      <xdr:colOff>88900</xdr:colOff>
      <xdr:row>100</xdr:row>
      <xdr:rowOff>9206</xdr:rowOff>
    </xdr:to>
    <xdr:cxnSp macro="">
      <xdr:nvCxnSpPr>
        <xdr:cNvPr id="461" name="直線コネクタ 460"/>
        <xdr:cNvCxnSpPr/>
      </xdr:nvCxnSpPr>
      <xdr:spPr>
        <a:xfrm>
          <a:off x="10388600" y="17154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15177</xdr:rowOff>
    </xdr:from>
    <xdr:ext cx="599010" cy="259045"/>
    <xdr:sp macro="" textlink="">
      <xdr:nvSpPr>
        <xdr:cNvPr id="462" name="【港湾・漁港】&#10;一人当たり有形固定資産（償却資産）額平均値テキスト"/>
        <xdr:cNvSpPr txBox="1"/>
      </xdr:nvSpPr>
      <xdr:spPr>
        <a:xfrm>
          <a:off x="10515600" y="181888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163750</xdr:rowOff>
    </xdr:from>
    <xdr:to>
      <xdr:col>55</xdr:col>
      <xdr:colOff>50800</xdr:colOff>
      <xdr:row>107</xdr:row>
      <xdr:rowOff>93900</xdr:rowOff>
    </xdr:to>
    <xdr:sp macro="" textlink="">
      <xdr:nvSpPr>
        <xdr:cNvPr id="463" name="フローチャート: 判断 462"/>
        <xdr:cNvSpPr/>
      </xdr:nvSpPr>
      <xdr:spPr>
        <a:xfrm>
          <a:off x="10426700" y="183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5096</xdr:rowOff>
    </xdr:from>
    <xdr:to>
      <xdr:col>50</xdr:col>
      <xdr:colOff>165100</xdr:colOff>
      <xdr:row>107</xdr:row>
      <xdr:rowOff>106696</xdr:rowOff>
    </xdr:to>
    <xdr:sp macro="" textlink="">
      <xdr:nvSpPr>
        <xdr:cNvPr id="464" name="フローチャート: 判断 463"/>
        <xdr:cNvSpPr/>
      </xdr:nvSpPr>
      <xdr:spPr>
        <a:xfrm>
          <a:off x="9588500" y="1835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6423</xdr:rowOff>
    </xdr:from>
    <xdr:to>
      <xdr:col>46</xdr:col>
      <xdr:colOff>38100</xdr:colOff>
      <xdr:row>107</xdr:row>
      <xdr:rowOff>108023</xdr:rowOff>
    </xdr:to>
    <xdr:sp macro="" textlink="">
      <xdr:nvSpPr>
        <xdr:cNvPr id="465" name="フローチャート: 判断 464"/>
        <xdr:cNvSpPr/>
      </xdr:nvSpPr>
      <xdr:spPr>
        <a:xfrm>
          <a:off x="8699500" y="1835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43836</xdr:rowOff>
    </xdr:from>
    <xdr:to>
      <xdr:col>41</xdr:col>
      <xdr:colOff>101600</xdr:colOff>
      <xdr:row>107</xdr:row>
      <xdr:rowOff>145436</xdr:rowOff>
    </xdr:to>
    <xdr:sp macro="" textlink="">
      <xdr:nvSpPr>
        <xdr:cNvPr id="466" name="フローチャート: 判断 465"/>
        <xdr:cNvSpPr/>
      </xdr:nvSpPr>
      <xdr:spPr>
        <a:xfrm>
          <a:off x="7810500" y="1838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47740</xdr:rowOff>
    </xdr:from>
    <xdr:to>
      <xdr:col>36</xdr:col>
      <xdr:colOff>165100</xdr:colOff>
      <xdr:row>107</xdr:row>
      <xdr:rowOff>149340</xdr:rowOff>
    </xdr:to>
    <xdr:sp macro="" textlink="">
      <xdr:nvSpPr>
        <xdr:cNvPr id="467" name="フローチャート: 判断 466"/>
        <xdr:cNvSpPr/>
      </xdr:nvSpPr>
      <xdr:spPr>
        <a:xfrm>
          <a:off x="6921500" y="1839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22338</xdr:rowOff>
    </xdr:from>
    <xdr:to>
      <xdr:col>55</xdr:col>
      <xdr:colOff>50800</xdr:colOff>
      <xdr:row>108</xdr:row>
      <xdr:rowOff>123938</xdr:rowOff>
    </xdr:to>
    <xdr:sp macro="" textlink="">
      <xdr:nvSpPr>
        <xdr:cNvPr id="473" name="楕円 472"/>
        <xdr:cNvSpPr/>
      </xdr:nvSpPr>
      <xdr:spPr>
        <a:xfrm>
          <a:off x="10426700" y="1853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108715</xdr:rowOff>
    </xdr:from>
    <xdr:ext cx="469744" cy="259045"/>
    <xdr:sp macro="" textlink="">
      <xdr:nvSpPr>
        <xdr:cNvPr id="474" name="【港湾・漁港】&#10;一人当たり有形固定資産（償却資産）額該当値テキスト"/>
        <xdr:cNvSpPr txBox="1"/>
      </xdr:nvSpPr>
      <xdr:spPr>
        <a:xfrm>
          <a:off x="10515600" y="18453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22433</xdr:rowOff>
    </xdr:from>
    <xdr:to>
      <xdr:col>50</xdr:col>
      <xdr:colOff>165100</xdr:colOff>
      <xdr:row>108</xdr:row>
      <xdr:rowOff>124033</xdr:rowOff>
    </xdr:to>
    <xdr:sp macro="" textlink="">
      <xdr:nvSpPr>
        <xdr:cNvPr id="475" name="楕円 474"/>
        <xdr:cNvSpPr/>
      </xdr:nvSpPr>
      <xdr:spPr>
        <a:xfrm>
          <a:off x="9588500" y="18539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73138</xdr:rowOff>
    </xdr:from>
    <xdr:to>
      <xdr:col>55</xdr:col>
      <xdr:colOff>0</xdr:colOff>
      <xdr:row>108</xdr:row>
      <xdr:rowOff>73233</xdr:rowOff>
    </xdr:to>
    <xdr:cxnSp macro="">
      <xdr:nvCxnSpPr>
        <xdr:cNvPr id="476" name="直線コネクタ 475"/>
        <xdr:cNvCxnSpPr/>
      </xdr:nvCxnSpPr>
      <xdr:spPr>
        <a:xfrm flipV="1">
          <a:off x="9639300" y="18589738"/>
          <a:ext cx="838200" cy="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22520</xdr:rowOff>
    </xdr:from>
    <xdr:to>
      <xdr:col>46</xdr:col>
      <xdr:colOff>38100</xdr:colOff>
      <xdr:row>108</xdr:row>
      <xdr:rowOff>124120</xdr:rowOff>
    </xdr:to>
    <xdr:sp macro="" textlink="">
      <xdr:nvSpPr>
        <xdr:cNvPr id="477" name="楕円 476"/>
        <xdr:cNvSpPr/>
      </xdr:nvSpPr>
      <xdr:spPr>
        <a:xfrm>
          <a:off x="8699500" y="185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73233</xdr:rowOff>
    </xdr:from>
    <xdr:to>
      <xdr:col>50</xdr:col>
      <xdr:colOff>114300</xdr:colOff>
      <xdr:row>108</xdr:row>
      <xdr:rowOff>73320</xdr:rowOff>
    </xdr:to>
    <xdr:cxnSp macro="">
      <xdr:nvCxnSpPr>
        <xdr:cNvPr id="478" name="直線コネクタ 477"/>
        <xdr:cNvCxnSpPr/>
      </xdr:nvCxnSpPr>
      <xdr:spPr>
        <a:xfrm flipV="1">
          <a:off x="8750300" y="18589833"/>
          <a:ext cx="889000" cy="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23040</xdr:rowOff>
    </xdr:from>
    <xdr:to>
      <xdr:col>41</xdr:col>
      <xdr:colOff>101600</xdr:colOff>
      <xdr:row>108</xdr:row>
      <xdr:rowOff>124640</xdr:rowOff>
    </xdr:to>
    <xdr:sp macro="" textlink="">
      <xdr:nvSpPr>
        <xdr:cNvPr id="479" name="楕円 478"/>
        <xdr:cNvSpPr/>
      </xdr:nvSpPr>
      <xdr:spPr>
        <a:xfrm>
          <a:off x="7810500" y="1853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73320</xdr:rowOff>
    </xdr:from>
    <xdr:to>
      <xdr:col>45</xdr:col>
      <xdr:colOff>177800</xdr:colOff>
      <xdr:row>108</xdr:row>
      <xdr:rowOff>73840</xdr:rowOff>
    </xdr:to>
    <xdr:cxnSp macro="">
      <xdr:nvCxnSpPr>
        <xdr:cNvPr id="480" name="直線コネクタ 479"/>
        <xdr:cNvCxnSpPr/>
      </xdr:nvCxnSpPr>
      <xdr:spPr>
        <a:xfrm flipV="1">
          <a:off x="7861300" y="18589920"/>
          <a:ext cx="889000" cy="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23847</xdr:rowOff>
    </xdr:from>
    <xdr:to>
      <xdr:col>36</xdr:col>
      <xdr:colOff>165100</xdr:colOff>
      <xdr:row>108</xdr:row>
      <xdr:rowOff>125447</xdr:rowOff>
    </xdr:to>
    <xdr:sp macro="" textlink="">
      <xdr:nvSpPr>
        <xdr:cNvPr id="481" name="楕円 480"/>
        <xdr:cNvSpPr/>
      </xdr:nvSpPr>
      <xdr:spPr>
        <a:xfrm>
          <a:off x="6921500" y="18540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73840</xdr:rowOff>
    </xdr:from>
    <xdr:to>
      <xdr:col>41</xdr:col>
      <xdr:colOff>50800</xdr:colOff>
      <xdr:row>108</xdr:row>
      <xdr:rowOff>74647</xdr:rowOff>
    </xdr:to>
    <xdr:cxnSp macro="">
      <xdr:nvCxnSpPr>
        <xdr:cNvPr id="482" name="直線コネクタ 481"/>
        <xdr:cNvCxnSpPr/>
      </xdr:nvCxnSpPr>
      <xdr:spPr>
        <a:xfrm flipV="1">
          <a:off x="6972300" y="18590440"/>
          <a:ext cx="889000" cy="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123223</xdr:rowOff>
    </xdr:from>
    <xdr:ext cx="599010" cy="259045"/>
    <xdr:sp macro="" textlink="">
      <xdr:nvSpPr>
        <xdr:cNvPr id="483" name="n_1aveValue【港湾・漁港】&#10;一人当たり有形固定資産（償却資産）額"/>
        <xdr:cNvSpPr txBox="1"/>
      </xdr:nvSpPr>
      <xdr:spPr>
        <a:xfrm>
          <a:off x="9327095" y="18125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124550</xdr:rowOff>
    </xdr:from>
    <xdr:ext cx="599010" cy="259045"/>
    <xdr:sp macro="" textlink="">
      <xdr:nvSpPr>
        <xdr:cNvPr id="484" name="n_2aveValue【港湾・漁港】&#10;一人当たり有形固定資産（償却資産）額"/>
        <xdr:cNvSpPr txBox="1"/>
      </xdr:nvSpPr>
      <xdr:spPr>
        <a:xfrm>
          <a:off x="8450795" y="18126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161963</xdr:rowOff>
    </xdr:from>
    <xdr:ext cx="599010" cy="259045"/>
    <xdr:sp macro="" textlink="">
      <xdr:nvSpPr>
        <xdr:cNvPr id="485" name="n_3aveValue【港湾・漁港】&#10;一人当たり有形固定資産（償却資産）額"/>
        <xdr:cNvSpPr txBox="1"/>
      </xdr:nvSpPr>
      <xdr:spPr>
        <a:xfrm>
          <a:off x="7561795" y="18164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165867</xdr:rowOff>
    </xdr:from>
    <xdr:ext cx="599010" cy="259045"/>
    <xdr:sp macro="" textlink="">
      <xdr:nvSpPr>
        <xdr:cNvPr id="486" name="n_4aveValue【港湾・漁港】&#10;一人当たり有形固定資産（償却資産）額"/>
        <xdr:cNvSpPr txBox="1"/>
      </xdr:nvSpPr>
      <xdr:spPr>
        <a:xfrm>
          <a:off x="6672795" y="18168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108</xdr:row>
      <xdr:rowOff>115160</xdr:rowOff>
    </xdr:from>
    <xdr:ext cx="469744" cy="259045"/>
    <xdr:sp macro="" textlink="">
      <xdr:nvSpPr>
        <xdr:cNvPr id="487" name="n_1mainValue【港湾・漁港】&#10;一人当たり有形固定資産（償却資産）額"/>
        <xdr:cNvSpPr txBox="1"/>
      </xdr:nvSpPr>
      <xdr:spPr>
        <a:xfrm>
          <a:off x="9391728" y="18631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108</xdr:row>
      <xdr:rowOff>115247</xdr:rowOff>
    </xdr:from>
    <xdr:ext cx="469744" cy="259045"/>
    <xdr:sp macro="" textlink="">
      <xdr:nvSpPr>
        <xdr:cNvPr id="488" name="n_2mainValue【港湾・漁港】&#10;一人当たり有形固定資産（償却資産）額"/>
        <xdr:cNvSpPr txBox="1"/>
      </xdr:nvSpPr>
      <xdr:spPr>
        <a:xfrm>
          <a:off x="8515428" y="1863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108</xdr:row>
      <xdr:rowOff>115767</xdr:rowOff>
    </xdr:from>
    <xdr:ext cx="469744" cy="259045"/>
    <xdr:sp macro="" textlink="">
      <xdr:nvSpPr>
        <xdr:cNvPr id="489" name="n_3mainValue【港湾・漁港】&#10;一人当たり有形固定資産（償却資産）額"/>
        <xdr:cNvSpPr txBox="1"/>
      </xdr:nvSpPr>
      <xdr:spPr>
        <a:xfrm>
          <a:off x="7626428" y="1863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108</xdr:row>
      <xdr:rowOff>116574</xdr:rowOff>
    </xdr:from>
    <xdr:ext cx="469744" cy="259045"/>
    <xdr:sp macro="" textlink="">
      <xdr:nvSpPr>
        <xdr:cNvPr id="490" name="n_4mainValue【港湾・漁港】&#10;一人当たり有形固定資産（償却資産）額"/>
        <xdr:cNvSpPr txBox="1"/>
      </xdr:nvSpPr>
      <xdr:spPr>
        <a:xfrm>
          <a:off x="6737428" y="18633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2" name="直線コネクタ 50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3" name="テキスト ボックス 502"/>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4" name="直線コネクタ 50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5" name="テキスト ボックス 50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6" name="直線コネクタ 50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7" name="テキスト ボックス 50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8" name="直線コネクタ 50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9" name="テキスト ボックス 50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0" name="直線コネクタ 50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1" name="テキスト ボックス 51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2" name="直線コネクタ 51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3" name="テキスト ボックス 512"/>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148046</xdr:rowOff>
    </xdr:from>
    <xdr:to>
      <xdr:col>85</xdr:col>
      <xdr:colOff>126364</xdr:colOff>
      <xdr:row>42</xdr:row>
      <xdr:rowOff>92528</xdr:rowOff>
    </xdr:to>
    <xdr:cxnSp macro="">
      <xdr:nvCxnSpPr>
        <xdr:cNvPr id="516" name="直線コネクタ 515"/>
        <xdr:cNvCxnSpPr/>
      </xdr:nvCxnSpPr>
      <xdr:spPr>
        <a:xfrm flipV="1">
          <a:off x="16318864" y="5805896"/>
          <a:ext cx="0"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7"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8" name="直線コネクタ 517"/>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94723</xdr:rowOff>
    </xdr:from>
    <xdr:ext cx="340478" cy="259045"/>
    <xdr:sp macro="" textlink="">
      <xdr:nvSpPr>
        <xdr:cNvPr id="519" name="【認定こども園・幼稚園・保育所】&#10;有形固定資産減価償却率最大値テキスト"/>
        <xdr:cNvSpPr txBox="1"/>
      </xdr:nvSpPr>
      <xdr:spPr>
        <a:xfrm>
          <a:off x="16357600" y="55811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148046</xdr:rowOff>
    </xdr:from>
    <xdr:to>
      <xdr:col>86</xdr:col>
      <xdr:colOff>25400</xdr:colOff>
      <xdr:row>33</xdr:row>
      <xdr:rowOff>148046</xdr:rowOff>
    </xdr:to>
    <xdr:cxnSp macro="">
      <xdr:nvCxnSpPr>
        <xdr:cNvPr id="520" name="直線コネクタ 519"/>
        <xdr:cNvCxnSpPr/>
      </xdr:nvCxnSpPr>
      <xdr:spPr>
        <a:xfrm>
          <a:off x="16230600" y="5805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71137</xdr:rowOff>
    </xdr:from>
    <xdr:ext cx="405111" cy="259045"/>
    <xdr:sp macro="" textlink="">
      <xdr:nvSpPr>
        <xdr:cNvPr id="521" name="【認定こども園・幼稚園・保育所】&#10;有形固定資産減価償却率平均値テキスト"/>
        <xdr:cNvSpPr txBox="1"/>
      </xdr:nvSpPr>
      <xdr:spPr>
        <a:xfrm>
          <a:off x="16357600" y="6414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522" name="フローチャート: 判断 521"/>
        <xdr:cNvSpPr/>
      </xdr:nvSpPr>
      <xdr:spPr>
        <a:xfrm>
          <a:off x="16268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523" name="フローチャート: 判断 522"/>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5806</xdr:rowOff>
    </xdr:from>
    <xdr:to>
      <xdr:col>76</xdr:col>
      <xdr:colOff>165100</xdr:colOff>
      <xdr:row>38</xdr:row>
      <xdr:rowOff>107406</xdr:rowOff>
    </xdr:to>
    <xdr:sp macro="" textlink="">
      <xdr:nvSpPr>
        <xdr:cNvPr id="524" name="フローチャート: 判断 523"/>
        <xdr:cNvSpPr/>
      </xdr:nvSpPr>
      <xdr:spPr>
        <a:xfrm>
          <a:off x="14541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525" name="フローチャート: 判断 524"/>
        <xdr:cNvSpPr/>
      </xdr:nvSpPr>
      <xdr:spPr>
        <a:xfrm>
          <a:off x="13652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46627</xdr:rowOff>
    </xdr:from>
    <xdr:to>
      <xdr:col>67</xdr:col>
      <xdr:colOff>101600</xdr:colOff>
      <xdr:row>38</xdr:row>
      <xdr:rowOff>148227</xdr:rowOff>
    </xdr:to>
    <xdr:sp macro="" textlink="">
      <xdr:nvSpPr>
        <xdr:cNvPr id="526" name="フローチャート: 判断 525"/>
        <xdr:cNvSpPr/>
      </xdr:nvSpPr>
      <xdr:spPr>
        <a:xfrm>
          <a:off x="12763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40096</xdr:rowOff>
    </xdr:from>
    <xdr:to>
      <xdr:col>85</xdr:col>
      <xdr:colOff>177800</xdr:colOff>
      <xdr:row>40</xdr:row>
      <xdr:rowOff>141696</xdr:rowOff>
    </xdr:to>
    <xdr:sp macro="" textlink="">
      <xdr:nvSpPr>
        <xdr:cNvPr id="532" name="楕円 531"/>
        <xdr:cNvSpPr/>
      </xdr:nvSpPr>
      <xdr:spPr>
        <a:xfrm>
          <a:off x="16268700" y="689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18523</xdr:rowOff>
    </xdr:from>
    <xdr:ext cx="405111" cy="259045"/>
    <xdr:sp macro="" textlink="">
      <xdr:nvSpPr>
        <xdr:cNvPr id="533" name="【認定こども園・幼稚園・保育所】&#10;有形固定資産減価償却率該当値テキスト"/>
        <xdr:cNvSpPr txBox="1"/>
      </xdr:nvSpPr>
      <xdr:spPr>
        <a:xfrm>
          <a:off x="16357600" y="6876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2540</xdr:rowOff>
    </xdr:from>
    <xdr:to>
      <xdr:col>81</xdr:col>
      <xdr:colOff>101600</xdr:colOff>
      <xdr:row>40</xdr:row>
      <xdr:rowOff>104140</xdr:rowOff>
    </xdr:to>
    <xdr:sp macro="" textlink="">
      <xdr:nvSpPr>
        <xdr:cNvPr id="534" name="楕円 533"/>
        <xdr:cNvSpPr/>
      </xdr:nvSpPr>
      <xdr:spPr>
        <a:xfrm>
          <a:off x="15430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53340</xdr:rowOff>
    </xdr:from>
    <xdr:to>
      <xdr:col>85</xdr:col>
      <xdr:colOff>127000</xdr:colOff>
      <xdr:row>40</xdr:row>
      <xdr:rowOff>90896</xdr:rowOff>
    </xdr:to>
    <xdr:cxnSp macro="">
      <xdr:nvCxnSpPr>
        <xdr:cNvPr id="535" name="直線コネクタ 534"/>
        <xdr:cNvCxnSpPr/>
      </xdr:nvCxnSpPr>
      <xdr:spPr>
        <a:xfrm>
          <a:off x="15481300" y="6911340"/>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134801</xdr:rowOff>
    </xdr:from>
    <xdr:to>
      <xdr:col>76</xdr:col>
      <xdr:colOff>165100</xdr:colOff>
      <xdr:row>40</xdr:row>
      <xdr:rowOff>64951</xdr:rowOff>
    </xdr:to>
    <xdr:sp macro="" textlink="">
      <xdr:nvSpPr>
        <xdr:cNvPr id="536" name="楕円 535"/>
        <xdr:cNvSpPr/>
      </xdr:nvSpPr>
      <xdr:spPr>
        <a:xfrm>
          <a:off x="14541500" y="682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14151</xdr:rowOff>
    </xdr:from>
    <xdr:to>
      <xdr:col>81</xdr:col>
      <xdr:colOff>50800</xdr:colOff>
      <xdr:row>40</xdr:row>
      <xdr:rowOff>53340</xdr:rowOff>
    </xdr:to>
    <xdr:cxnSp macro="">
      <xdr:nvCxnSpPr>
        <xdr:cNvPr id="537" name="直線コネクタ 536"/>
        <xdr:cNvCxnSpPr/>
      </xdr:nvCxnSpPr>
      <xdr:spPr>
        <a:xfrm>
          <a:off x="14592300" y="6872151"/>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97246</xdr:rowOff>
    </xdr:from>
    <xdr:to>
      <xdr:col>72</xdr:col>
      <xdr:colOff>38100</xdr:colOff>
      <xdr:row>40</xdr:row>
      <xdr:rowOff>27396</xdr:rowOff>
    </xdr:to>
    <xdr:sp macro="" textlink="">
      <xdr:nvSpPr>
        <xdr:cNvPr id="538" name="楕円 537"/>
        <xdr:cNvSpPr/>
      </xdr:nvSpPr>
      <xdr:spPr>
        <a:xfrm>
          <a:off x="13652500" y="678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148046</xdr:rowOff>
    </xdr:from>
    <xdr:to>
      <xdr:col>76</xdr:col>
      <xdr:colOff>114300</xdr:colOff>
      <xdr:row>40</xdr:row>
      <xdr:rowOff>14151</xdr:rowOff>
    </xdr:to>
    <xdr:cxnSp macro="">
      <xdr:nvCxnSpPr>
        <xdr:cNvPr id="539" name="直線コネクタ 538"/>
        <xdr:cNvCxnSpPr/>
      </xdr:nvCxnSpPr>
      <xdr:spPr>
        <a:xfrm>
          <a:off x="13703300" y="6834596"/>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56424</xdr:rowOff>
    </xdr:from>
    <xdr:to>
      <xdr:col>67</xdr:col>
      <xdr:colOff>101600</xdr:colOff>
      <xdr:row>39</xdr:row>
      <xdr:rowOff>158024</xdr:rowOff>
    </xdr:to>
    <xdr:sp macro="" textlink="">
      <xdr:nvSpPr>
        <xdr:cNvPr id="540" name="楕円 539"/>
        <xdr:cNvSpPr/>
      </xdr:nvSpPr>
      <xdr:spPr>
        <a:xfrm>
          <a:off x="12763500" y="674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107224</xdr:rowOff>
    </xdr:from>
    <xdr:to>
      <xdr:col>71</xdr:col>
      <xdr:colOff>177800</xdr:colOff>
      <xdr:row>39</xdr:row>
      <xdr:rowOff>148046</xdr:rowOff>
    </xdr:to>
    <xdr:cxnSp macro="">
      <xdr:nvCxnSpPr>
        <xdr:cNvPr id="541" name="直線コネクタ 540"/>
        <xdr:cNvCxnSpPr/>
      </xdr:nvCxnSpPr>
      <xdr:spPr>
        <a:xfrm>
          <a:off x="12814300" y="6793774"/>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141894</xdr:rowOff>
    </xdr:from>
    <xdr:ext cx="405111" cy="259045"/>
    <xdr:sp macro="" textlink="">
      <xdr:nvSpPr>
        <xdr:cNvPr id="542" name="n_1aveValue【認定こども園・幼稚園・保育所】&#10;有形固定資産減価償却率"/>
        <xdr:cNvSpPr txBox="1"/>
      </xdr:nvSpPr>
      <xdr:spPr>
        <a:xfrm>
          <a:off x="152660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123933</xdr:rowOff>
    </xdr:from>
    <xdr:ext cx="405111" cy="259045"/>
    <xdr:sp macro="" textlink="">
      <xdr:nvSpPr>
        <xdr:cNvPr id="543" name="n_2aveValue【認定こども園・幼稚園・保育所】&#10;有形固定資産減価償却率"/>
        <xdr:cNvSpPr txBox="1"/>
      </xdr:nvSpPr>
      <xdr:spPr>
        <a:xfrm>
          <a:off x="14389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168020</xdr:rowOff>
    </xdr:from>
    <xdr:ext cx="405111" cy="259045"/>
    <xdr:sp macro="" textlink="">
      <xdr:nvSpPr>
        <xdr:cNvPr id="544" name="n_3aveValue【認定こども園・幼稚園・保育所】&#10;有形固定資産減価償却率"/>
        <xdr:cNvSpPr txBox="1"/>
      </xdr:nvSpPr>
      <xdr:spPr>
        <a:xfrm>
          <a:off x="135007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164754</xdr:rowOff>
    </xdr:from>
    <xdr:ext cx="405111" cy="259045"/>
    <xdr:sp macro="" textlink="">
      <xdr:nvSpPr>
        <xdr:cNvPr id="545" name="n_4aveValue【認定こども園・幼稚園・保育所】&#10;有形固定資産減価償却率"/>
        <xdr:cNvSpPr txBox="1"/>
      </xdr:nvSpPr>
      <xdr:spPr>
        <a:xfrm>
          <a:off x="126117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95267</xdr:rowOff>
    </xdr:from>
    <xdr:ext cx="405111" cy="259045"/>
    <xdr:sp macro="" textlink="">
      <xdr:nvSpPr>
        <xdr:cNvPr id="546" name="n_1mainValue【認定こども園・幼稚園・保育所】&#10;有形固定資産減価償却率"/>
        <xdr:cNvSpPr txBox="1"/>
      </xdr:nvSpPr>
      <xdr:spPr>
        <a:xfrm>
          <a:off x="15266044" y="695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56078</xdr:rowOff>
    </xdr:from>
    <xdr:ext cx="405111" cy="259045"/>
    <xdr:sp macro="" textlink="">
      <xdr:nvSpPr>
        <xdr:cNvPr id="547" name="n_2mainValue【認定こども園・幼稚園・保育所】&#10;有形固定資産減価償却率"/>
        <xdr:cNvSpPr txBox="1"/>
      </xdr:nvSpPr>
      <xdr:spPr>
        <a:xfrm>
          <a:off x="14389744" y="691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18523</xdr:rowOff>
    </xdr:from>
    <xdr:ext cx="405111" cy="259045"/>
    <xdr:sp macro="" textlink="">
      <xdr:nvSpPr>
        <xdr:cNvPr id="548" name="n_3mainValue【認定こども園・幼稚園・保育所】&#10;有形固定資産減価償却率"/>
        <xdr:cNvSpPr txBox="1"/>
      </xdr:nvSpPr>
      <xdr:spPr>
        <a:xfrm>
          <a:off x="13500744" y="6876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149151</xdr:rowOff>
    </xdr:from>
    <xdr:ext cx="405111" cy="259045"/>
    <xdr:sp macro="" textlink="">
      <xdr:nvSpPr>
        <xdr:cNvPr id="549" name="n_4mainValue【認定こども園・幼稚園・保育所】&#10;有形固定資産減価償却率"/>
        <xdr:cNvSpPr txBox="1"/>
      </xdr:nvSpPr>
      <xdr:spPr>
        <a:xfrm>
          <a:off x="12611744" y="683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0" name="直線コネクタ 55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1" name="テキスト ボックス 560"/>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2" name="直線コネクタ 56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3" name="テキスト ボックス 562"/>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4" name="直線コネクタ 56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5" name="テキスト ボックス 564"/>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6" name="直線コネクタ 56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7" name="テキスト ボックス 566"/>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9" name="テキスト ボックス 56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101346</xdr:rowOff>
    </xdr:from>
    <xdr:to>
      <xdr:col>116</xdr:col>
      <xdr:colOff>62864</xdr:colOff>
      <xdr:row>41</xdr:row>
      <xdr:rowOff>117348</xdr:rowOff>
    </xdr:to>
    <xdr:cxnSp macro="">
      <xdr:nvCxnSpPr>
        <xdr:cNvPr id="571" name="直線コネクタ 570"/>
        <xdr:cNvCxnSpPr/>
      </xdr:nvCxnSpPr>
      <xdr:spPr>
        <a:xfrm flipV="1">
          <a:off x="22160864" y="5759196"/>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572" name="【認定こども園・幼稚園・保育所】&#10;一人当たり面積最小値テキスト"/>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573" name="直線コネクタ 572"/>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48023</xdr:rowOff>
    </xdr:from>
    <xdr:ext cx="469744" cy="259045"/>
    <xdr:sp macro="" textlink="">
      <xdr:nvSpPr>
        <xdr:cNvPr id="574" name="【認定こども園・幼稚園・保育所】&#10;一人当たり面積最大値テキスト"/>
        <xdr:cNvSpPr txBox="1"/>
      </xdr:nvSpPr>
      <xdr:spPr>
        <a:xfrm>
          <a:off x="22199600" y="553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101346</xdr:rowOff>
    </xdr:from>
    <xdr:to>
      <xdr:col>116</xdr:col>
      <xdr:colOff>152400</xdr:colOff>
      <xdr:row>33</xdr:row>
      <xdr:rowOff>101346</xdr:rowOff>
    </xdr:to>
    <xdr:cxnSp macro="">
      <xdr:nvCxnSpPr>
        <xdr:cNvPr id="575" name="直線コネクタ 574"/>
        <xdr:cNvCxnSpPr/>
      </xdr:nvCxnSpPr>
      <xdr:spPr>
        <a:xfrm>
          <a:off x="22072600" y="575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122699</xdr:rowOff>
    </xdr:from>
    <xdr:ext cx="469744" cy="259045"/>
    <xdr:sp macro="" textlink="">
      <xdr:nvSpPr>
        <xdr:cNvPr id="576" name="【認定こども園・幼稚園・保育所】&#10;一人当たり面積平均値テキスト"/>
        <xdr:cNvSpPr txBox="1"/>
      </xdr:nvSpPr>
      <xdr:spPr>
        <a:xfrm>
          <a:off x="22199600" y="6637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144272</xdr:rowOff>
    </xdr:from>
    <xdr:to>
      <xdr:col>116</xdr:col>
      <xdr:colOff>114300</xdr:colOff>
      <xdr:row>39</xdr:row>
      <xdr:rowOff>74422</xdr:rowOff>
    </xdr:to>
    <xdr:sp macro="" textlink="">
      <xdr:nvSpPr>
        <xdr:cNvPr id="577" name="フローチャート: 判断 576"/>
        <xdr:cNvSpPr/>
      </xdr:nvSpPr>
      <xdr:spPr>
        <a:xfrm>
          <a:off x="22110700" y="665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160274</xdr:rowOff>
    </xdr:from>
    <xdr:to>
      <xdr:col>112</xdr:col>
      <xdr:colOff>38100</xdr:colOff>
      <xdr:row>39</xdr:row>
      <xdr:rowOff>90424</xdr:rowOff>
    </xdr:to>
    <xdr:sp macro="" textlink="">
      <xdr:nvSpPr>
        <xdr:cNvPr id="578" name="フローチャート: 判断 577"/>
        <xdr:cNvSpPr/>
      </xdr:nvSpPr>
      <xdr:spPr>
        <a:xfrm>
          <a:off x="21272500" y="667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155702</xdr:rowOff>
    </xdr:from>
    <xdr:to>
      <xdr:col>107</xdr:col>
      <xdr:colOff>101600</xdr:colOff>
      <xdr:row>39</xdr:row>
      <xdr:rowOff>85852</xdr:rowOff>
    </xdr:to>
    <xdr:sp macro="" textlink="">
      <xdr:nvSpPr>
        <xdr:cNvPr id="579" name="フローチャート: 判断 578"/>
        <xdr:cNvSpPr/>
      </xdr:nvSpPr>
      <xdr:spPr>
        <a:xfrm>
          <a:off x="20383500" y="667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254</xdr:rowOff>
    </xdr:from>
    <xdr:to>
      <xdr:col>102</xdr:col>
      <xdr:colOff>165100</xdr:colOff>
      <xdr:row>39</xdr:row>
      <xdr:rowOff>101854</xdr:rowOff>
    </xdr:to>
    <xdr:sp macro="" textlink="">
      <xdr:nvSpPr>
        <xdr:cNvPr id="580" name="フローチャート: 判断 579"/>
        <xdr:cNvSpPr/>
      </xdr:nvSpPr>
      <xdr:spPr>
        <a:xfrm>
          <a:off x="19494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11684</xdr:rowOff>
    </xdr:from>
    <xdr:to>
      <xdr:col>98</xdr:col>
      <xdr:colOff>38100</xdr:colOff>
      <xdr:row>39</xdr:row>
      <xdr:rowOff>113284</xdr:rowOff>
    </xdr:to>
    <xdr:sp macro="" textlink="">
      <xdr:nvSpPr>
        <xdr:cNvPr id="581" name="フローチャート: 判断 580"/>
        <xdr:cNvSpPr/>
      </xdr:nvSpPr>
      <xdr:spPr>
        <a:xfrm>
          <a:off x="186055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18542</xdr:rowOff>
    </xdr:from>
    <xdr:to>
      <xdr:col>116</xdr:col>
      <xdr:colOff>114300</xdr:colOff>
      <xdr:row>37</xdr:row>
      <xdr:rowOff>120142</xdr:rowOff>
    </xdr:to>
    <xdr:sp macro="" textlink="">
      <xdr:nvSpPr>
        <xdr:cNvPr id="587" name="楕円 586"/>
        <xdr:cNvSpPr/>
      </xdr:nvSpPr>
      <xdr:spPr>
        <a:xfrm>
          <a:off x="22110700" y="636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41419</xdr:rowOff>
    </xdr:from>
    <xdr:ext cx="469744" cy="259045"/>
    <xdr:sp macro="" textlink="">
      <xdr:nvSpPr>
        <xdr:cNvPr id="588" name="【認定こども園・幼稚園・保育所】&#10;一人当たり面積該当値テキスト"/>
        <xdr:cNvSpPr txBox="1"/>
      </xdr:nvSpPr>
      <xdr:spPr>
        <a:xfrm>
          <a:off x="22199600" y="6213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41402</xdr:rowOff>
    </xdr:from>
    <xdr:to>
      <xdr:col>112</xdr:col>
      <xdr:colOff>38100</xdr:colOff>
      <xdr:row>37</xdr:row>
      <xdr:rowOff>143002</xdr:rowOff>
    </xdr:to>
    <xdr:sp macro="" textlink="">
      <xdr:nvSpPr>
        <xdr:cNvPr id="589" name="楕円 588"/>
        <xdr:cNvSpPr/>
      </xdr:nvSpPr>
      <xdr:spPr>
        <a:xfrm>
          <a:off x="21272500" y="638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69342</xdr:rowOff>
    </xdr:from>
    <xdr:to>
      <xdr:col>116</xdr:col>
      <xdr:colOff>63500</xdr:colOff>
      <xdr:row>37</xdr:row>
      <xdr:rowOff>92202</xdr:rowOff>
    </xdr:to>
    <xdr:cxnSp macro="">
      <xdr:nvCxnSpPr>
        <xdr:cNvPr id="590" name="直線コネクタ 589"/>
        <xdr:cNvCxnSpPr/>
      </xdr:nvCxnSpPr>
      <xdr:spPr>
        <a:xfrm flipV="1">
          <a:off x="21323300" y="641299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61976</xdr:rowOff>
    </xdr:from>
    <xdr:to>
      <xdr:col>107</xdr:col>
      <xdr:colOff>101600</xdr:colOff>
      <xdr:row>37</xdr:row>
      <xdr:rowOff>163576</xdr:rowOff>
    </xdr:to>
    <xdr:sp macro="" textlink="">
      <xdr:nvSpPr>
        <xdr:cNvPr id="591" name="楕円 590"/>
        <xdr:cNvSpPr/>
      </xdr:nvSpPr>
      <xdr:spPr>
        <a:xfrm>
          <a:off x="20383500" y="640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92202</xdr:rowOff>
    </xdr:from>
    <xdr:to>
      <xdr:col>111</xdr:col>
      <xdr:colOff>177800</xdr:colOff>
      <xdr:row>37</xdr:row>
      <xdr:rowOff>112776</xdr:rowOff>
    </xdr:to>
    <xdr:cxnSp macro="">
      <xdr:nvCxnSpPr>
        <xdr:cNvPr id="592" name="直線コネクタ 591"/>
        <xdr:cNvCxnSpPr/>
      </xdr:nvCxnSpPr>
      <xdr:spPr>
        <a:xfrm flipV="1">
          <a:off x="20434300" y="6435852"/>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68834</xdr:rowOff>
    </xdr:from>
    <xdr:to>
      <xdr:col>102</xdr:col>
      <xdr:colOff>165100</xdr:colOff>
      <xdr:row>37</xdr:row>
      <xdr:rowOff>170435</xdr:rowOff>
    </xdr:to>
    <xdr:sp macro="" textlink="">
      <xdr:nvSpPr>
        <xdr:cNvPr id="593" name="楕円 592"/>
        <xdr:cNvSpPr/>
      </xdr:nvSpPr>
      <xdr:spPr>
        <a:xfrm>
          <a:off x="19494500" y="64124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112776</xdr:rowOff>
    </xdr:from>
    <xdr:to>
      <xdr:col>107</xdr:col>
      <xdr:colOff>50800</xdr:colOff>
      <xdr:row>37</xdr:row>
      <xdr:rowOff>119634</xdr:rowOff>
    </xdr:to>
    <xdr:cxnSp macro="">
      <xdr:nvCxnSpPr>
        <xdr:cNvPr id="594" name="直線コネクタ 593"/>
        <xdr:cNvCxnSpPr/>
      </xdr:nvCxnSpPr>
      <xdr:spPr>
        <a:xfrm flipV="1">
          <a:off x="19545300" y="645642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84836</xdr:rowOff>
    </xdr:from>
    <xdr:to>
      <xdr:col>98</xdr:col>
      <xdr:colOff>38100</xdr:colOff>
      <xdr:row>38</xdr:row>
      <xdr:rowOff>14986</xdr:rowOff>
    </xdr:to>
    <xdr:sp macro="" textlink="">
      <xdr:nvSpPr>
        <xdr:cNvPr id="595" name="楕円 594"/>
        <xdr:cNvSpPr/>
      </xdr:nvSpPr>
      <xdr:spPr>
        <a:xfrm>
          <a:off x="18605500" y="642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119634</xdr:rowOff>
    </xdr:from>
    <xdr:to>
      <xdr:col>102</xdr:col>
      <xdr:colOff>114300</xdr:colOff>
      <xdr:row>37</xdr:row>
      <xdr:rowOff>135636</xdr:rowOff>
    </xdr:to>
    <xdr:cxnSp macro="">
      <xdr:nvCxnSpPr>
        <xdr:cNvPr id="596" name="直線コネクタ 595"/>
        <xdr:cNvCxnSpPr/>
      </xdr:nvCxnSpPr>
      <xdr:spPr>
        <a:xfrm flipV="1">
          <a:off x="18656300" y="6463284"/>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81551</xdr:rowOff>
    </xdr:from>
    <xdr:ext cx="469744" cy="259045"/>
    <xdr:sp macro="" textlink="">
      <xdr:nvSpPr>
        <xdr:cNvPr id="597" name="n_1aveValue【認定こども園・幼稚園・保育所】&#10;一人当たり面積"/>
        <xdr:cNvSpPr txBox="1"/>
      </xdr:nvSpPr>
      <xdr:spPr>
        <a:xfrm>
          <a:off x="21075727" y="676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76979</xdr:rowOff>
    </xdr:from>
    <xdr:ext cx="469744" cy="259045"/>
    <xdr:sp macro="" textlink="">
      <xdr:nvSpPr>
        <xdr:cNvPr id="598" name="n_2aveValue【認定こども園・幼稚園・保育所】&#10;一人当たり面積"/>
        <xdr:cNvSpPr txBox="1"/>
      </xdr:nvSpPr>
      <xdr:spPr>
        <a:xfrm>
          <a:off x="20199427" y="676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92981</xdr:rowOff>
    </xdr:from>
    <xdr:ext cx="469744" cy="259045"/>
    <xdr:sp macro="" textlink="">
      <xdr:nvSpPr>
        <xdr:cNvPr id="599" name="n_3aveValue【認定こども園・幼稚園・保育所】&#10;一人当たり面積"/>
        <xdr:cNvSpPr txBox="1"/>
      </xdr:nvSpPr>
      <xdr:spPr>
        <a:xfrm>
          <a:off x="19310427" y="677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104411</xdr:rowOff>
    </xdr:from>
    <xdr:ext cx="469744" cy="259045"/>
    <xdr:sp macro="" textlink="">
      <xdr:nvSpPr>
        <xdr:cNvPr id="600" name="n_4aveValue【認定こども園・幼稚園・保育所】&#10;一人当たり面積"/>
        <xdr:cNvSpPr txBox="1"/>
      </xdr:nvSpPr>
      <xdr:spPr>
        <a:xfrm>
          <a:off x="18421427" y="679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159529</xdr:rowOff>
    </xdr:from>
    <xdr:ext cx="469744" cy="259045"/>
    <xdr:sp macro="" textlink="">
      <xdr:nvSpPr>
        <xdr:cNvPr id="601" name="n_1mainValue【認定こども園・幼稚園・保育所】&#10;一人当たり面積"/>
        <xdr:cNvSpPr txBox="1"/>
      </xdr:nvSpPr>
      <xdr:spPr>
        <a:xfrm>
          <a:off x="21075727" y="616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8653</xdr:rowOff>
    </xdr:from>
    <xdr:ext cx="469744" cy="259045"/>
    <xdr:sp macro="" textlink="">
      <xdr:nvSpPr>
        <xdr:cNvPr id="602" name="n_2mainValue【認定こども園・幼稚園・保育所】&#10;一人当たり面積"/>
        <xdr:cNvSpPr txBox="1"/>
      </xdr:nvSpPr>
      <xdr:spPr>
        <a:xfrm>
          <a:off x="20199427" y="618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15511</xdr:rowOff>
    </xdr:from>
    <xdr:ext cx="469744" cy="259045"/>
    <xdr:sp macro="" textlink="">
      <xdr:nvSpPr>
        <xdr:cNvPr id="603" name="n_3mainValue【認定こども園・幼稚園・保育所】&#10;一人当たり面積"/>
        <xdr:cNvSpPr txBox="1"/>
      </xdr:nvSpPr>
      <xdr:spPr>
        <a:xfrm>
          <a:off x="19310427" y="6187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31513</xdr:rowOff>
    </xdr:from>
    <xdr:ext cx="469744" cy="259045"/>
    <xdr:sp macro="" textlink="">
      <xdr:nvSpPr>
        <xdr:cNvPr id="604" name="n_4mainValue【認定こども園・幼稚園・保育所】&#10;一人当たり面積"/>
        <xdr:cNvSpPr txBox="1"/>
      </xdr:nvSpPr>
      <xdr:spPr>
        <a:xfrm>
          <a:off x="18421427" y="620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6" name="直線コネクタ 615"/>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17" name="テキスト ボックス 616"/>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8" name="直線コネクタ 617"/>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9" name="テキスト ボックス 618"/>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0" name="直線コネクタ 619"/>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1" name="テキスト ボックス 620"/>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2" name="直線コネクタ 621"/>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3" name="テキスト ボックス 622"/>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4" name="直線コネクタ 623"/>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5" name="テキスト ボックス 624"/>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6" name="直線コネクタ 625"/>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27" name="テキスト ボックス 626"/>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9" name="テキスト ボックス 62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64</xdr:row>
      <xdr:rowOff>88174</xdr:rowOff>
    </xdr:to>
    <xdr:cxnSp macro="">
      <xdr:nvCxnSpPr>
        <xdr:cNvPr id="631" name="直線コネクタ 630"/>
        <xdr:cNvCxnSpPr/>
      </xdr:nvCxnSpPr>
      <xdr:spPr>
        <a:xfrm flipV="1">
          <a:off x="16318864" y="9434649"/>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92001</xdr:rowOff>
    </xdr:from>
    <xdr:ext cx="405111" cy="259045"/>
    <xdr:sp macro="" textlink="">
      <xdr:nvSpPr>
        <xdr:cNvPr id="632" name="【学校施設】&#10;有形固定資産減価償却率最小値テキスト"/>
        <xdr:cNvSpPr txBox="1"/>
      </xdr:nvSpPr>
      <xdr:spPr>
        <a:xfrm>
          <a:off x="16357600" y="1106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88174</xdr:rowOff>
    </xdr:from>
    <xdr:to>
      <xdr:col>86</xdr:col>
      <xdr:colOff>25400</xdr:colOff>
      <xdr:row>64</xdr:row>
      <xdr:rowOff>88174</xdr:rowOff>
    </xdr:to>
    <xdr:cxnSp macro="">
      <xdr:nvCxnSpPr>
        <xdr:cNvPr id="633" name="直線コネクタ 632"/>
        <xdr:cNvCxnSpPr/>
      </xdr:nvCxnSpPr>
      <xdr:spPr>
        <a:xfrm>
          <a:off x="16230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634" name="【学校施設】&#10;有形固定資産減価償却率最大値テキスト"/>
        <xdr:cNvSpPr txBox="1"/>
      </xdr:nvSpPr>
      <xdr:spPr>
        <a:xfrm>
          <a:off x="16357600" y="9209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635" name="直線コネクタ 634"/>
        <xdr:cNvCxnSpPr/>
      </xdr:nvCxnSpPr>
      <xdr:spPr>
        <a:xfrm>
          <a:off x="16230600" y="943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104339</xdr:rowOff>
    </xdr:from>
    <xdr:ext cx="405111" cy="259045"/>
    <xdr:sp macro="" textlink="">
      <xdr:nvSpPr>
        <xdr:cNvPr id="636" name="【学校施設】&#10;有形固定資産減価償却率平均値テキスト"/>
        <xdr:cNvSpPr txBox="1"/>
      </xdr:nvSpPr>
      <xdr:spPr>
        <a:xfrm>
          <a:off x="16357600" y="10048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637" name="フローチャート: 判断 636"/>
        <xdr:cNvSpPr/>
      </xdr:nvSpPr>
      <xdr:spPr>
        <a:xfrm>
          <a:off x="162687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58601</xdr:rowOff>
    </xdr:from>
    <xdr:to>
      <xdr:col>81</xdr:col>
      <xdr:colOff>101600</xdr:colOff>
      <xdr:row>59</xdr:row>
      <xdr:rowOff>160201</xdr:rowOff>
    </xdr:to>
    <xdr:sp macro="" textlink="">
      <xdr:nvSpPr>
        <xdr:cNvPr id="638" name="フローチャート: 判断 637"/>
        <xdr:cNvSpPr/>
      </xdr:nvSpPr>
      <xdr:spPr>
        <a:xfrm>
          <a:off x="15430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22678</xdr:rowOff>
    </xdr:from>
    <xdr:to>
      <xdr:col>76</xdr:col>
      <xdr:colOff>165100</xdr:colOff>
      <xdr:row>59</xdr:row>
      <xdr:rowOff>124278</xdr:rowOff>
    </xdr:to>
    <xdr:sp macro="" textlink="">
      <xdr:nvSpPr>
        <xdr:cNvPr id="639" name="フローチャート: 判断 638"/>
        <xdr:cNvSpPr/>
      </xdr:nvSpPr>
      <xdr:spPr>
        <a:xfrm>
          <a:off x="14541500" y="1013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640" name="フローチャート: 判断 639"/>
        <xdr:cNvSpPr/>
      </xdr:nvSpPr>
      <xdr:spPr>
        <a:xfrm>
          <a:off x="13652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164737</xdr:rowOff>
    </xdr:from>
    <xdr:to>
      <xdr:col>67</xdr:col>
      <xdr:colOff>101600</xdr:colOff>
      <xdr:row>59</xdr:row>
      <xdr:rowOff>94887</xdr:rowOff>
    </xdr:to>
    <xdr:sp macro="" textlink="">
      <xdr:nvSpPr>
        <xdr:cNvPr id="641" name="フローチャート: 判断 640"/>
        <xdr:cNvSpPr/>
      </xdr:nvSpPr>
      <xdr:spPr>
        <a:xfrm>
          <a:off x="127635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163104</xdr:rowOff>
    </xdr:from>
    <xdr:to>
      <xdr:col>85</xdr:col>
      <xdr:colOff>177800</xdr:colOff>
      <xdr:row>62</xdr:row>
      <xdr:rowOff>93254</xdr:rowOff>
    </xdr:to>
    <xdr:sp macro="" textlink="">
      <xdr:nvSpPr>
        <xdr:cNvPr id="647" name="楕円 646"/>
        <xdr:cNvSpPr/>
      </xdr:nvSpPr>
      <xdr:spPr>
        <a:xfrm>
          <a:off x="16268700" y="1062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141531</xdr:rowOff>
    </xdr:from>
    <xdr:ext cx="405111" cy="259045"/>
    <xdr:sp macro="" textlink="">
      <xdr:nvSpPr>
        <xdr:cNvPr id="648" name="【学校施設】&#10;有形固定資産減価償却率該当値テキスト"/>
        <xdr:cNvSpPr txBox="1"/>
      </xdr:nvSpPr>
      <xdr:spPr>
        <a:xfrm>
          <a:off x="16357600" y="1059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123916</xdr:rowOff>
    </xdr:from>
    <xdr:to>
      <xdr:col>81</xdr:col>
      <xdr:colOff>101600</xdr:colOff>
      <xdr:row>62</xdr:row>
      <xdr:rowOff>54066</xdr:rowOff>
    </xdr:to>
    <xdr:sp macro="" textlink="">
      <xdr:nvSpPr>
        <xdr:cNvPr id="649" name="楕円 648"/>
        <xdr:cNvSpPr/>
      </xdr:nvSpPr>
      <xdr:spPr>
        <a:xfrm>
          <a:off x="15430500" y="1058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3266</xdr:rowOff>
    </xdr:from>
    <xdr:to>
      <xdr:col>85</xdr:col>
      <xdr:colOff>127000</xdr:colOff>
      <xdr:row>62</xdr:row>
      <xdr:rowOff>42454</xdr:rowOff>
    </xdr:to>
    <xdr:cxnSp macro="">
      <xdr:nvCxnSpPr>
        <xdr:cNvPr id="650" name="直線コネクタ 649"/>
        <xdr:cNvCxnSpPr/>
      </xdr:nvCxnSpPr>
      <xdr:spPr>
        <a:xfrm>
          <a:off x="15481300" y="10633166"/>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140244</xdr:rowOff>
    </xdr:from>
    <xdr:to>
      <xdr:col>76</xdr:col>
      <xdr:colOff>165100</xdr:colOff>
      <xdr:row>62</xdr:row>
      <xdr:rowOff>70394</xdr:rowOff>
    </xdr:to>
    <xdr:sp macro="" textlink="">
      <xdr:nvSpPr>
        <xdr:cNvPr id="651" name="楕円 650"/>
        <xdr:cNvSpPr/>
      </xdr:nvSpPr>
      <xdr:spPr>
        <a:xfrm>
          <a:off x="14541500" y="1059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3266</xdr:rowOff>
    </xdr:from>
    <xdr:to>
      <xdr:col>81</xdr:col>
      <xdr:colOff>50800</xdr:colOff>
      <xdr:row>62</xdr:row>
      <xdr:rowOff>19594</xdr:rowOff>
    </xdr:to>
    <xdr:cxnSp macro="">
      <xdr:nvCxnSpPr>
        <xdr:cNvPr id="652" name="直線コネクタ 651"/>
        <xdr:cNvCxnSpPr/>
      </xdr:nvCxnSpPr>
      <xdr:spPr>
        <a:xfrm flipV="1">
          <a:off x="14592300" y="1063316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45538</xdr:rowOff>
    </xdr:from>
    <xdr:to>
      <xdr:col>72</xdr:col>
      <xdr:colOff>38100</xdr:colOff>
      <xdr:row>61</xdr:row>
      <xdr:rowOff>147138</xdr:rowOff>
    </xdr:to>
    <xdr:sp macro="" textlink="">
      <xdr:nvSpPr>
        <xdr:cNvPr id="653" name="楕円 652"/>
        <xdr:cNvSpPr/>
      </xdr:nvSpPr>
      <xdr:spPr>
        <a:xfrm>
          <a:off x="13652500" y="1050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96338</xdr:rowOff>
    </xdr:from>
    <xdr:to>
      <xdr:col>76</xdr:col>
      <xdr:colOff>114300</xdr:colOff>
      <xdr:row>62</xdr:row>
      <xdr:rowOff>19594</xdr:rowOff>
    </xdr:to>
    <xdr:cxnSp macro="">
      <xdr:nvCxnSpPr>
        <xdr:cNvPr id="654" name="直線コネクタ 653"/>
        <xdr:cNvCxnSpPr/>
      </xdr:nvCxnSpPr>
      <xdr:spPr>
        <a:xfrm>
          <a:off x="13703300" y="10554788"/>
          <a:ext cx="8890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161472</xdr:rowOff>
    </xdr:from>
    <xdr:to>
      <xdr:col>67</xdr:col>
      <xdr:colOff>101600</xdr:colOff>
      <xdr:row>61</xdr:row>
      <xdr:rowOff>91622</xdr:rowOff>
    </xdr:to>
    <xdr:sp macro="" textlink="">
      <xdr:nvSpPr>
        <xdr:cNvPr id="655" name="楕円 654"/>
        <xdr:cNvSpPr/>
      </xdr:nvSpPr>
      <xdr:spPr>
        <a:xfrm>
          <a:off x="12763500" y="1044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40822</xdr:rowOff>
    </xdr:from>
    <xdr:to>
      <xdr:col>71</xdr:col>
      <xdr:colOff>177800</xdr:colOff>
      <xdr:row>61</xdr:row>
      <xdr:rowOff>96338</xdr:rowOff>
    </xdr:to>
    <xdr:cxnSp macro="">
      <xdr:nvCxnSpPr>
        <xdr:cNvPr id="656" name="直線コネクタ 655"/>
        <xdr:cNvCxnSpPr/>
      </xdr:nvCxnSpPr>
      <xdr:spPr>
        <a:xfrm>
          <a:off x="12814300" y="10499272"/>
          <a:ext cx="8890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5278</xdr:rowOff>
    </xdr:from>
    <xdr:ext cx="405111" cy="259045"/>
    <xdr:sp macro="" textlink="">
      <xdr:nvSpPr>
        <xdr:cNvPr id="657" name="n_1aveValue【学校施設】&#10;有形固定資産減価償却率"/>
        <xdr:cNvSpPr txBox="1"/>
      </xdr:nvSpPr>
      <xdr:spPr>
        <a:xfrm>
          <a:off x="152660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140805</xdr:rowOff>
    </xdr:from>
    <xdr:ext cx="405111" cy="259045"/>
    <xdr:sp macro="" textlink="">
      <xdr:nvSpPr>
        <xdr:cNvPr id="658" name="n_2aveValue【学校施設】&#10;有形固定資産減価償却率"/>
        <xdr:cNvSpPr txBox="1"/>
      </xdr:nvSpPr>
      <xdr:spPr>
        <a:xfrm>
          <a:off x="14389744" y="991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144071</xdr:rowOff>
    </xdr:from>
    <xdr:ext cx="405111" cy="259045"/>
    <xdr:sp macro="" textlink="">
      <xdr:nvSpPr>
        <xdr:cNvPr id="659" name="n_3aveValue【学校施設】&#10;有形固定資産減価償却率"/>
        <xdr:cNvSpPr txBox="1"/>
      </xdr:nvSpPr>
      <xdr:spPr>
        <a:xfrm>
          <a:off x="135007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111414</xdr:rowOff>
    </xdr:from>
    <xdr:ext cx="405111" cy="259045"/>
    <xdr:sp macro="" textlink="">
      <xdr:nvSpPr>
        <xdr:cNvPr id="660" name="n_4aveValue【学校施設】&#10;有形固定資産減価償却率"/>
        <xdr:cNvSpPr txBox="1"/>
      </xdr:nvSpPr>
      <xdr:spPr>
        <a:xfrm>
          <a:off x="12611744" y="988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45193</xdr:rowOff>
    </xdr:from>
    <xdr:ext cx="405111" cy="259045"/>
    <xdr:sp macro="" textlink="">
      <xdr:nvSpPr>
        <xdr:cNvPr id="661" name="n_1mainValue【学校施設】&#10;有形固定資産減価償却率"/>
        <xdr:cNvSpPr txBox="1"/>
      </xdr:nvSpPr>
      <xdr:spPr>
        <a:xfrm>
          <a:off x="15266044" y="1067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61521</xdr:rowOff>
    </xdr:from>
    <xdr:ext cx="405111" cy="259045"/>
    <xdr:sp macro="" textlink="">
      <xdr:nvSpPr>
        <xdr:cNvPr id="662" name="n_2mainValue【学校施設】&#10;有形固定資産減価償却率"/>
        <xdr:cNvSpPr txBox="1"/>
      </xdr:nvSpPr>
      <xdr:spPr>
        <a:xfrm>
          <a:off x="14389744" y="1069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138265</xdr:rowOff>
    </xdr:from>
    <xdr:ext cx="405111" cy="259045"/>
    <xdr:sp macro="" textlink="">
      <xdr:nvSpPr>
        <xdr:cNvPr id="663" name="n_3mainValue【学校施設】&#10;有形固定資産減価償却率"/>
        <xdr:cNvSpPr txBox="1"/>
      </xdr:nvSpPr>
      <xdr:spPr>
        <a:xfrm>
          <a:off x="13500744" y="1059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82749</xdr:rowOff>
    </xdr:from>
    <xdr:ext cx="405111" cy="259045"/>
    <xdr:sp macro="" textlink="">
      <xdr:nvSpPr>
        <xdr:cNvPr id="664" name="n_4mainValue【学校施設】&#10;有形固定資産減価償却率"/>
        <xdr:cNvSpPr txBox="1"/>
      </xdr:nvSpPr>
      <xdr:spPr>
        <a:xfrm>
          <a:off x="12611744" y="1054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5" name="直線コネクタ 67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6" name="テキスト ボックス 67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7" name="直線コネクタ 67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8" name="テキスト ボックス 67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9" name="直線コネクタ 67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0" name="テキスト ボックス 67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1" name="直線コネクタ 68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2" name="テキスト ボックス 68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3" name="直線コネクタ 68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4" name="テキスト ボックス 68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6" name="テキスト ボックス 685"/>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26860</xdr:rowOff>
    </xdr:to>
    <xdr:cxnSp macro="">
      <xdr:nvCxnSpPr>
        <xdr:cNvPr id="688" name="直線コネクタ 687"/>
        <xdr:cNvCxnSpPr/>
      </xdr:nvCxnSpPr>
      <xdr:spPr>
        <a:xfrm flipV="1">
          <a:off x="22160864" y="9573768"/>
          <a:ext cx="0" cy="125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30687</xdr:rowOff>
    </xdr:from>
    <xdr:ext cx="469744" cy="259045"/>
    <xdr:sp macro="" textlink="">
      <xdr:nvSpPr>
        <xdr:cNvPr id="689" name="【学校施設】&#10;一人当たり面積最小値テキスト"/>
        <xdr:cNvSpPr txBox="1"/>
      </xdr:nvSpPr>
      <xdr:spPr>
        <a:xfrm>
          <a:off x="22199600" y="1083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26860</xdr:rowOff>
    </xdr:from>
    <xdr:to>
      <xdr:col>116</xdr:col>
      <xdr:colOff>152400</xdr:colOff>
      <xdr:row>63</xdr:row>
      <xdr:rowOff>26860</xdr:rowOff>
    </xdr:to>
    <xdr:cxnSp macro="">
      <xdr:nvCxnSpPr>
        <xdr:cNvPr id="690" name="直線コネクタ 689"/>
        <xdr:cNvCxnSpPr/>
      </xdr:nvCxnSpPr>
      <xdr:spPr>
        <a:xfrm>
          <a:off x="22072600" y="10828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691" name="【学校施設】&#10;一人当たり面積最大値テキスト"/>
        <xdr:cNvSpPr txBox="1"/>
      </xdr:nvSpPr>
      <xdr:spPr>
        <a:xfrm>
          <a:off x="22199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692" name="直線コネクタ 691"/>
        <xdr:cNvCxnSpPr/>
      </xdr:nvCxnSpPr>
      <xdr:spPr>
        <a:xfrm>
          <a:off x="22072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68787</xdr:rowOff>
    </xdr:from>
    <xdr:ext cx="469744" cy="259045"/>
    <xdr:sp macro="" textlink="">
      <xdr:nvSpPr>
        <xdr:cNvPr id="693" name="【学校施設】&#10;一人当たり面積平均値テキスト"/>
        <xdr:cNvSpPr txBox="1"/>
      </xdr:nvSpPr>
      <xdr:spPr>
        <a:xfrm>
          <a:off x="22199600" y="10527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90360</xdr:rowOff>
    </xdr:from>
    <xdr:to>
      <xdr:col>116</xdr:col>
      <xdr:colOff>114300</xdr:colOff>
      <xdr:row>62</xdr:row>
      <xdr:rowOff>20510</xdr:rowOff>
    </xdr:to>
    <xdr:sp macro="" textlink="">
      <xdr:nvSpPr>
        <xdr:cNvPr id="694" name="フローチャート: 判断 693"/>
        <xdr:cNvSpPr/>
      </xdr:nvSpPr>
      <xdr:spPr>
        <a:xfrm>
          <a:off x="221107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99123</xdr:rowOff>
    </xdr:from>
    <xdr:to>
      <xdr:col>112</xdr:col>
      <xdr:colOff>38100</xdr:colOff>
      <xdr:row>62</xdr:row>
      <xdr:rowOff>29273</xdr:rowOff>
    </xdr:to>
    <xdr:sp macro="" textlink="">
      <xdr:nvSpPr>
        <xdr:cNvPr id="695" name="フローチャート: 判断 694"/>
        <xdr:cNvSpPr/>
      </xdr:nvSpPr>
      <xdr:spPr>
        <a:xfrm>
          <a:off x="21272500" y="105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696" name="フローチャート: 判断 695"/>
        <xdr:cNvSpPr/>
      </xdr:nvSpPr>
      <xdr:spPr>
        <a:xfrm>
          <a:off x="20383500" y="1055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99314</xdr:rowOff>
    </xdr:from>
    <xdr:to>
      <xdr:col>102</xdr:col>
      <xdr:colOff>165100</xdr:colOff>
      <xdr:row>62</xdr:row>
      <xdr:rowOff>29464</xdr:rowOff>
    </xdr:to>
    <xdr:sp macro="" textlink="">
      <xdr:nvSpPr>
        <xdr:cNvPr id="697" name="フローチャート: 判断 696"/>
        <xdr:cNvSpPr/>
      </xdr:nvSpPr>
      <xdr:spPr>
        <a:xfrm>
          <a:off x="19494500" y="1055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106553</xdr:rowOff>
    </xdr:from>
    <xdr:to>
      <xdr:col>98</xdr:col>
      <xdr:colOff>38100</xdr:colOff>
      <xdr:row>62</xdr:row>
      <xdr:rowOff>36703</xdr:rowOff>
    </xdr:to>
    <xdr:sp macro="" textlink="">
      <xdr:nvSpPr>
        <xdr:cNvPr id="698" name="フローチャート: 判断 697"/>
        <xdr:cNvSpPr/>
      </xdr:nvSpPr>
      <xdr:spPr>
        <a:xfrm>
          <a:off x="18605500" y="105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153606</xdr:rowOff>
    </xdr:from>
    <xdr:to>
      <xdr:col>116</xdr:col>
      <xdr:colOff>114300</xdr:colOff>
      <xdr:row>61</xdr:row>
      <xdr:rowOff>83756</xdr:rowOff>
    </xdr:to>
    <xdr:sp macro="" textlink="">
      <xdr:nvSpPr>
        <xdr:cNvPr id="704" name="楕円 703"/>
        <xdr:cNvSpPr/>
      </xdr:nvSpPr>
      <xdr:spPr>
        <a:xfrm>
          <a:off x="22110700" y="10440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5033</xdr:rowOff>
    </xdr:from>
    <xdr:ext cx="469744" cy="259045"/>
    <xdr:sp macro="" textlink="">
      <xdr:nvSpPr>
        <xdr:cNvPr id="705" name="【学校施設】&#10;一人当たり面積該当値テキスト"/>
        <xdr:cNvSpPr txBox="1"/>
      </xdr:nvSpPr>
      <xdr:spPr>
        <a:xfrm>
          <a:off x="22199600" y="10292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170942</xdr:rowOff>
    </xdr:from>
    <xdr:to>
      <xdr:col>112</xdr:col>
      <xdr:colOff>38100</xdr:colOff>
      <xdr:row>61</xdr:row>
      <xdr:rowOff>101092</xdr:rowOff>
    </xdr:to>
    <xdr:sp macro="" textlink="">
      <xdr:nvSpPr>
        <xdr:cNvPr id="706" name="楕円 705"/>
        <xdr:cNvSpPr/>
      </xdr:nvSpPr>
      <xdr:spPr>
        <a:xfrm>
          <a:off x="21272500" y="1045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32956</xdr:rowOff>
    </xdr:from>
    <xdr:to>
      <xdr:col>116</xdr:col>
      <xdr:colOff>63500</xdr:colOff>
      <xdr:row>61</xdr:row>
      <xdr:rowOff>50292</xdr:rowOff>
    </xdr:to>
    <xdr:cxnSp macro="">
      <xdr:nvCxnSpPr>
        <xdr:cNvPr id="707" name="直線コネクタ 706"/>
        <xdr:cNvCxnSpPr/>
      </xdr:nvCxnSpPr>
      <xdr:spPr>
        <a:xfrm flipV="1">
          <a:off x="21323300" y="10491406"/>
          <a:ext cx="838200" cy="17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15304</xdr:rowOff>
    </xdr:from>
    <xdr:to>
      <xdr:col>107</xdr:col>
      <xdr:colOff>101600</xdr:colOff>
      <xdr:row>61</xdr:row>
      <xdr:rowOff>116904</xdr:rowOff>
    </xdr:to>
    <xdr:sp macro="" textlink="">
      <xdr:nvSpPr>
        <xdr:cNvPr id="708" name="楕円 707"/>
        <xdr:cNvSpPr/>
      </xdr:nvSpPr>
      <xdr:spPr>
        <a:xfrm>
          <a:off x="20383500" y="1047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50292</xdr:rowOff>
    </xdr:from>
    <xdr:to>
      <xdr:col>111</xdr:col>
      <xdr:colOff>177800</xdr:colOff>
      <xdr:row>61</xdr:row>
      <xdr:rowOff>66104</xdr:rowOff>
    </xdr:to>
    <xdr:cxnSp macro="">
      <xdr:nvCxnSpPr>
        <xdr:cNvPr id="709" name="直線コネクタ 708"/>
        <xdr:cNvCxnSpPr/>
      </xdr:nvCxnSpPr>
      <xdr:spPr>
        <a:xfrm flipV="1">
          <a:off x="20434300" y="10508742"/>
          <a:ext cx="889000" cy="1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36258</xdr:rowOff>
    </xdr:from>
    <xdr:to>
      <xdr:col>102</xdr:col>
      <xdr:colOff>165100</xdr:colOff>
      <xdr:row>61</xdr:row>
      <xdr:rowOff>137858</xdr:rowOff>
    </xdr:to>
    <xdr:sp macro="" textlink="">
      <xdr:nvSpPr>
        <xdr:cNvPr id="710" name="楕円 709"/>
        <xdr:cNvSpPr/>
      </xdr:nvSpPr>
      <xdr:spPr>
        <a:xfrm>
          <a:off x="19494500" y="1049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66104</xdr:rowOff>
    </xdr:from>
    <xdr:to>
      <xdr:col>107</xdr:col>
      <xdr:colOff>50800</xdr:colOff>
      <xdr:row>61</xdr:row>
      <xdr:rowOff>87058</xdr:rowOff>
    </xdr:to>
    <xdr:cxnSp macro="">
      <xdr:nvCxnSpPr>
        <xdr:cNvPr id="711" name="直線コネクタ 710"/>
        <xdr:cNvCxnSpPr/>
      </xdr:nvCxnSpPr>
      <xdr:spPr>
        <a:xfrm flipV="1">
          <a:off x="19545300" y="10524554"/>
          <a:ext cx="889000" cy="20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48260</xdr:rowOff>
    </xdr:from>
    <xdr:to>
      <xdr:col>98</xdr:col>
      <xdr:colOff>38100</xdr:colOff>
      <xdr:row>61</xdr:row>
      <xdr:rowOff>149860</xdr:rowOff>
    </xdr:to>
    <xdr:sp macro="" textlink="">
      <xdr:nvSpPr>
        <xdr:cNvPr id="712" name="楕円 711"/>
        <xdr:cNvSpPr/>
      </xdr:nvSpPr>
      <xdr:spPr>
        <a:xfrm>
          <a:off x="18605500" y="1050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87058</xdr:rowOff>
    </xdr:from>
    <xdr:to>
      <xdr:col>102</xdr:col>
      <xdr:colOff>114300</xdr:colOff>
      <xdr:row>61</xdr:row>
      <xdr:rowOff>99060</xdr:rowOff>
    </xdr:to>
    <xdr:cxnSp macro="">
      <xdr:nvCxnSpPr>
        <xdr:cNvPr id="713" name="直線コネクタ 712"/>
        <xdr:cNvCxnSpPr/>
      </xdr:nvCxnSpPr>
      <xdr:spPr>
        <a:xfrm flipV="1">
          <a:off x="18656300" y="10545508"/>
          <a:ext cx="889000" cy="1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20400</xdr:rowOff>
    </xdr:from>
    <xdr:ext cx="469744" cy="259045"/>
    <xdr:sp macro="" textlink="">
      <xdr:nvSpPr>
        <xdr:cNvPr id="714" name="n_1aveValue【学校施設】&#10;一人当たり面積"/>
        <xdr:cNvSpPr txBox="1"/>
      </xdr:nvSpPr>
      <xdr:spPr>
        <a:xfrm>
          <a:off x="21075727" y="1065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20972</xdr:rowOff>
    </xdr:from>
    <xdr:ext cx="469744" cy="259045"/>
    <xdr:sp macro="" textlink="">
      <xdr:nvSpPr>
        <xdr:cNvPr id="715" name="n_2aveValue【学校施設】&#10;一人当たり面積"/>
        <xdr:cNvSpPr txBox="1"/>
      </xdr:nvSpPr>
      <xdr:spPr>
        <a:xfrm>
          <a:off x="20199427" y="1065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20591</xdr:rowOff>
    </xdr:from>
    <xdr:ext cx="469744" cy="259045"/>
    <xdr:sp macro="" textlink="">
      <xdr:nvSpPr>
        <xdr:cNvPr id="716" name="n_3aveValue【学校施設】&#10;一人当たり面積"/>
        <xdr:cNvSpPr txBox="1"/>
      </xdr:nvSpPr>
      <xdr:spPr>
        <a:xfrm>
          <a:off x="19310427" y="10650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27830</xdr:rowOff>
    </xdr:from>
    <xdr:ext cx="469744" cy="259045"/>
    <xdr:sp macro="" textlink="">
      <xdr:nvSpPr>
        <xdr:cNvPr id="717" name="n_4aveValue【学校施設】&#10;一人当たり面積"/>
        <xdr:cNvSpPr txBox="1"/>
      </xdr:nvSpPr>
      <xdr:spPr>
        <a:xfrm>
          <a:off x="18421427" y="1065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117619</xdr:rowOff>
    </xdr:from>
    <xdr:ext cx="469744" cy="259045"/>
    <xdr:sp macro="" textlink="">
      <xdr:nvSpPr>
        <xdr:cNvPr id="718" name="n_1mainValue【学校施設】&#10;一人当たり面積"/>
        <xdr:cNvSpPr txBox="1"/>
      </xdr:nvSpPr>
      <xdr:spPr>
        <a:xfrm>
          <a:off x="21075727" y="1023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133431</xdr:rowOff>
    </xdr:from>
    <xdr:ext cx="469744" cy="259045"/>
    <xdr:sp macro="" textlink="">
      <xdr:nvSpPr>
        <xdr:cNvPr id="719" name="n_2mainValue【学校施設】&#10;一人当たり面積"/>
        <xdr:cNvSpPr txBox="1"/>
      </xdr:nvSpPr>
      <xdr:spPr>
        <a:xfrm>
          <a:off x="20199427" y="1024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154385</xdr:rowOff>
    </xdr:from>
    <xdr:ext cx="469744" cy="259045"/>
    <xdr:sp macro="" textlink="">
      <xdr:nvSpPr>
        <xdr:cNvPr id="720" name="n_3mainValue【学校施設】&#10;一人当たり面積"/>
        <xdr:cNvSpPr txBox="1"/>
      </xdr:nvSpPr>
      <xdr:spPr>
        <a:xfrm>
          <a:off x="19310427" y="10269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166387</xdr:rowOff>
    </xdr:from>
    <xdr:ext cx="469744" cy="259045"/>
    <xdr:sp macro="" textlink="">
      <xdr:nvSpPr>
        <xdr:cNvPr id="721" name="n_4mainValue【学校施設】&#10;一人当たり面積"/>
        <xdr:cNvSpPr txBox="1"/>
      </xdr:nvSpPr>
      <xdr:spPr>
        <a:xfrm>
          <a:off x="18421427" y="1028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0" name="正方形/長方形 72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1" name="正方形/長方形 73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2" name="正方形/長方形 73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3" name="正方形/長方形 73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4" name="正方形/長方形 73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5" name="正方形/長方形 73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6" name="正方形/長方形 73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7" name="正方形/長方形 736"/>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9" name="直線コネクタ 74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0" name="テキスト ボックス 749"/>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1" name="直線コネクタ 75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2" name="テキスト ボックス 75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3" name="直線コネクタ 75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4" name="テキスト ボックス 75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5" name="直線コネクタ 75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6" name="テキスト ボックス 75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7" name="直線コネクタ 75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8" name="テキスト ボックス 757"/>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9" name="直線コネクタ 75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0" name="テキスト ボックス 759"/>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108</xdr:row>
      <xdr:rowOff>152400</xdr:rowOff>
    </xdr:to>
    <xdr:cxnSp macro="">
      <xdr:nvCxnSpPr>
        <xdr:cNvPr id="762" name="直線コネクタ 761"/>
        <xdr:cNvCxnSpPr/>
      </xdr:nvCxnSpPr>
      <xdr:spPr>
        <a:xfrm flipV="1">
          <a:off x="16318864" y="1716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3"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4" name="直線コネクタ 763"/>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405111" cy="259045"/>
    <xdr:sp macro="" textlink="">
      <xdr:nvSpPr>
        <xdr:cNvPr id="765" name="【公民館】&#10;有形固定資産減価償却率最大値テキスト"/>
        <xdr:cNvSpPr txBox="1"/>
      </xdr:nvSpPr>
      <xdr:spPr>
        <a:xfrm>
          <a:off x="16357600" y="1693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766" name="直線コネクタ 765"/>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147338</xdr:rowOff>
    </xdr:from>
    <xdr:ext cx="405111" cy="259045"/>
    <xdr:sp macro="" textlink="">
      <xdr:nvSpPr>
        <xdr:cNvPr id="767" name="【公民館】&#10;有形固定資産減価償却率平均値テキスト"/>
        <xdr:cNvSpPr txBox="1"/>
      </xdr:nvSpPr>
      <xdr:spPr>
        <a:xfrm>
          <a:off x="16357600" y="17806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124461</xdr:rowOff>
    </xdr:from>
    <xdr:to>
      <xdr:col>85</xdr:col>
      <xdr:colOff>177800</xdr:colOff>
      <xdr:row>105</xdr:row>
      <xdr:rowOff>54611</xdr:rowOff>
    </xdr:to>
    <xdr:sp macro="" textlink="">
      <xdr:nvSpPr>
        <xdr:cNvPr id="768" name="フローチャート: 判断 767"/>
        <xdr:cNvSpPr/>
      </xdr:nvSpPr>
      <xdr:spPr>
        <a:xfrm>
          <a:off x="162687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769" name="フローチャート: 判断 768"/>
        <xdr:cNvSpPr/>
      </xdr:nvSpPr>
      <xdr:spPr>
        <a:xfrm>
          <a:off x="15430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770" name="フローチャート: 判断 769"/>
        <xdr:cNvSpPr/>
      </xdr:nvSpPr>
      <xdr:spPr>
        <a:xfrm>
          <a:off x="14541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771" name="フローチャート: 判断 770"/>
        <xdr:cNvSpPr/>
      </xdr:nvSpPr>
      <xdr:spPr>
        <a:xfrm>
          <a:off x="1365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120650</xdr:rowOff>
    </xdr:from>
    <xdr:to>
      <xdr:col>67</xdr:col>
      <xdr:colOff>101600</xdr:colOff>
      <xdr:row>105</xdr:row>
      <xdr:rowOff>50800</xdr:rowOff>
    </xdr:to>
    <xdr:sp macro="" textlink="">
      <xdr:nvSpPr>
        <xdr:cNvPr id="772" name="フローチャート: 判断 771"/>
        <xdr:cNvSpPr/>
      </xdr:nvSpPr>
      <xdr:spPr>
        <a:xfrm>
          <a:off x="12763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27305</xdr:rowOff>
    </xdr:from>
    <xdr:to>
      <xdr:col>85</xdr:col>
      <xdr:colOff>177800</xdr:colOff>
      <xdr:row>107</xdr:row>
      <xdr:rowOff>128905</xdr:rowOff>
    </xdr:to>
    <xdr:sp macro="" textlink="">
      <xdr:nvSpPr>
        <xdr:cNvPr id="778" name="楕円 777"/>
        <xdr:cNvSpPr/>
      </xdr:nvSpPr>
      <xdr:spPr>
        <a:xfrm>
          <a:off x="16268700" y="1837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5732</xdr:rowOff>
    </xdr:from>
    <xdr:ext cx="405111" cy="259045"/>
    <xdr:sp macro="" textlink="">
      <xdr:nvSpPr>
        <xdr:cNvPr id="779" name="【公民館】&#10;有形固定資産減価償却率該当値テキスト"/>
        <xdr:cNvSpPr txBox="1"/>
      </xdr:nvSpPr>
      <xdr:spPr>
        <a:xfrm>
          <a:off x="16357600" y="1835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168275</xdr:rowOff>
    </xdr:from>
    <xdr:to>
      <xdr:col>81</xdr:col>
      <xdr:colOff>101600</xdr:colOff>
      <xdr:row>107</xdr:row>
      <xdr:rowOff>98425</xdr:rowOff>
    </xdr:to>
    <xdr:sp macro="" textlink="">
      <xdr:nvSpPr>
        <xdr:cNvPr id="780" name="楕円 779"/>
        <xdr:cNvSpPr/>
      </xdr:nvSpPr>
      <xdr:spPr>
        <a:xfrm>
          <a:off x="15430500" y="1834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47625</xdr:rowOff>
    </xdr:from>
    <xdr:to>
      <xdr:col>85</xdr:col>
      <xdr:colOff>127000</xdr:colOff>
      <xdr:row>107</xdr:row>
      <xdr:rowOff>78105</xdr:rowOff>
    </xdr:to>
    <xdr:cxnSp macro="">
      <xdr:nvCxnSpPr>
        <xdr:cNvPr id="781" name="直線コネクタ 780"/>
        <xdr:cNvCxnSpPr/>
      </xdr:nvCxnSpPr>
      <xdr:spPr>
        <a:xfrm>
          <a:off x="15481300" y="1839277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147320</xdr:rowOff>
    </xdr:from>
    <xdr:to>
      <xdr:col>76</xdr:col>
      <xdr:colOff>165100</xdr:colOff>
      <xdr:row>107</xdr:row>
      <xdr:rowOff>77470</xdr:rowOff>
    </xdr:to>
    <xdr:sp macro="" textlink="">
      <xdr:nvSpPr>
        <xdr:cNvPr id="782" name="楕円 781"/>
        <xdr:cNvSpPr/>
      </xdr:nvSpPr>
      <xdr:spPr>
        <a:xfrm>
          <a:off x="14541500" y="1832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26670</xdr:rowOff>
    </xdr:from>
    <xdr:to>
      <xdr:col>81</xdr:col>
      <xdr:colOff>50800</xdr:colOff>
      <xdr:row>107</xdr:row>
      <xdr:rowOff>47625</xdr:rowOff>
    </xdr:to>
    <xdr:cxnSp macro="">
      <xdr:nvCxnSpPr>
        <xdr:cNvPr id="783" name="直線コネクタ 782"/>
        <xdr:cNvCxnSpPr/>
      </xdr:nvCxnSpPr>
      <xdr:spPr>
        <a:xfrm>
          <a:off x="14592300" y="1837182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120650</xdr:rowOff>
    </xdr:from>
    <xdr:to>
      <xdr:col>72</xdr:col>
      <xdr:colOff>38100</xdr:colOff>
      <xdr:row>107</xdr:row>
      <xdr:rowOff>50800</xdr:rowOff>
    </xdr:to>
    <xdr:sp macro="" textlink="">
      <xdr:nvSpPr>
        <xdr:cNvPr id="784" name="楕円 783"/>
        <xdr:cNvSpPr/>
      </xdr:nvSpPr>
      <xdr:spPr>
        <a:xfrm>
          <a:off x="13652500" y="1829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0</xdr:rowOff>
    </xdr:from>
    <xdr:to>
      <xdr:col>76</xdr:col>
      <xdr:colOff>114300</xdr:colOff>
      <xdr:row>107</xdr:row>
      <xdr:rowOff>26670</xdr:rowOff>
    </xdr:to>
    <xdr:cxnSp macro="">
      <xdr:nvCxnSpPr>
        <xdr:cNvPr id="785" name="直線コネクタ 784"/>
        <xdr:cNvCxnSpPr/>
      </xdr:nvCxnSpPr>
      <xdr:spPr>
        <a:xfrm>
          <a:off x="13703300" y="183451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46355</xdr:rowOff>
    </xdr:from>
    <xdr:to>
      <xdr:col>67</xdr:col>
      <xdr:colOff>101600</xdr:colOff>
      <xdr:row>106</xdr:row>
      <xdr:rowOff>147955</xdr:rowOff>
    </xdr:to>
    <xdr:sp macro="" textlink="">
      <xdr:nvSpPr>
        <xdr:cNvPr id="786" name="楕円 785"/>
        <xdr:cNvSpPr/>
      </xdr:nvSpPr>
      <xdr:spPr>
        <a:xfrm>
          <a:off x="12763500" y="1822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97155</xdr:rowOff>
    </xdr:from>
    <xdr:to>
      <xdr:col>71</xdr:col>
      <xdr:colOff>177800</xdr:colOff>
      <xdr:row>107</xdr:row>
      <xdr:rowOff>0</xdr:rowOff>
    </xdr:to>
    <xdr:cxnSp macro="">
      <xdr:nvCxnSpPr>
        <xdr:cNvPr id="787" name="直線コネクタ 786"/>
        <xdr:cNvCxnSpPr/>
      </xdr:nvCxnSpPr>
      <xdr:spPr>
        <a:xfrm>
          <a:off x="12814300" y="1827085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55897</xdr:rowOff>
    </xdr:from>
    <xdr:ext cx="405111" cy="259045"/>
    <xdr:sp macro="" textlink="">
      <xdr:nvSpPr>
        <xdr:cNvPr id="788" name="n_1aveValue【公民館】&#10;有形固定資産減価償却率"/>
        <xdr:cNvSpPr txBox="1"/>
      </xdr:nvSpPr>
      <xdr:spPr>
        <a:xfrm>
          <a:off x="15266044" y="1771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36847</xdr:rowOff>
    </xdr:from>
    <xdr:ext cx="405111" cy="259045"/>
    <xdr:sp macro="" textlink="">
      <xdr:nvSpPr>
        <xdr:cNvPr id="789" name="n_2aveValue【公民館】&#10;有形固定資産減価償却率"/>
        <xdr:cNvSpPr txBox="1"/>
      </xdr:nvSpPr>
      <xdr:spPr>
        <a:xfrm>
          <a:off x="14389744"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67327</xdr:rowOff>
    </xdr:from>
    <xdr:ext cx="405111" cy="259045"/>
    <xdr:sp macro="" textlink="">
      <xdr:nvSpPr>
        <xdr:cNvPr id="790" name="n_3aveValue【公民館】&#10;有形固定資産減価償却率"/>
        <xdr:cNvSpPr txBox="1"/>
      </xdr:nvSpPr>
      <xdr:spPr>
        <a:xfrm>
          <a:off x="135007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67327</xdr:rowOff>
    </xdr:from>
    <xdr:ext cx="405111" cy="259045"/>
    <xdr:sp macro="" textlink="">
      <xdr:nvSpPr>
        <xdr:cNvPr id="791" name="n_4aveValue【公民館】&#10;有形固定資産減価償却率"/>
        <xdr:cNvSpPr txBox="1"/>
      </xdr:nvSpPr>
      <xdr:spPr>
        <a:xfrm>
          <a:off x="126117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89552</xdr:rowOff>
    </xdr:from>
    <xdr:ext cx="405111" cy="259045"/>
    <xdr:sp macro="" textlink="">
      <xdr:nvSpPr>
        <xdr:cNvPr id="792" name="n_1mainValue【公民館】&#10;有形固定資産減価償却率"/>
        <xdr:cNvSpPr txBox="1"/>
      </xdr:nvSpPr>
      <xdr:spPr>
        <a:xfrm>
          <a:off x="15266044" y="1843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68597</xdr:rowOff>
    </xdr:from>
    <xdr:ext cx="405111" cy="259045"/>
    <xdr:sp macro="" textlink="">
      <xdr:nvSpPr>
        <xdr:cNvPr id="793" name="n_2mainValue【公民館】&#10;有形固定資産減価償却率"/>
        <xdr:cNvSpPr txBox="1"/>
      </xdr:nvSpPr>
      <xdr:spPr>
        <a:xfrm>
          <a:off x="14389744" y="184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41927</xdr:rowOff>
    </xdr:from>
    <xdr:ext cx="405111" cy="259045"/>
    <xdr:sp macro="" textlink="">
      <xdr:nvSpPr>
        <xdr:cNvPr id="794" name="n_3mainValue【公民館】&#10;有形固定資産減価償却率"/>
        <xdr:cNvSpPr txBox="1"/>
      </xdr:nvSpPr>
      <xdr:spPr>
        <a:xfrm>
          <a:off x="13500744" y="1838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139082</xdr:rowOff>
    </xdr:from>
    <xdr:ext cx="405111" cy="259045"/>
    <xdr:sp macro="" textlink="">
      <xdr:nvSpPr>
        <xdr:cNvPr id="795" name="n_4mainValue【公民館】&#10;有形固定資産減価償却率"/>
        <xdr:cNvSpPr txBox="1"/>
      </xdr:nvSpPr>
      <xdr:spPr>
        <a:xfrm>
          <a:off x="12611744" y="1831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6" name="直線コネクタ 80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7" name="テキスト ボックス 80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8" name="直線コネクタ 80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9" name="テキスト ボックス 80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0" name="直線コネクタ 80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1" name="テキスト ボックス 81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2" name="直線コネクタ 81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3" name="テキスト ボックス 81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4" name="直線コネクタ 81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5" name="テキスト ボックス 81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6" name="直線コネクタ 81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7" name="テキスト ボックス 81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125186</xdr:rowOff>
    </xdr:from>
    <xdr:to>
      <xdr:col>116</xdr:col>
      <xdr:colOff>62864</xdr:colOff>
      <xdr:row>109</xdr:row>
      <xdr:rowOff>20682</xdr:rowOff>
    </xdr:to>
    <xdr:cxnSp macro="">
      <xdr:nvCxnSpPr>
        <xdr:cNvPr id="821" name="直線コネクタ 820"/>
        <xdr:cNvCxnSpPr/>
      </xdr:nvCxnSpPr>
      <xdr:spPr>
        <a:xfrm flipV="1">
          <a:off x="22160864" y="17270186"/>
          <a:ext cx="0" cy="1438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822" name="【公民館】&#10;一人当たり面積最小値テキスト"/>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823" name="直線コネクタ 822"/>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71863</xdr:rowOff>
    </xdr:from>
    <xdr:ext cx="469744" cy="259045"/>
    <xdr:sp macro="" textlink="">
      <xdr:nvSpPr>
        <xdr:cNvPr id="824" name="【公民館】&#10;一人当たり面積最大値テキスト"/>
        <xdr:cNvSpPr txBox="1"/>
      </xdr:nvSpPr>
      <xdr:spPr>
        <a:xfrm>
          <a:off x="22199600" y="1704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125186</xdr:rowOff>
    </xdr:from>
    <xdr:to>
      <xdr:col>116</xdr:col>
      <xdr:colOff>152400</xdr:colOff>
      <xdr:row>100</xdr:row>
      <xdr:rowOff>125186</xdr:rowOff>
    </xdr:to>
    <xdr:cxnSp macro="">
      <xdr:nvCxnSpPr>
        <xdr:cNvPr id="825" name="直線コネクタ 824"/>
        <xdr:cNvCxnSpPr/>
      </xdr:nvCxnSpPr>
      <xdr:spPr>
        <a:xfrm>
          <a:off x="22072600" y="1727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132822</xdr:rowOff>
    </xdr:from>
    <xdr:ext cx="469744" cy="259045"/>
    <xdr:sp macro="" textlink="">
      <xdr:nvSpPr>
        <xdr:cNvPr id="826" name="【公民館】&#10;一人当たり面積平均値テキスト"/>
        <xdr:cNvSpPr txBox="1"/>
      </xdr:nvSpPr>
      <xdr:spPr>
        <a:xfrm>
          <a:off x="22199600" y="18306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154395</xdr:rowOff>
    </xdr:from>
    <xdr:to>
      <xdr:col>116</xdr:col>
      <xdr:colOff>114300</xdr:colOff>
      <xdr:row>107</xdr:row>
      <xdr:rowOff>84545</xdr:rowOff>
    </xdr:to>
    <xdr:sp macro="" textlink="">
      <xdr:nvSpPr>
        <xdr:cNvPr id="827" name="フローチャート: 判断 826"/>
        <xdr:cNvSpPr/>
      </xdr:nvSpPr>
      <xdr:spPr>
        <a:xfrm>
          <a:off x="22110700" y="1832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828" name="フローチャート: 判断 827"/>
        <xdr:cNvSpPr/>
      </xdr:nvSpPr>
      <xdr:spPr>
        <a:xfrm>
          <a:off x="21272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829" name="フローチャート: 判断 828"/>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830" name="フローチャート: 判断 829"/>
        <xdr:cNvSpPr/>
      </xdr:nvSpPr>
      <xdr:spPr>
        <a:xfrm>
          <a:off x="19494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141332</xdr:rowOff>
    </xdr:from>
    <xdr:to>
      <xdr:col>98</xdr:col>
      <xdr:colOff>38100</xdr:colOff>
      <xdr:row>107</xdr:row>
      <xdr:rowOff>71482</xdr:rowOff>
    </xdr:to>
    <xdr:sp macro="" textlink="">
      <xdr:nvSpPr>
        <xdr:cNvPr id="831" name="フローチャート: 判断 830"/>
        <xdr:cNvSpPr/>
      </xdr:nvSpPr>
      <xdr:spPr>
        <a:xfrm>
          <a:off x="18605500" y="183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38463</xdr:rowOff>
    </xdr:from>
    <xdr:to>
      <xdr:col>116</xdr:col>
      <xdr:colOff>114300</xdr:colOff>
      <xdr:row>103</xdr:row>
      <xdr:rowOff>140063</xdr:rowOff>
    </xdr:to>
    <xdr:sp macro="" textlink="">
      <xdr:nvSpPr>
        <xdr:cNvPr id="837" name="楕円 836"/>
        <xdr:cNvSpPr/>
      </xdr:nvSpPr>
      <xdr:spPr>
        <a:xfrm>
          <a:off x="22110700" y="1769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61340</xdr:rowOff>
    </xdr:from>
    <xdr:ext cx="469744" cy="259045"/>
    <xdr:sp macro="" textlink="">
      <xdr:nvSpPr>
        <xdr:cNvPr id="838" name="【公民館】&#10;一人当たり面積該当値テキスト"/>
        <xdr:cNvSpPr txBox="1"/>
      </xdr:nvSpPr>
      <xdr:spPr>
        <a:xfrm>
          <a:off x="22199600" y="1754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93980</xdr:rowOff>
    </xdr:from>
    <xdr:to>
      <xdr:col>112</xdr:col>
      <xdr:colOff>38100</xdr:colOff>
      <xdr:row>104</xdr:row>
      <xdr:rowOff>24130</xdr:rowOff>
    </xdr:to>
    <xdr:sp macro="" textlink="">
      <xdr:nvSpPr>
        <xdr:cNvPr id="839" name="楕円 838"/>
        <xdr:cNvSpPr/>
      </xdr:nvSpPr>
      <xdr:spPr>
        <a:xfrm>
          <a:off x="21272500" y="1775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89263</xdr:rowOff>
    </xdr:from>
    <xdr:to>
      <xdr:col>116</xdr:col>
      <xdr:colOff>63500</xdr:colOff>
      <xdr:row>103</xdr:row>
      <xdr:rowOff>144780</xdr:rowOff>
    </xdr:to>
    <xdr:cxnSp macro="">
      <xdr:nvCxnSpPr>
        <xdr:cNvPr id="840" name="直線コネクタ 839"/>
        <xdr:cNvCxnSpPr/>
      </xdr:nvCxnSpPr>
      <xdr:spPr>
        <a:xfrm flipV="1">
          <a:off x="21323300" y="17748613"/>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120106</xdr:rowOff>
    </xdr:from>
    <xdr:to>
      <xdr:col>107</xdr:col>
      <xdr:colOff>101600</xdr:colOff>
      <xdr:row>104</xdr:row>
      <xdr:rowOff>50256</xdr:rowOff>
    </xdr:to>
    <xdr:sp macro="" textlink="">
      <xdr:nvSpPr>
        <xdr:cNvPr id="841" name="楕円 840"/>
        <xdr:cNvSpPr/>
      </xdr:nvSpPr>
      <xdr:spPr>
        <a:xfrm>
          <a:off x="20383500" y="1777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144780</xdr:rowOff>
    </xdr:from>
    <xdr:to>
      <xdr:col>111</xdr:col>
      <xdr:colOff>177800</xdr:colOff>
      <xdr:row>103</xdr:row>
      <xdr:rowOff>170906</xdr:rowOff>
    </xdr:to>
    <xdr:cxnSp macro="">
      <xdr:nvCxnSpPr>
        <xdr:cNvPr id="842" name="直線コネクタ 841"/>
        <xdr:cNvCxnSpPr/>
      </xdr:nvCxnSpPr>
      <xdr:spPr>
        <a:xfrm flipV="1">
          <a:off x="20434300" y="1780413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144599</xdr:rowOff>
    </xdr:from>
    <xdr:to>
      <xdr:col>102</xdr:col>
      <xdr:colOff>165100</xdr:colOff>
      <xdr:row>104</xdr:row>
      <xdr:rowOff>74749</xdr:rowOff>
    </xdr:to>
    <xdr:sp macro="" textlink="">
      <xdr:nvSpPr>
        <xdr:cNvPr id="843" name="楕円 842"/>
        <xdr:cNvSpPr/>
      </xdr:nvSpPr>
      <xdr:spPr>
        <a:xfrm>
          <a:off x="19494500" y="1780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170906</xdr:rowOff>
    </xdr:from>
    <xdr:to>
      <xdr:col>107</xdr:col>
      <xdr:colOff>50800</xdr:colOff>
      <xdr:row>104</xdr:row>
      <xdr:rowOff>23949</xdr:rowOff>
    </xdr:to>
    <xdr:cxnSp macro="">
      <xdr:nvCxnSpPr>
        <xdr:cNvPr id="844" name="直線コネクタ 843"/>
        <xdr:cNvCxnSpPr/>
      </xdr:nvCxnSpPr>
      <xdr:spPr>
        <a:xfrm flipV="1">
          <a:off x="19545300" y="1783025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157662</xdr:rowOff>
    </xdr:from>
    <xdr:to>
      <xdr:col>98</xdr:col>
      <xdr:colOff>38100</xdr:colOff>
      <xdr:row>105</xdr:row>
      <xdr:rowOff>87812</xdr:rowOff>
    </xdr:to>
    <xdr:sp macro="" textlink="">
      <xdr:nvSpPr>
        <xdr:cNvPr id="845" name="楕円 844"/>
        <xdr:cNvSpPr/>
      </xdr:nvSpPr>
      <xdr:spPr>
        <a:xfrm>
          <a:off x="18605500" y="1798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23949</xdr:rowOff>
    </xdr:from>
    <xdr:to>
      <xdr:col>102</xdr:col>
      <xdr:colOff>114300</xdr:colOff>
      <xdr:row>105</xdr:row>
      <xdr:rowOff>37012</xdr:rowOff>
    </xdr:to>
    <xdr:cxnSp macro="">
      <xdr:nvCxnSpPr>
        <xdr:cNvPr id="846" name="直線コネクタ 845"/>
        <xdr:cNvCxnSpPr/>
      </xdr:nvCxnSpPr>
      <xdr:spPr>
        <a:xfrm flipV="1">
          <a:off x="18656300" y="17854749"/>
          <a:ext cx="889000" cy="184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82204</xdr:rowOff>
    </xdr:from>
    <xdr:ext cx="469744" cy="259045"/>
    <xdr:sp macro="" textlink="">
      <xdr:nvSpPr>
        <xdr:cNvPr id="847" name="n_1aveValue【公民館】&#10;一人当たり面積"/>
        <xdr:cNvSpPr txBox="1"/>
      </xdr:nvSpPr>
      <xdr:spPr>
        <a:xfrm>
          <a:off x="21075727" y="1842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64243</xdr:rowOff>
    </xdr:from>
    <xdr:ext cx="469744" cy="259045"/>
    <xdr:sp macro="" textlink="">
      <xdr:nvSpPr>
        <xdr:cNvPr id="848" name="n_2aveValue【公民館】&#10;一人当たり面積"/>
        <xdr:cNvSpPr txBox="1"/>
      </xdr:nvSpPr>
      <xdr:spPr>
        <a:xfrm>
          <a:off x="20199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70775</xdr:rowOff>
    </xdr:from>
    <xdr:ext cx="469744" cy="259045"/>
    <xdr:sp macro="" textlink="">
      <xdr:nvSpPr>
        <xdr:cNvPr id="849" name="n_3aveValue【公民館】&#10;一人当たり面積"/>
        <xdr:cNvSpPr txBox="1"/>
      </xdr:nvSpPr>
      <xdr:spPr>
        <a:xfrm>
          <a:off x="19310427" y="1841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62609</xdr:rowOff>
    </xdr:from>
    <xdr:ext cx="469744" cy="259045"/>
    <xdr:sp macro="" textlink="">
      <xdr:nvSpPr>
        <xdr:cNvPr id="850" name="n_4aveValue【公民館】&#10;一人当たり面積"/>
        <xdr:cNvSpPr txBox="1"/>
      </xdr:nvSpPr>
      <xdr:spPr>
        <a:xfrm>
          <a:off x="18421427" y="18407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40657</xdr:rowOff>
    </xdr:from>
    <xdr:ext cx="469744" cy="259045"/>
    <xdr:sp macro="" textlink="">
      <xdr:nvSpPr>
        <xdr:cNvPr id="851" name="n_1mainValue【公民館】&#10;一人当たり面積"/>
        <xdr:cNvSpPr txBox="1"/>
      </xdr:nvSpPr>
      <xdr:spPr>
        <a:xfrm>
          <a:off x="21075727" y="1752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66783</xdr:rowOff>
    </xdr:from>
    <xdr:ext cx="469744" cy="259045"/>
    <xdr:sp macro="" textlink="">
      <xdr:nvSpPr>
        <xdr:cNvPr id="852" name="n_2mainValue【公民館】&#10;一人当たり面積"/>
        <xdr:cNvSpPr txBox="1"/>
      </xdr:nvSpPr>
      <xdr:spPr>
        <a:xfrm>
          <a:off x="20199427" y="1755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91276</xdr:rowOff>
    </xdr:from>
    <xdr:ext cx="469744" cy="259045"/>
    <xdr:sp macro="" textlink="">
      <xdr:nvSpPr>
        <xdr:cNvPr id="853" name="n_3mainValue【公民館】&#10;一人当たり面積"/>
        <xdr:cNvSpPr txBox="1"/>
      </xdr:nvSpPr>
      <xdr:spPr>
        <a:xfrm>
          <a:off x="19310427" y="17579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104339</xdr:rowOff>
    </xdr:from>
    <xdr:ext cx="469744" cy="259045"/>
    <xdr:sp macro="" textlink="">
      <xdr:nvSpPr>
        <xdr:cNvPr id="854" name="n_4mainValue【公民館】&#10;一人当たり面積"/>
        <xdr:cNvSpPr txBox="1"/>
      </xdr:nvSpPr>
      <xdr:spPr>
        <a:xfrm>
          <a:off x="18421427" y="17763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類似団体平均と比較して有形固定資産減価償却率が低いのは道路、橋りょう・トンネル及び港湾・漁港であるが、道路については、供用開始年月日が不明なものについて、昭和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年代に供用開始としており、実際の償却率より低く算定されている。 橋りょう・トンネルについては、平成</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年に全線開通したなまはげライン上に建設した</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基の橋りょうが、全体取得価格の約</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を占めていることから低くなっている。また、漁港については、</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以内の改修工事のみ固定資産台帳に計上したことから、道路と同様に実際の償却率より低く算定されている。これらの施設においては、日常管理や定期的な調査による路面状況の把握や、ストックマネジメントの策定などにより長寿命化・ライフサイクルコスト縮減に努める。一方、認定こども園・幼稚園・保育園及び学校施設は、建設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年以上経過したものが多く、類似団体平均を上回っているが、令和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かけて、認定こども園の新設事業を及び小学校の大規模改修事業を行っていることから、完成以降は償却率が減少することが見込まれる。公営住宅は、類似団体平均を大きく上回っているが、これは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年代に建築された住宅が多いことが要因となっている。今後は住宅需要の動向等を見極めながら、住宅マスタープランに基づく住宅の建替えや用途廃止について検討していく。公民館についても、建設から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年以上経過した施設が多いため類似団体平均と比較して高い水準にある。今後は施設の利用状況等を踏まえ、集約化について検討していく。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秋田県男鹿市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24,014
23,924
241.09
18,213,805
17,614,000
478,643
10,250,340
12,727,096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25.7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43378</xdr:rowOff>
    </xdr:from>
    <xdr:ext cx="405111" cy="259045"/>
    <xdr:sp macro="" textlink="">
      <xdr:nvSpPr>
        <xdr:cNvPr id="63" name="【図書館】&#10;有形固定資産減価償却率平均値テキスト"/>
        <xdr:cNvSpPr txBox="1"/>
      </xdr:nvSpPr>
      <xdr:spPr>
        <a:xfrm>
          <a:off x="4673600" y="62155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64" name="フローチャート: 判断 63"/>
        <xdr:cNvSpPr/>
      </xdr:nvSpPr>
      <xdr:spPr>
        <a:xfrm>
          <a:off x="4584700" y="636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167458</xdr:rowOff>
    </xdr:from>
    <xdr:to>
      <xdr:col>20</xdr:col>
      <xdr:colOff>38100</xdr:colOff>
      <xdr:row>37</xdr:row>
      <xdr:rowOff>97608</xdr:rowOff>
    </xdr:to>
    <xdr:sp macro="" textlink="">
      <xdr:nvSpPr>
        <xdr:cNvPr id="65" name="フローチャート: 判断 64"/>
        <xdr:cNvSpPr/>
      </xdr:nvSpPr>
      <xdr:spPr>
        <a:xfrm>
          <a:off x="37465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169092</xdr:rowOff>
    </xdr:from>
    <xdr:to>
      <xdr:col>15</xdr:col>
      <xdr:colOff>101600</xdr:colOff>
      <xdr:row>37</xdr:row>
      <xdr:rowOff>99242</xdr:rowOff>
    </xdr:to>
    <xdr:sp macro="" textlink="">
      <xdr:nvSpPr>
        <xdr:cNvPr id="66" name="フローチャート: 判断 65"/>
        <xdr:cNvSpPr/>
      </xdr:nvSpPr>
      <xdr:spPr>
        <a:xfrm>
          <a:off x="2857500" y="634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144599</xdr:rowOff>
    </xdr:from>
    <xdr:to>
      <xdr:col>10</xdr:col>
      <xdr:colOff>165100</xdr:colOff>
      <xdr:row>37</xdr:row>
      <xdr:rowOff>74749</xdr:rowOff>
    </xdr:to>
    <xdr:sp macro="" textlink="">
      <xdr:nvSpPr>
        <xdr:cNvPr id="67" name="フローチャート: 判断 66"/>
        <xdr:cNvSpPr/>
      </xdr:nvSpPr>
      <xdr:spPr>
        <a:xfrm>
          <a:off x="1968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xdr:cNvSpPr/>
      </xdr:nvSpPr>
      <xdr:spPr>
        <a:xfrm>
          <a:off x="1079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108676</xdr:rowOff>
    </xdr:from>
    <xdr:to>
      <xdr:col>24</xdr:col>
      <xdr:colOff>114300</xdr:colOff>
      <xdr:row>42</xdr:row>
      <xdr:rowOff>38826</xdr:rowOff>
    </xdr:to>
    <xdr:sp macro="" textlink="">
      <xdr:nvSpPr>
        <xdr:cNvPr id="74" name="楕円 73"/>
        <xdr:cNvSpPr/>
      </xdr:nvSpPr>
      <xdr:spPr>
        <a:xfrm>
          <a:off x="4584700" y="713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23603</xdr:rowOff>
    </xdr:from>
    <xdr:ext cx="405111" cy="259045"/>
    <xdr:sp macro="" textlink="">
      <xdr:nvSpPr>
        <xdr:cNvPr id="75" name="【図書館】&#10;有形固定資産減価償却率該当値テキスト"/>
        <xdr:cNvSpPr txBox="1"/>
      </xdr:nvSpPr>
      <xdr:spPr>
        <a:xfrm>
          <a:off x="4673600" y="7053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76019</xdr:rowOff>
    </xdr:from>
    <xdr:to>
      <xdr:col>20</xdr:col>
      <xdr:colOff>38100</xdr:colOff>
      <xdr:row>42</xdr:row>
      <xdr:rowOff>6169</xdr:rowOff>
    </xdr:to>
    <xdr:sp macro="" textlink="">
      <xdr:nvSpPr>
        <xdr:cNvPr id="76" name="楕円 75"/>
        <xdr:cNvSpPr/>
      </xdr:nvSpPr>
      <xdr:spPr>
        <a:xfrm>
          <a:off x="3746500" y="710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126819</xdr:rowOff>
    </xdr:from>
    <xdr:to>
      <xdr:col>24</xdr:col>
      <xdr:colOff>63500</xdr:colOff>
      <xdr:row>41</xdr:row>
      <xdr:rowOff>159476</xdr:rowOff>
    </xdr:to>
    <xdr:cxnSp macro="">
      <xdr:nvCxnSpPr>
        <xdr:cNvPr id="77" name="直線コネクタ 76"/>
        <xdr:cNvCxnSpPr/>
      </xdr:nvCxnSpPr>
      <xdr:spPr>
        <a:xfrm>
          <a:off x="3797300" y="715626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53159</xdr:rowOff>
    </xdr:from>
    <xdr:to>
      <xdr:col>15</xdr:col>
      <xdr:colOff>101600</xdr:colOff>
      <xdr:row>41</xdr:row>
      <xdr:rowOff>154759</xdr:rowOff>
    </xdr:to>
    <xdr:sp macro="" textlink="">
      <xdr:nvSpPr>
        <xdr:cNvPr id="78" name="楕円 77"/>
        <xdr:cNvSpPr/>
      </xdr:nvSpPr>
      <xdr:spPr>
        <a:xfrm>
          <a:off x="2857500" y="708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103959</xdr:rowOff>
    </xdr:from>
    <xdr:to>
      <xdr:col>19</xdr:col>
      <xdr:colOff>177800</xdr:colOff>
      <xdr:row>41</xdr:row>
      <xdr:rowOff>126819</xdr:rowOff>
    </xdr:to>
    <xdr:cxnSp macro="">
      <xdr:nvCxnSpPr>
        <xdr:cNvPr id="79" name="直線コネクタ 78"/>
        <xdr:cNvCxnSpPr/>
      </xdr:nvCxnSpPr>
      <xdr:spPr>
        <a:xfrm>
          <a:off x="2908300" y="7133409"/>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20501</xdr:rowOff>
    </xdr:from>
    <xdr:to>
      <xdr:col>10</xdr:col>
      <xdr:colOff>165100</xdr:colOff>
      <xdr:row>41</xdr:row>
      <xdr:rowOff>122101</xdr:rowOff>
    </xdr:to>
    <xdr:sp macro="" textlink="">
      <xdr:nvSpPr>
        <xdr:cNvPr id="80" name="楕円 79"/>
        <xdr:cNvSpPr/>
      </xdr:nvSpPr>
      <xdr:spPr>
        <a:xfrm>
          <a:off x="1968500" y="704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71301</xdr:rowOff>
    </xdr:from>
    <xdr:to>
      <xdr:col>15</xdr:col>
      <xdr:colOff>50800</xdr:colOff>
      <xdr:row>41</xdr:row>
      <xdr:rowOff>103959</xdr:rowOff>
    </xdr:to>
    <xdr:cxnSp macro="">
      <xdr:nvCxnSpPr>
        <xdr:cNvPr id="81" name="直線コネクタ 80"/>
        <xdr:cNvCxnSpPr/>
      </xdr:nvCxnSpPr>
      <xdr:spPr>
        <a:xfrm>
          <a:off x="2019300" y="710075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159294</xdr:rowOff>
    </xdr:from>
    <xdr:to>
      <xdr:col>6</xdr:col>
      <xdr:colOff>38100</xdr:colOff>
      <xdr:row>41</xdr:row>
      <xdr:rowOff>89444</xdr:rowOff>
    </xdr:to>
    <xdr:sp macro="" textlink="">
      <xdr:nvSpPr>
        <xdr:cNvPr id="82" name="楕円 81"/>
        <xdr:cNvSpPr/>
      </xdr:nvSpPr>
      <xdr:spPr>
        <a:xfrm>
          <a:off x="1079500" y="701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38644</xdr:rowOff>
    </xdr:from>
    <xdr:to>
      <xdr:col>10</xdr:col>
      <xdr:colOff>114300</xdr:colOff>
      <xdr:row>41</xdr:row>
      <xdr:rowOff>71301</xdr:rowOff>
    </xdr:to>
    <xdr:cxnSp macro="">
      <xdr:nvCxnSpPr>
        <xdr:cNvPr id="83" name="直線コネクタ 82"/>
        <xdr:cNvCxnSpPr/>
      </xdr:nvCxnSpPr>
      <xdr:spPr>
        <a:xfrm>
          <a:off x="1130300" y="706809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114135</xdr:rowOff>
    </xdr:from>
    <xdr:ext cx="405111" cy="259045"/>
    <xdr:sp macro="" textlink="">
      <xdr:nvSpPr>
        <xdr:cNvPr id="84" name="n_1aveValue【図書館】&#10;有形固定資産減価償却率"/>
        <xdr:cNvSpPr txBox="1"/>
      </xdr:nvSpPr>
      <xdr:spPr>
        <a:xfrm>
          <a:off x="3582044" y="611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115769</xdr:rowOff>
    </xdr:from>
    <xdr:ext cx="405111" cy="259045"/>
    <xdr:sp macro="" textlink="">
      <xdr:nvSpPr>
        <xdr:cNvPr id="85" name="n_2aveValue【図書館】&#10;有形固定資産減価償却率"/>
        <xdr:cNvSpPr txBox="1"/>
      </xdr:nvSpPr>
      <xdr:spPr>
        <a:xfrm>
          <a:off x="2705744" y="611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91276</xdr:rowOff>
    </xdr:from>
    <xdr:ext cx="405111" cy="259045"/>
    <xdr:sp macro="" textlink="">
      <xdr:nvSpPr>
        <xdr:cNvPr id="86" name="n_3aveValue【図書館】&#10;有形固定資産減価償却率"/>
        <xdr:cNvSpPr txBox="1"/>
      </xdr:nvSpPr>
      <xdr:spPr>
        <a:xfrm>
          <a:off x="1816744" y="609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70049</xdr:rowOff>
    </xdr:from>
    <xdr:ext cx="405111" cy="259045"/>
    <xdr:sp macro="" textlink="">
      <xdr:nvSpPr>
        <xdr:cNvPr id="87" name="n_4aveValue【図書館】&#10;有形固定資産減価償却率"/>
        <xdr:cNvSpPr txBox="1"/>
      </xdr:nvSpPr>
      <xdr:spPr>
        <a:xfrm>
          <a:off x="927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168746</xdr:rowOff>
    </xdr:from>
    <xdr:ext cx="405111" cy="259045"/>
    <xdr:sp macro="" textlink="">
      <xdr:nvSpPr>
        <xdr:cNvPr id="88" name="n_1mainValue【図書館】&#10;有形固定資産減価償却率"/>
        <xdr:cNvSpPr txBox="1"/>
      </xdr:nvSpPr>
      <xdr:spPr>
        <a:xfrm>
          <a:off x="3582044" y="7198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145886</xdr:rowOff>
    </xdr:from>
    <xdr:ext cx="405111" cy="259045"/>
    <xdr:sp macro="" textlink="">
      <xdr:nvSpPr>
        <xdr:cNvPr id="89" name="n_2mainValue【図書館】&#10;有形固定資産減価償却率"/>
        <xdr:cNvSpPr txBox="1"/>
      </xdr:nvSpPr>
      <xdr:spPr>
        <a:xfrm>
          <a:off x="2705744" y="7175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113228</xdr:rowOff>
    </xdr:from>
    <xdr:ext cx="405111" cy="259045"/>
    <xdr:sp macro="" textlink="">
      <xdr:nvSpPr>
        <xdr:cNvPr id="90" name="n_3mainValue【図書館】&#10;有形固定資産減価償却率"/>
        <xdr:cNvSpPr txBox="1"/>
      </xdr:nvSpPr>
      <xdr:spPr>
        <a:xfrm>
          <a:off x="1816744" y="7142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80571</xdr:rowOff>
    </xdr:from>
    <xdr:ext cx="405111" cy="259045"/>
    <xdr:sp macro="" textlink="">
      <xdr:nvSpPr>
        <xdr:cNvPr id="91" name="n_4mainValue【図書館】&#10;有形固定資産減価償却率"/>
        <xdr:cNvSpPr txBox="1"/>
      </xdr:nvSpPr>
      <xdr:spPr>
        <a:xfrm>
          <a:off x="927744" y="711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762</xdr:rowOff>
    </xdr:from>
    <xdr:to>
      <xdr:col>54</xdr:col>
      <xdr:colOff>189865</xdr:colOff>
      <xdr:row>41</xdr:row>
      <xdr:rowOff>92202</xdr:rowOff>
    </xdr:to>
    <xdr:cxnSp macro="">
      <xdr:nvCxnSpPr>
        <xdr:cNvPr id="113" name="直線コネクタ 112"/>
        <xdr:cNvCxnSpPr/>
      </xdr:nvCxnSpPr>
      <xdr:spPr>
        <a:xfrm flipV="1">
          <a:off x="10476865" y="5658612"/>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14" name="【図書館】&#10;一人当たり面積最小値テキスト"/>
        <xdr:cNvSpPr txBox="1"/>
      </xdr:nvSpPr>
      <xdr:spPr>
        <a:xfrm>
          <a:off x="10515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15" name="直線コネクタ 114"/>
        <xdr:cNvCxnSpPr/>
      </xdr:nvCxnSpPr>
      <xdr:spPr>
        <a:xfrm>
          <a:off x="10388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118889</xdr:rowOff>
    </xdr:from>
    <xdr:ext cx="469744" cy="259045"/>
    <xdr:sp macro="" textlink="">
      <xdr:nvSpPr>
        <xdr:cNvPr id="116" name="【図書館】&#10;一人当たり面積最大値テキスト"/>
        <xdr:cNvSpPr txBox="1"/>
      </xdr:nvSpPr>
      <xdr:spPr>
        <a:xfrm>
          <a:off x="10515600" y="5433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762</xdr:rowOff>
    </xdr:from>
    <xdr:to>
      <xdr:col>55</xdr:col>
      <xdr:colOff>88900</xdr:colOff>
      <xdr:row>33</xdr:row>
      <xdr:rowOff>762</xdr:rowOff>
    </xdr:to>
    <xdr:cxnSp macro="">
      <xdr:nvCxnSpPr>
        <xdr:cNvPr id="117" name="直線コネクタ 116"/>
        <xdr:cNvCxnSpPr/>
      </xdr:nvCxnSpPr>
      <xdr:spPr>
        <a:xfrm>
          <a:off x="10388600" y="565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128287</xdr:rowOff>
    </xdr:from>
    <xdr:ext cx="469744" cy="259045"/>
    <xdr:sp macro="" textlink="">
      <xdr:nvSpPr>
        <xdr:cNvPr id="118" name="【図書館】&#10;一人当たり面積平均値テキスト"/>
        <xdr:cNvSpPr txBox="1"/>
      </xdr:nvSpPr>
      <xdr:spPr>
        <a:xfrm>
          <a:off x="10515600" y="6643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19" name="フローチャート: 判断 118"/>
        <xdr:cNvSpPr/>
      </xdr:nvSpPr>
      <xdr:spPr>
        <a:xfrm>
          <a:off x="104267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109982</xdr:rowOff>
    </xdr:from>
    <xdr:to>
      <xdr:col>50</xdr:col>
      <xdr:colOff>165100</xdr:colOff>
      <xdr:row>40</xdr:row>
      <xdr:rowOff>40132</xdr:rowOff>
    </xdr:to>
    <xdr:sp macro="" textlink="">
      <xdr:nvSpPr>
        <xdr:cNvPr id="120" name="フローチャート: 判断 119"/>
        <xdr:cNvSpPr/>
      </xdr:nvSpPr>
      <xdr:spPr>
        <a:xfrm>
          <a:off x="95885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21" name="フローチャート: 判断 120"/>
        <xdr:cNvSpPr/>
      </xdr:nvSpPr>
      <xdr:spPr>
        <a:xfrm>
          <a:off x="8699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119126</xdr:rowOff>
    </xdr:from>
    <xdr:to>
      <xdr:col>41</xdr:col>
      <xdr:colOff>101600</xdr:colOff>
      <xdr:row>40</xdr:row>
      <xdr:rowOff>49276</xdr:rowOff>
    </xdr:to>
    <xdr:sp macro="" textlink="">
      <xdr:nvSpPr>
        <xdr:cNvPr id="122" name="フローチャート: 判断 121"/>
        <xdr:cNvSpPr/>
      </xdr:nvSpPr>
      <xdr:spPr>
        <a:xfrm>
          <a:off x="7810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123698</xdr:rowOff>
    </xdr:from>
    <xdr:to>
      <xdr:col>36</xdr:col>
      <xdr:colOff>165100</xdr:colOff>
      <xdr:row>40</xdr:row>
      <xdr:rowOff>53848</xdr:rowOff>
    </xdr:to>
    <xdr:sp macro="" textlink="">
      <xdr:nvSpPr>
        <xdr:cNvPr id="123" name="フローチャート: 判断 122"/>
        <xdr:cNvSpPr/>
      </xdr:nvSpPr>
      <xdr:spPr>
        <a:xfrm>
          <a:off x="69215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139700</xdr:rowOff>
    </xdr:from>
    <xdr:to>
      <xdr:col>55</xdr:col>
      <xdr:colOff>50800</xdr:colOff>
      <xdr:row>41</xdr:row>
      <xdr:rowOff>69850</xdr:rowOff>
    </xdr:to>
    <xdr:sp macro="" textlink="">
      <xdr:nvSpPr>
        <xdr:cNvPr id="129" name="楕円 128"/>
        <xdr:cNvSpPr/>
      </xdr:nvSpPr>
      <xdr:spPr>
        <a:xfrm>
          <a:off x="104267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54627</xdr:rowOff>
    </xdr:from>
    <xdr:ext cx="469744" cy="259045"/>
    <xdr:sp macro="" textlink="">
      <xdr:nvSpPr>
        <xdr:cNvPr id="130" name="【図書館】&#10;一人当たり面積該当値テキスト"/>
        <xdr:cNvSpPr txBox="1"/>
      </xdr:nvSpPr>
      <xdr:spPr>
        <a:xfrm>
          <a:off x="10515600"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144272</xdr:rowOff>
    </xdr:from>
    <xdr:to>
      <xdr:col>50</xdr:col>
      <xdr:colOff>165100</xdr:colOff>
      <xdr:row>41</xdr:row>
      <xdr:rowOff>74422</xdr:rowOff>
    </xdr:to>
    <xdr:sp macro="" textlink="">
      <xdr:nvSpPr>
        <xdr:cNvPr id="131" name="楕円 130"/>
        <xdr:cNvSpPr/>
      </xdr:nvSpPr>
      <xdr:spPr>
        <a:xfrm>
          <a:off x="9588500" y="700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19050</xdr:rowOff>
    </xdr:from>
    <xdr:to>
      <xdr:col>55</xdr:col>
      <xdr:colOff>0</xdr:colOff>
      <xdr:row>41</xdr:row>
      <xdr:rowOff>23622</xdr:rowOff>
    </xdr:to>
    <xdr:cxnSp macro="">
      <xdr:nvCxnSpPr>
        <xdr:cNvPr id="132" name="直線コネクタ 131"/>
        <xdr:cNvCxnSpPr/>
      </xdr:nvCxnSpPr>
      <xdr:spPr>
        <a:xfrm flipV="1">
          <a:off x="9639300" y="70485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148844</xdr:rowOff>
    </xdr:from>
    <xdr:to>
      <xdr:col>46</xdr:col>
      <xdr:colOff>38100</xdr:colOff>
      <xdr:row>41</xdr:row>
      <xdr:rowOff>78994</xdr:rowOff>
    </xdr:to>
    <xdr:sp macro="" textlink="">
      <xdr:nvSpPr>
        <xdr:cNvPr id="133" name="楕円 132"/>
        <xdr:cNvSpPr/>
      </xdr:nvSpPr>
      <xdr:spPr>
        <a:xfrm>
          <a:off x="8699500" y="700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23622</xdr:rowOff>
    </xdr:from>
    <xdr:to>
      <xdr:col>50</xdr:col>
      <xdr:colOff>114300</xdr:colOff>
      <xdr:row>41</xdr:row>
      <xdr:rowOff>28194</xdr:rowOff>
    </xdr:to>
    <xdr:cxnSp macro="">
      <xdr:nvCxnSpPr>
        <xdr:cNvPr id="134" name="直線コネクタ 133"/>
        <xdr:cNvCxnSpPr/>
      </xdr:nvCxnSpPr>
      <xdr:spPr>
        <a:xfrm flipV="1">
          <a:off x="8750300" y="70530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153416</xdr:rowOff>
    </xdr:from>
    <xdr:to>
      <xdr:col>41</xdr:col>
      <xdr:colOff>101600</xdr:colOff>
      <xdr:row>41</xdr:row>
      <xdr:rowOff>83566</xdr:rowOff>
    </xdr:to>
    <xdr:sp macro="" textlink="">
      <xdr:nvSpPr>
        <xdr:cNvPr id="135" name="楕円 134"/>
        <xdr:cNvSpPr/>
      </xdr:nvSpPr>
      <xdr:spPr>
        <a:xfrm>
          <a:off x="78105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28194</xdr:rowOff>
    </xdr:from>
    <xdr:to>
      <xdr:col>45</xdr:col>
      <xdr:colOff>177800</xdr:colOff>
      <xdr:row>41</xdr:row>
      <xdr:rowOff>32766</xdr:rowOff>
    </xdr:to>
    <xdr:cxnSp macro="">
      <xdr:nvCxnSpPr>
        <xdr:cNvPr id="136" name="直線コネクタ 135"/>
        <xdr:cNvCxnSpPr/>
      </xdr:nvCxnSpPr>
      <xdr:spPr>
        <a:xfrm flipV="1">
          <a:off x="7861300" y="70576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153416</xdr:rowOff>
    </xdr:from>
    <xdr:to>
      <xdr:col>36</xdr:col>
      <xdr:colOff>165100</xdr:colOff>
      <xdr:row>41</xdr:row>
      <xdr:rowOff>83566</xdr:rowOff>
    </xdr:to>
    <xdr:sp macro="" textlink="">
      <xdr:nvSpPr>
        <xdr:cNvPr id="137" name="楕円 136"/>
        <xdr:cNvSpPr/>
      </xdr:nvSpPr>
      <xdr:spPr>
        <a:xfrm>
          <a:off x="69215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32766</xdr:rowOff>
    </xdr:from>
    <xdr:to>
      <xdr:col>41</xdr:col>
      <xdr:colOff>50800</xdr:colOff>
      <xdr:row>41</xdr:row>
      <xdr:rowOff>32766</xdr:rowOff>
    </xdr:to>
    <xdr:cxnSp macro="">
      <xdr:nvCxnSpPr>
        <xdr:cNvPr id="138" name="直線コネクタ 137"/>
        <xdr:cNvCxnSpPr/>
      </xdr:nvCxnSpPr>
      <xdr:spPr>
        <a:xfrm>
          <a:off x="6972300" y="70622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56659</xdr:rowOff>
    </xdr:from>
    <xdr:ext cx="469744" cy="259045"/>
    <xdr:sp macro="" textlink="">
      <xdr:nvSpPr>
        <xdr:cNvPr id="139" name="n_1aveValue【図書館】&#10;一人当たり面積"/>
        <xdr:cNvSpPr txBox="1"/>
      </xdr:nvSpPr>
      <xdr:spPr>
        <a:xfrm>
          <a:off x="9391727" y="657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61231</xdr:rowOff>
    </xdr:from>
    <xdr:ext cx="469744" cy="259045"/>
    <xdr:sp macro="" textlink="">
      <xdr:nvSpPr>
        <xdr:cNvPr id="140" name="n_2aveValue【図書館】&#10;一人当たり面積"/>
        <xdr:cNvSpPr txBox="1"/>
      </xdr:nvSpPr>
      <xdr:spPr>
        <a:xfrm>
          <a:off x="8515427"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65803</xdr:rowOff>
    </xdr:from>
    <xdr:ext cx="469744" cy="259045"/>
    <xdr:sp macro="" textlink="">
      <xdr:nvSpPr>
        <xdr:cNvPr id="141" name="n_3aveValue【図書館】&#10;一人当たり面積"/>
        <xdr:cNvSpPr txBox="1"/>
      </xdr:nvSpPr>
      <xdr:spPr>
        <a:xfrm>
          <a:off x="7626427"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70375</xdr:rowOff>
    </xdr:from>
    <xdr:ext cx="469744" cy="259045"/>
    <xdr:sp macro="" textlink="">
      <xdr:nvSpPr>
        <xdr:cNvPr id="142" name="n_4aveValue【図書館】&#10;一人当たり面積"/>
        <xdr:cNvSpPr txBox="1"/>
      </xdr:nvSpPr>
      <xdr:spPr>
        <a:xfrm>
          <a:off x="6737427" y="658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65549</xdr:rowOff>
    </xdr:from>
    <xdr:ext cx="469744" cy="259045"/>
    <xdr:sp macro="" textlink="">
      <xdr:nvSpPr>
        <xdr:cNvPr id="143" name="n_1mainValue【図書館】&#10;一人当たり面積"/>
        <xdr:cNvSpPr txBox="1"/>
      </xdr:nvSpPr>
      <xdr:spPr>
        <a:xfrm>
          <a:off x="9391727" y="709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70121</xdr:rowOff>
    </xdr:from>
    <xdr:ext cx="469744" cy="259045"/>
    <xdr:sp macro="" textlink="">
      <xdr:nvSpPr>
        <xdr:cNvPr id="144" name="n_2mainValue【図書館】&#10;一人当たり面積"/>
        <xdr:cNvSpPr txBox="1"/>
      </xdr:nvSpPr>
      <xdr:spPr>
        <a:xfrm>
          <a:off x="8515427" y="709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74693</xdr:rowOff>
    </xdr:from>
    <xdr:ext cx="469744" cy="259045"/>
    <xdr:sp macro="" textlink="">
      <xdr:nvSpPr>
        <xdr:cNvPr id="145" name="n_3mainValue【図書館】&#10;一人当たり面積"/>
        <xdr:cNvSpPr txBox="1"/>
      </xdr:nvSpPr>
      <xdr:spPr>
        <a:xfrm>
          <a:off x="7626427" y="710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74693</xdr:rowOff>
    </xdr:from>
    <xdr:ext cx="469744" cy="259045"/>
    <xdr:sp macro="" textlink="">
      <xdr:nvSpPr>
        <xdr:cNvPr id="146" name="n_4mainValue【図書館】&#10;一人当たり面積"/>
        <xdr:cNvSpPr txBox="1"/>
      </xdr:nvSpPr>
      <xdr:spPr>
        <a:xfrm>
          <a:off x="6737427" y="710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76200</xdr:rowOff>
    </xdr:to>
    <xdr:cxnSp macro="">
      <xdr:nvCxnSpPr>
        <xdr:cNvPr id="171" name="直線コネクタ 170"/>
        <xdr:cNvCxnSpPr/>
      </xdr:nvCxnSpPr>
      <xdr:spPr>
        <a:xfrm flipV="1">
          <a:off x="4634865" y="95326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4" name="【体育館・プール】&#10;有形固定資産減価償却率最大値テキスト"/>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59072</xdr:rowOff>
    </xdr:from>
    <xdr:ext cx="405111" cy="259045"/>
    <xdr:sp macro="" textlink="">
      <xdr:nvSpPr>
        <xdr:cNvPr id="176" name="【体育館・プール】&#10;有形固定資産減価償却率平均値テキスト"/>
        <xdr:cNvSpPr txBox="1"/>
      </xdr:nvSpPr>
      <xdr:spPr>
        <a:xfrm>
          <a:off x="4673600" y="1034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77" name="フローチャート: 判断 176"/>
        <xdr:cNvSpPr/>
      </xdr:nvSpPr>
      <xdr:spPr>
        <a:xfrm>
          <a:off x="4584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78" name="フローチャート: 判断 177"/>
        <xdr:cNvSpPr/>
      </xdr:nvSpPr>
      <xdr:spPr>
        <a:xfrm>
          <a:off x="3746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19685</xdr:rowOff>
    </xdr:from>
    <xdr:to>
      <xdr:col>15</xdr:col>
      <xdr:colOff>101600</xdr:colOff>
      <xdr:row>60</xdr:row>
      <xdr:rowOff>121285</xdr:rowOff>
    </xdr:to>
    <xdr:sp macro="" textlink="">
      <xdr:nvSpPr>
        <xdr:cNvPr id="179" name="フローチャート: 判断 178"/>
        <xdr:cNvSpPr/>
      </xdr:nvSpPr>
      <xdr:spPr>
        <a:xfrm>
          <a:off x="2857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8255</xdr:rowOff>
    </xdr:from>
    <xdr:to>
      <xdr:col>10</xdr:col>
      <xdr:colOff>165100</xdr:colOff>
      <xdr:row>60</xdr:row>
      <xdr:rowOff>109855</xdr:rowOff>
    </xdr:to>
    <xdr:sp macro="" textlink="">
      <xdr:nvSpPr>
        <xdr:cNvPr id="180" name="フローチャート: 判断 179"/>
        <xdr:cNvSpPr/>
      </xdr:nvSpPr>
      <xdr:spPr>
        <a:xfrm>
          <a:off x="1968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81" name="フローチャート: 判断 180"/>
        <xdr:cNvSpPr/>
      </xdr:nvSpPr>
      <xdr:spPr>
        <a:xfrm>
          <a:off x="1079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71120</xdr:rowOff>
    </xdr:from>
    <xdr:to>
      <xdr:col>24</xdr:col>
      <xdr:colOff>114300</xdr:colOff>
      <xdr:row>61</xdr:row>
      <xdr:rowOff>1270</xdr:rowOff>
    </xdr:to>
    <xdr:sp macro="" textlink="">
      <xdr:nvSpPr>
        <xdr:cNvPr id="187" name="楕円 186"/>
        <xdr:cNvSpPr/>
      </xdr:nvSpPr>
      <xdr:spPr>
        <a:xfrm>
          <a:off x="45847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93997</xdr:rowOff>
    </xdr:from>
    <xdr:ext cx="405111" cy="259045"/>
    <xdr:sp macro="" textlink="">
      <xdr:nvSpPr>
        <xdr:cNvPr id="188" name="【体育館・プール】&#10;有形固定資産減価償却率該当値テキスト"/>
        <xdr:cNvSpPr txBox="1"/>
      </xdr:nvSpPr>
      <xdr:spPr>
        <a:xfrm>
          <a:off x="4673600" y="1020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33020</xdr:rowOff>
    </xdr:from>
    <xdr:to>
      <xdr:col>20</xdr:col>
      <xdr:colOff>38100</xdr:colOff>
      <xdr:row>60</xdr:row>
      <xdr:rowOff>134620</xdr:rowOff>
    </xdr:to>
    <xdr:sp macro="" textlink="">
      <xdr:nvSpPr>
        <xdr:cNvPr id="189" name="楕円 188"/>
        <xdr:cNvSpPr/>
      </xdr:nvSpPr>
      <xdr:spPr>
        <a:xfrm>
          <a:off x="3746500" y="1032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83820</xdr:rowOff>
    </xdr:from>
    <xdr:to>
      <xdr:col>24</xdr:col>
      <xdr:colOff>63500</xdr:colOff>
      <xdr:row>60</xdr:row>
      <xdr:rowOff>121920</xdr:rowOff>
    </xdr:to>
    <xdr:cxnSp macro="">
      <xdr:nvCxnSpPr>
        <xdr:cNvPr id="190" name="直線コネクタ 189"/>
        <xdr:cNvCxnSpPr/>
      </xdr:nvCxnSpPr>
      <xdr:spPr>
        <a:xfrm>
          <a:off x="3797300" y="103708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6350</xdr:rowOff>
    </xdr:from>
    <xdr:to>
      <xdr:col>15</xdr:col>
      <xdr:colOff>101600</xdr:colOff>
      <xdr:row>60</xdr:row>
      <xdr:rowOff>107950</xdr:rowOff>
    </xdr:to>
    <xdr:sp macro="" textlink="">
      <xdr:nvSpPr>
        <xdr:cNvPr id="191" name="楕円 190"/>
        <xdr:cNvSpPr/>
      </xdr:nvSpPr>
      <xdr:spPr>
        <a:xfrm>
          <a:off x="2857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57150</xdr:rowOff>
    </xdr:from>
    <xdr:to>
      <xdr:col>19</xdr:col>
      <xdr:colOff>177800</xdr:colOff>
      <xdr:row>60</xdr:row>
      <xdr:rowOff>83820</xdr:rowOff>
    </xdr:to>
    <xdr:cxnSp macro="">
      <xdr:nvCxnSpPr>
        <xdr:cNvPr id="192" name="直線コネクタ 191"/>
        <xdr:cNvCxnSpPr/>
      </xdr:nvCxnSpPr>
      <xdr:spPr>
        <a:xfrm>
          <a:off x="2908300" y="103441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635</xdr:rowOff>
    </xdr:from>
    <xdr:to>
      <xdr:col>10</xdr:col>
      <xdr:colOff>165100</xdr:colOff>
      <xdr:row>60</xdr:row>
      <xdr:rowOff>102235</xdr:rowOff>
    </xdr:to>
    <xdr:sp macro="" textlink="">
      <xdr:nvSpPr>
        <xdr:cNvPr id="193" name="楕円 192"/>
        <xdr:cNvSpPr/>
      </xdr:nvSpPr>
      <xdr:spPr>
        <a:xfrm>
          <a:off x="1968500" y="1028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51435</xdr:rowOff>
    </xdr:from>
    <xdr:to>
      <xdr:col>15</xdr:col>
      <xdr:colOff>50800</xdr:colOff>
      <xdr:row>60</xdr:row>
      <xdr:rowOff>57150</xdr:rowOff>
    </xdr:to>
    <xdr:cxnSp macro="">
      <xdr:nvCxnSpPr>
        <xdr:cNvPr id="194" name="直線コネクタ 193"/>
        <xdr:cNvCxnSpPr/>
      </xdr:nvCxnSpPr>
      <xdr:spPr>
        <a:xfrm>
          <a:off x="2019300" y="1033843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130175</xdr:rowOff>
    </xdr:from>
    <xdr:to>
      <xdr:col>6</xdr:col>
      <xdr:colOff>38100</xdr:colOff>
      <xdr:row>60</xdr:row>
      <xdr:rowOff>60325</xdr:rowOff>
    </xdr:to>
    <xdr:sp macro="" textlink="">
      <xdr:nvSpPr>
        <xdr:cNvPr id="195" name="楕円 194"/>
        <xdr:cNvSpPr/>
      </xdr:nvSpPr>
      <xdr:spPr>
        <a:xfrm>
          <a:off x="1079500" y="1024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9525</xdr:rowOff>
    </xdr:from>
    <xdr:to>
      <xdr:col>10</xdr:col>
      <xdr:colOff>114300</xdr:colOff>
      <xdr:row>60</xdr:row>
      <xdr:rowOff>51435</xdr:rowOff>
    </xdr:to>
    <xdr:cxnSp macro="">
      <xdr:nvCxnSpPr>
        <xdr:cNvPr id="196" name="直線コネクタ 195"/>
        <xdr:cNvCxnSpPr/>
      </xdr:nvCxnSpPr>
      <xdr:spPr>
        <a:xfrm>
          <a:off x="1130300" y="1029652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161942</xdr:rowOff>
    </xdr:from>
    <xdr:ext cx="405111" cy="259045"/>
    <xdr:sp macro="" textlink="">
      <xdr:nvSpPr>
        <xdr:cNvPr id="197" name="n_1aveValue【体育館・プール】&#10;有形固定資産減価償却率"/>
        <xdr:cNvSpPr txBox="1"/>
      </xdr:nvSpPr>
      <xdr:spPr>
        <a:xfrm>
          <a:off x="358204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112412</xdr:rowOff>
    </xdr:from>
    <xdr:ext cx="405111" cy="259045"/>
    <xdr:sp macro="" textlink="">
      <xdr:nvSpPr>
        <xdr:cNvPr id="198" name="n_2aveValue【体育館・プール】&#10;有形固定資産減価償却率"/>
        <xdr:cNvSpPr txBox="1"/>
      </xdr:nvSpPr>
      <xdr:spPr>
        <a:xfrm>
          <a:off x="27057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100982</xdr:rowOff>
    </xdr:from>
    <xdr:ext cx="405111" cy="259045"/>
    <xdr:sp macro="" textlink="">
      <xdr:nvSpPr>
        <xdr:cNvPr id="199" name="n_3aveValue【体育館・プール】&#10;有形固定資産減価償却率"/>
        <xdr:cNvSpPr txBox="1"/>
      </xdr:nvSpPr>
      <xdr:spPr>
        <a:xfrm>
          <a:off x="18167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80027</xdr:rowOff>
    </xdr:from>
    <xdr:ext cx="405111" cy="259045"/>
    <xdr:sp macro="" textlink="">
      <xdr:nvSpPr>
        <xdr:cNvPr id="200" name="n_4aveValue【体育館・プール】&#10;有形固定資産減価償却率"/>
        <xdr:cNvSpPr txBox="1"/>
      </xdr:nvSpPr>
      <xdr:spPr>
        <a:xfrm>
          <a:off x="927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151147</xdr:rowOff>
    </xdr:from>
    <xdr:ext cx="405111" cy="259045"/>
    <xdr:sp macro="" textlink="">
      <xdr:nvSpPr>
        <xdr:cNvPr id="201" name="n_1mainValue【体育館・プール】&#10;有形固定資産減価償却率"/>
        <xdr:cNvSpPr txBox="1"/>
      </xdr:nvSpPr>
      <xdr:spPr>
        <a:xfrm>
          <a:off x="35820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124477</xdr:rowOff>
    </xdr:from>
    <xdr:ext cx="405111" cy="259045"/>
    <xdr:sp macro="" textlink="">
      <xdr:nvSpPr>
        <xdr:cNvPr id="202" name="n_2mainValue【体育館・プール】&#10;有形固定資産減価償却率"/>
        <xdr:cNvSpPr txBox="1"/>
      </xdr:nvSpPr>
      <xdr:spPr>
        <a:xfrm>
          <a:off x="27057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118762</xdr:rowOff>
    </xdr:from>
    <xdr:ext cx="405111" cy="259045"/>
    <xdr:sp macro="" textlink="">
      <xdr:nvSpPr>
        <xdr:cNvPr id="203" name="n_3mainValue【体育館・プール】&#10;有形固定資産減価償却率"/>
        <xdr:cNvSpPr txBox="1"/>
      </xdr:nvSpPr>
      <xdr:spPr>
        <a:xfrm>
          <a:off x="1816744" y="1006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76852</xdr:rowOff>
    </xdr:from>
    <xdr:ext cx="405111" cy="259045"/>
    <xdr:sp macro="" textlink="">
      <xdr:nvSpPr>
        <xdr:cNvPr id="204" name="n_4mainValue【体育館・プール】&#10;有形固定資産減価償却率"/>
        <xdr:cNvSpPr txBox="1"/>
      </xdr:nvSpPr>
      <xdr:spPr>
        <a:xfrm>
          <a:off x="9277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64</xdr:row>
      <xdr:rowOff>75819</xdr:rowOff>
    </xdr:to>
    <xdr:cxnSp macro="">
      <xdr:nvCxnSpPr>
        <xdr:cNvPr id="228" name="直線コネクタ 227"/>
        <xdr:cNvCxnSpPr/>
      </xdr:nvCxnSpPr>
      <xdr:spPr>
        <a:xfrm flipV="1">
          <a:off x="10476865" y="9736455"/>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31" name="【体育館・プール】&#10;一人当たり面積最大値テキスト"/>
        <xdr:cNvSpPr txBox="1"/>
      </xdr:nvSpPr>
      <xdr:spPr>
        <a:xfrm>
          <a:off x="10515600" y="951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32" name="直線コネクタ 231"/>
        <xdr:cNvCxnSpPr/>
      </xdr:nvCxnSpPr>
      <xdr:spPr>
        <a:xfrm>
          <a:off x="10388600" y="9736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12971</xdr:rowOff>
    </xdr:from>
    <xdr:ext cx="469744" cy="259045"/>
    <xdr:sp macro="" textlink="">
      <xdr:nvSpPr>
        <xdr:cNvPr id="233" name="【体育館・プール】&#10;一人当たり面積平均値テキスト"/>
        <xdr:cNvSpPr txBox="1"/>
      </xdr:nvSpPr>
      <xdr:spPr>
        <a:xfrm>
          <a:off x="10515600" y="10814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34544</xdr:rowOff>
    </xdr:from>
    <xdr:to>
      <xdr:col>55</xdr:col>
      <xdr:colOff>50800</xdr:colOff>
      <xdr:row>63</xdr:row>
      <xdr:rowOff>136144</xdr:rowOff>
    </xdr:to>
    <xdr:sp macro="" textlink="">
      <xdr:nvSpPr>
        <xdr:cNvPr id="234" name="フローチャート: 判断 233"/>
        <xdr:cNvSpPr/>
      </xdr:nvSpPr>
      <xdr:spPr>
        <a:xfrm>
          <a:off x="104267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39116</xdr:rowOff>
    </xdr:from>
    <xdr:to>
      <xdr:col>50</xdr:col>
      <xdr:colOff>165100</xdr:colOff>
      <xdr:row>63</xdr:row>
      <xdr:rowOff>140716</xdr:rowOff>
    </xdr:to>
    <xdr:sp macro="" textlink="">
      <xdr:nvSpPr>
        <xdr:cNvPr id="235" name="フローチャート: 判断 234"/>
        <xdr:cNvSpPr/>
      </xdr:nvSpPr>
      <xdr:spPr>
        <a:xfrm>
          <a:off x="9588500" y="1084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44069</xdr:rowOff>
    </xdr:from>
    <xdr:to>
      <xdr:col>46</xdr:col>
      <xdr:colOff>38100</xdr:colOff>
      <xdr:row>63</xdr:row>
      <xdr:rowOff>145669</xdr:rowOff>
    </xdr:to>
    <xdr:sp macro="" textlink="">
      <xdr:nvSpPr>
        <xdr:cNvPr id="236" name="フローチャート: 判断 235"/>
        <xdr:cNvSpPr/>
      </xdr:nvSpPr>
      <xdr:spPr>
        <a:xfrm>
          <a:off x="8699500" y="1084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53594</xdr:rowOff>
    </xdr:from>
    <xdr:to>
      <xdr:col>41</xdr:col>
      <xdr:colOff>101600</xdr:colOff>
      <xdr:row>63</xdr:row>
      <xdr:rowOff>155194</xdr:rowOff>
    </xdr:to>
    <xdr:sp macro="" textlink="">
      <xdr:nvSpPr>
        <xdr:cNvPr id="237" name="フローチャート: 判断 236"/>
        <xdr:cNvSpPr/>
      </xdr:nvSpPr>
      <xdr:spPr>
        <a:xfrm>
          <a:off x="7810500" y="1085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65786</xdr:rowOff>
    </xdr:from>
    <xdr:to>
      <xdr:col>36</xdr:col>
      <xdr:colOff>165100</xdr:colOff>
      <xdr:row>63</xdr:row>
      <xdr:rowOff>167386</xdr:rowOff>
    </xdr:to>
    <xdr:sp macro="" textlink="">
      <xdr:nvSpPr>
        <xdr:cNvPr id="238" name="フローチャート: 判断 237"/>
        <xdr:cNvSpPr/>
      </xdr:nvSpPr>
      <xdr:spPr>
        <a:xfrm>
          <a:off x="6921500" y="1086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116459</xdr:rowOff>
    </xdr:from>
    <xdr:to>
      <xdr:col>55</xdr:col>
      <xdr:colOff>50800</xdr:colOff>
      <xdr:row>63</xdr:row>
      <xdr:rowOff>46609</xdr:rowOff>
    </xdr:to>
    <xdr:sp macro="" textlink="">
      <xdr:nvSpPr>
        <xdr:cNvPr id="244" name="楕円 243"/>
        <xdr:cNvSpPr/>
      </xdr:nvSpPr>
      <xdr:spPr>
        <a:xfrm>
          <a:off x="10426700" y="1074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139336</xdr:rowOff>
    </xdr:from>
    <xdr:ext cx="469744" cy="259045"/>
    <xdr:sp macro="" textlink="">
      <xdr:nvSpPr>
        <xdr:cNvPr id="245" name="【体育館・プール】&#10;一人当たり面積該当値テキスト"/>
        <xdr:cNvSpPr txBox="1"/>
      </xdr:nvSpPr>
      <xdr:spPr>
        <a:xfrm>
          <a:off x="10515600" y="10597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131699</xdr:rowOff>
    </xdr:from>
    <xdr:to>
      <xdr:col>50</xdr:col>
      <xdr:colOff>165100</xdr:colOff>
      <xdr:row>63</xdr:row>
      <xdr:rowOff>61849</xdr:rowOff>
    </xdr:to>
    <xdr:sp macro="" textlink="">
      <xdr:nvSpPr>
        <xdr:cNvPr id="246" name="楕円 245"/>
        <xdr:cNvSpPr/>
      </xdr:nvSpPr>
      <xdr:spPr>
        <a:xfrm>
          <a:off x="9588500" y="1076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167259</xdr:rowOff>
    </xdr:from>
    <xdr:to>
      <xdr:col>55</xdr:col>
      <xdr:colOff>0</xdr:colOff>
      <xdr:row>63</xdr:row>
      <xdr:rowOff>11049</xdr:rowOff>
    </xdr:to>
    <xdr:cxnSp macro="">
      <xdr:nvCxnSpPr>
        <xdr:cNvPr id="247" name="直線コネクタ 246"/>
        <xdr:cNvCxnSpPr/>
      </xdr:nvCxnSpPr>
      <xdr:spPr>
        <a:xfrm flipV="1">
          <a:off x="9639300" y="10797159"/>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138557</xdr:rowOff>
    </xdr:from>
    <xdr:to>
      <xdr:col>46</xdr:col>
      <xdr:colOff>38100</xdr:colOff>
      <xdr:row>63</xdr:row>
      <xdr:rowOff>68707</xdr:rowOff>
    </xdr:to>
    <xdr:sp macro="" textlink="">
      <xdr:nvSpPr>
        <xdr:cNvPr id="248" name="楕円 247"/>
        <xdr:cNvSpPr/>
      </xdr:nvSpPr>
      <xdr:spPr>
        <a:xfrm>
          <a:off x="8699500" y="1076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11049</xdr:rowOff>
    </xdr:from>
    <xdr:to>
      <xdr:col>50</xdr:col>
      <xdr:colOff>114300</xdr:colOff>
      <xdr:row>63</xdr:row>
      <xdr:rowOff>17907</xdr:rowOff>
    </xdr:to>
    <xdr:cxnSp macro="">
      <xdr:nvCxnSpPr>
        <xdr:cNvPr id="249" name="直線コネクタ 248"/>
        <xdr:cNvCxnSpPr/>
      </xdr:nvCxnSpPr>
      <xdr:spPr>
        <a:xfrm flipV="1">
          <a:off x="8750300" y="10812399"/>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144653</xdr:rowOff>
    </xdr:from>
    <xdr:to>
      <xdr:col>41</xdr:col>
      <xdr:colOff>101600</xdr:colOff>
      <xdr:row>63</xdr:row>
      <xdr:rowOff>74803</xdr:rowOff>
    </xdr:to>
    <xdr:sp macro="" textlink="">
      <xdr:nvSpPr>
        <xdr:cNvPr id="250" name="楕円 249"/>
        <xdr:cNvSpPr/>
      </xdr:nvSpPr>
      <xdr:spPr>
        <a:xfrm>
          <a:off x="7810500" y="1077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17907</xdr:rowOff>
    </xdr:from>
    <xdr:to>
      <xdr:col>45</xdr:col>
      <xdr:colOff>177800</xdr:colOff>
      <xdr:row>63</xdr:row>
      <xdr:rowOff>24003</xdr:rowOff>
    </xdr:to>
    <xdr:cxnSp macro="">
      <xdr:nvCxnSpPr>
        <xdr:cNvPr id="251" name="直線コネクタ 250"/>
        <xdr:cNvCxnSpPr/>
      </xdr:nvCxnSpPr>
      <xdr:spPr>
        <a:xfrm flipV="1">
          <a:off x="7861300" y="10819257"/>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149987</xdr:rowOff>
    </xdr:from>
    <xdr:to>
      <xdr:col>36</xdr:col>
      <xdr:colOff>165100</xdr:colOff>
      <xdr:row>63</xdr:row>
      <xdr:rowOff>80137</xdr:rowOff>
    </xdr:to>
    <xdr:sp macro="" textlink="">
      <xdr:nvSpPr>
        <xdr:cNvPr id="252" name="楕円 251"/>
        <xdr:cNvSpPr/>
      </xdr:nvSpPr>
      <xdr:spPr>
        <a:xfrm>
          <a:off x="6921500" y="1077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24003</xdr:rowOff>
    </xdr:from>
    <xdr:to>
      <xdr:col>41</xdr:col>
      <xdr:colOff>50800</xdr:colOff>
      <xdr:row>63</xdr:row>
      <xdr:rowOff>29337</xdr:rowOff>
    </xdr:to>
    <xdr:cxnSp macro="">
      <xdr:nvCxnSpPr>
        <xdr:cNvPr id="253" name="直線コネクタ 252"/>
        <xdr:cNvCxnSpPr/>
      </xdr:nvCxnSpPr>
      <xdr:spPr>
        <a:xfrm flipV="1">
          <a:off x="6972300" y="10825353"/>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131843</xdr:rowOff>
    </xdr:from>
    <xdr:ext cx="469744" cy="259045"/>
    <xdr:sp macro="" textlink="">
      <xdr:nvSpPr>
        <xdr:cNvPr id="254" name="n_1aveValue【体育館・プール】&#10;一人当たり面積"/>
        <xdr:cNvSpPr txBox="1"/>
      </xdr:nvSpPr>
      <xdr:spPr>
        <a:xfrm>
          <a:off x="9391727" y="1093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136796</xdr:rowOff>
    </xdr:from>
    <xdr:ext cx="469744" cy="259045"/>
    <xdr:sp macro="" textlink="">
      <xdr:nvSpPr>
        <xdr:cNvPr id="255" name="n_2aveValue【体育館・プール】&#10;一人当たり面積"/>
        <xdr:cNvSpPr txBox="1"/>
      </xdr:nvSpPr>
      <xdr:spPr>
        <a:xfrm>
          <a:off x="8515427" y="1093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146321</xdr:rowOff>
    </xdr:from>
    <xdr:ext cx="469744" cy="259045"/>
    <xdr:sp macro="" textlink="">
      <xdr:nvSpPr>
        <xdr:cNvPr id="256" name="n_3aveValue【体育館・プール】&#10;一人当たり面積"/>
        <xdr:cNvSpPr txBox="1"/>
      </xdr:nvSpPr>
      <xdr:spPr>
        <a:xfrm>
          <a:off x="7626427" y="1094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158513</xdr:rowOff>
    </xdr:from>
    <xdr:ext cx="469744" cy="259045"/>
    <xdr:sp macro="" textlink="">
      <xdr:nvSpPr>
        <xdr:cNvPr id="257" name="n_4aveValue【体育館・プール】&#10;一人当たり面積"/>
        <xdr:cNvSpPr txBox="1"/>
      </xdr:nvSpPr>
      <xdr:spPr>
        <a:xfrm>
          <a:off x="6737427" y="1095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78376</xdr:rowOff>
    </xdr:from>
    <xdr:ext cx="469744" cy="259045"/>
    <xdr:sp macro="" textlink="">
      <xdr:nvSpPr>
        <xdr:cNvPr id="258" name="n_1mainValue【体育館・プール】&#10;一人当たり面積"/>
        <xdr:cNvSpPr txBox="1"/>
      </xdr:nvSpPr>
      <xdr:spPr>
        <a:xfrm>
          <a:off x="9391727" y="10536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85234</xdr:rowOff>
    </xdr:from>
    <xdr:ext cx="469744" cy="259045"/>
    <xdr:sp macro="" textlink="">
      <xdr:nvSpPr>
        <xdr:cNvPr id="259" name="n_2mainValue【体育館・プール】&#10;一人当たり面積"/>
        <xdr:cNvSpPr txBox="1"/>
      </xdr:nvSpPr>
      <xdr:spPr>
        <a:xfrm>
          <a:off x="8515427" y="10543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91330</xdr:rowOff>
    </xdr:from>
    <xdr:ext cx="469744" cy="259045"/>
    <xdr:sp macro="" textlink="">
      <xdr:nvSpPr>
        <xdr:cNvPr id="260" name="n_3mainValue【体育館・プール】&#10;一人当たり面積"/>
        <xdr:cNvSpPr txBox="1"/>
      </xdr:nvSpPr>
      <xdr:spPr>
        <a:xfrm>
          <a:off x="7626427" y="10549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96664</xdr:rowOff>
    </xdr:from>
    <xdr:ext cx="469744" cy="259045"/>
    <xdr:sp macro="" textlink="">
      <xdr:nvSpPr>
        <xdr:cNvPr id="261" name="n_4mainValue【体育館・プール】&#10;一人当たり面積"/>
        <xdr:cNvSpPr txBox="1"/>
      </xdr:nvSpPr>
      <xdr:spPr>
        <a:xfrm>
          <a:off x="6737427" y="1055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59055</xdr:rowOff>
    </xdr:from>
    <xdr:to>
      <xdr:col>24</xdr:col>
      <xdr:colOff>62865</xdr:colOff>
      <xdr:row>86</xdr:row>
      <xdr:rowOff>114300</xdr:rowOff>
    </xdr:to>
    <xdr:cxnSp macro="">
      <xdr:nvCxnSpPr>
        <xdr:cNvPr id="286" name="直線コネクタ 285"/>
        <xdr:cNvCxnSpPr/>
      </xdr:nvCxnSpPr>
      <xdr:spPr>
        <a:xfrm flipV="1">
          <a:off x="4634865" y="13260705"/>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5732</xdr:rowOff>
    </xdr:from>
    <xdr:ext cx="405111" cy="259045"/>
    <xdr:sp macro="" textlink="">
      <xdr:nvSpPr>
        <xdr:cNvPr id="289" name="【福祉施設】&#10;有形固定資産減価償却率最大値テキスト"/>
        <xdr:cNvSpPr txBox="1"/>
      </xdr:nvSpPr>
      <xdr:spPr>
        <a:xfrm>
          <a:off x="4673600" y="1303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59055</xdr:rowOff>
    </xdr:from>
    <xdr:to>
      <xdr:col>24</xdr:col>
      <xdr:colOff>152400</xdr:colOff>
      <xdr:row>77</xdr:row>
      <xdr:rowOff>59055</xdr:rowOff>
    </xdr:to>
    <xdr:cxnSp macro="">
      <xdr:nvCxnSpPr>
        <xdr:cNvPr id="290" name="直線コネクタ 289"/>
        <xdr:cNvCxnSpPr/>
      </xdr:nvCxnSpPr>
      <xdr:spPr>
        <a:xfrm>
          <a:off x="4546600" y="1326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6366</xdr:rowOff>
    </xdr:from>
    <xdr:ext cx="405111" cy="259045"/>
    <xdr:sp macro="" textlink="">
      <xdr:nvSpPr>
        <xdr:cNvPr id="291" name="【福祉施設】&#10;有形固定資産減価償却率平均値テキスト"/>
        <xdr:cNvSpPr txBox="1"/>
      </xdr:nvSpPr>
      <xdr:spPr>
        <a:xfrm>
          <a:off x="4673600" y="13893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154939</xdr:rowOff>
    </xdr:from>
    <xdr:to>
      <xdr:col>24</xdr:col>
      <xdr:colOff>114300</xdr:colOff>
      <xdr:row>82</xdr:row>
      <xdr:rowOff>85089</xdr:rowOff>
    </xdr:to>
    <xdr:sp macro="" textlink="">
      <xdr:nvSpPr>
        <xdr:cNvPr id="292" name="フローチャート: 判断 291"/>
        <xdr:cNvSpPr/>
      </xdr:nvSpPr>
      <xdr:spPr>
        <a:xfrm>
          <a:off x="45847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93" name="フローチャート: 判断 292"/>
        <xdr:cNvSpPr/>
      </xdr:nvSpPr>
      <xdr:spPr>
        <a:xfrm>
          <a:off x="3746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4" name="フローチャート: 判断 293"/>
        <xdr:cNvSpPr/>
      </xdr:nvSpPr>
      <xdr:spPr>
        <a:xfrm>
          <a:off x="2857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95" name="フローチャート: 判断 294"/>
        <xdr:cNvSpPr/>
      </xdr:nvSpPr>
      <xdr:spPr>
        <a:xfrm>
          <a:off x="1968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96" name="フローチャート: 判断 295"/>
        <xdr:cNvSpPr/>
      </xdr:nvSpPr>
      <xdr:spPr>
        <a:xfrm>
          <a:off x="1079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114936</xdr:rowOff>
    </xdr:from>
    <xdr:to>
      <xdr:col>24</xdr:col>
      <xdr:colOff>114300</xdr:colOff>
      <xdr:row>84</xdr:row>
      <xdr:rowOff>45086</xdr:rowOff>
    </xdr:to>
    <xdr:sp macro="" textlink="">
      <xdr:nvSpPr>
        <xdr:cNvPr id="302" name="楕円 301"/>
        <xdr:cNvSpPr/>
      </xdr:nvSpPr>
      <xdr:spPr>
        <a:xfrm>
          <a:off x="4584700" y="1434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93363</xdr:rowOff>
    </xdr:from>
    <xdr:ext cx="405111" cy="259045"/>
    <xdr:sp macro="" textlink="">
      <xdr:nvSpPr>
        <xdr:cNvPr id="303" name="【福祉施設】&#10;有形固定資産減価償却率該当値テキスト"/>
        <xdr:cNvSpPr txBox="1"/>
      </xdr:nvSpPr>
      <xdr:spPr>
        <a:xfrm>
          <a:off x="4673600" y="1432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61595</xdr:rowOff>
    </xdr:from>
    <xdr:to>
      <xdr:col>20</xdr:col>
      <xdr:colOff>38100</xdr:colOff>
      <xdr:row>83</xdr:row>
      <xdr:rowOff>163195</xdr:rowOff>
    </xdr:to>
    <xdr:sp macro="" textlink="">
      <xdr:nvSpPr>
        <xdr:cNvPr id="304" name="楕円 303"/>
        <xdr:cNvSpPr/>
      </xdr:nvSpPr>
      <xdr:spPr>
        <a:xfrm>
          <a:off x="3746500" y="1429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112395</xdr:rowOff>
    </xdr:from>
    <xdr:to>
      <xdr:col>24</xdr:col>
      <xdr:colOff>63500</xdr:colOff>
      <xdr:row>83</xdr:row>
      <xdr:rowOff>165736</xdr:rowOff>
    </xdr:to>
    <xdr:cxnSp macro="">
      <xdr:nvCxnSpPr>
        <xdr:cNvPr id="305" name="直線コネクタ 304"/>
        <xdr:cNvCxnSpPr/>
      </xdr:nvCxnSpPr>
      <xdr:spPr>
        <a:xfrm>
          <a:off x="3797300" y="14342745"/>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38736</xdr:rowOff>
    </xdr:from>
    <xdr:to>
      <xdr:col>15</xdr:col>
      <xdr:colOff>101600</xdr:colOff>
      <xdr:row>83</xdr:row>
      <xdr:rowOff>140336</xdr:rowOff>
    </xdr:to>
    <xdr:sp macro="" textlink="">
      <xdr:nvSpPr>
        <xdr:cNvPr id="306" name="楕円 305"/>
        <xdr:cNvSpPr/>
      </xdr:nvSpPr>
      <xdr:spPr>
        <a:xfrm>
          <a:off x="2857500" y="1426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89536</xdr:rowOff>
    </xdr:from>
    <xdr:to>
      <xdr:col>19</xdr:col>
      <xdr:colOff>177800</xdr:colOff>
      <xdr:row>83</xdr:row>
      <xdr:rowOff>112395</xdr:rowOff>
    </xdr:to>
    <xdr:cxnSp macro="">
      <xdr:nvCxnSpPr>
        <xdr:cNvPr id="307" name="直線コネクタ 306"/>
        <xdr:cNvCxnSpPr/>
      </xdr:nvCxnSpPr>
      <xdr:spPr>
        <a:xfrm>
          <a:off x="2908300" y="14319886"/>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158750</xdr:rowOff>
    </xdr:from>
    <xdr:to>
      <xdr:col>10</xdr:col>
      <xdr:colOff>165100</xdr:colOff>
      <xdr:row>83</xdr:row>
      <xdr:rowOff>88900</xdr:rowOff>
    </xdr:to>
    <xdr:sp macro="" textlink="">
      <xdr:nvSpPr>
        <xdr:cNvPr id="308" name="楕円 307"/>
        <xdr:cNvSpPr/>
      </xdr:nvSpPr>
      <xdr:spPr>
        <a:xfrm>
          <a:off x="19685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38100</xdr:rowOff>
    </xdr:from>
    <xdr:to>
      <xdr:col>15</xdr:col>
      <xdr:colOff>50800</xdr:colOff>
      <xdr:row>83</xdr:row>
      <xdr:rowOff>89536</xdr:rowOff>
    </xdr:to>
    <xdr:cxnSp macro="">
      <xdr:nvCxnSpPr>
        <xdr:cNvPr id="309" name="直線コネクタ 308"/>
        <xdr:cNvCxnSpPr/>
      </xdr:nvCxnSpPr>
      <xdr:spPr>
        <a:xfrm>
          <a:off x="2019300" y="14268450"/>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107314</xdr:rowOff>
    </xdr:from>
    <xdr:to>
      <xdr:col>6</xdr:col>
      <xdr:colOff>38100</xdr:colOff>
      <xdr:row>83</xdr:row>
      <xdr:rowOff>37464</xdr:rowOff>
    </xdr:to>
    <xdr:sp macro="" textlink="">
      <xdr:nvSpPr>
        <xdr:cNvPr id="310" name="楕円 309"/>
        <xdr:cNvSpPr/>
      </xdr:nvSpPr>
      <xdr:spPr>
        <a:xfrm>
          <a:off x="1079500" y="1416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158114</xdr:rowOff>
    </xdr:from>
    <xdr:to>
      <xdr:col>10</xdr:col>
      <xdr:colOff>114300</xdr:colOff>
      <xdr:row>83</xdr:row>
      <xdr:rowOff>38100</xdr:rowOff>
    </xdr:to>
    <xdr:cxnSp macro="">
      <xdr:nvCxnSpPr>
        <xdr:cNvPr id="311" name="直線コネクタ 310"/>
        <xdr:cNvCxnSpPr/>
      </xdr:nvCxnSpPr>
      <xdr:spPr>
        <a:xfrm>
          <a:off x="1130300" y="14217014"/>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76852</xdr:rowOff>
    </xdr:from>
    <xdr:ext cx="405111" cy="259045"/>
    <xdr:sp macro="" textlink="">
      <xdr:nvSpPr>
        <xdr:cNvPr id="312" name="n_1aveValue【福祉施設】&#10;有形固定資産減価償却率"/>
        <xdr:cNvSpPr txBox="1"/>
      </xdr:nvSpPr>
      <xdr:spPr>
        <a:xfrm>
          <a:off x="35820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52088</xdr:rowOff>
    </xdr:from>
    <xdr:ext cx="405111" cy="259045"/>
    <xdr:sp macro="" textlink="">
      <xdr:nvSpPr>
        <xdr:cNvPr id="313" name="n_2aveValue【福祉施設】&#10;有形固定資産減価償却率"/>
        <xdr:cNvSpPr txBox="1"/>
      </xdr:nvSpPr>
      <xdr:spPr>
        <a:xfrm>
          <a:off x="2705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13988</xdr:rowOff>
    </xdr:from>
    <xdr:ext cx="405111" cy="259045"/>
    <xdr:sp macro="" textlink="">
      <xdr:nvSpPr>
        <xdr:cNvPr id="314" name="n_3aveValue【福祉施設】&#10;有形固定資産減価償却率"/>
        <xdr:cNvSpPr txBox="1"/>
      </xdr:nvSpPr>
      <xdr:spPr>
        <a:xfrm>
          <a:off x="1816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42563</xdr:rowOff>
    </xdr:from>
    <xdr:ext cx="405111" cy="259045"/>
    <xdr:sp macro="" textlink="">
      <xdr:nvSpPr>
        <xdr:cNvPr id="315" name="n_4aveValue【福祉施設】&#10;有形固定資産減価償却率"/>
        <xdr:cNvSpPr txBox="1"/>
      </xdr:nvSpPr>
      <xdr:spPr>
        <a:xfrm>
          <a:off x="927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154322</xdr:rowOff>
    </xdr:from>
    <xdr:ext cx="405111" cy="259045"/>
    <xdr:sp macro="" textlink="">
      <xdr:nvSpPr>
        <xdr:cNvPr id="316" name="n_1mainValue【福祉施設】&#10;有形固定資産減価償却率"/>
        <xdr:cNvSpPr txBox="1"/>
      </xdr:nvSpPr>
      <xdr:spPr>
        <a:xfrm>
          <a:off x="3582044" y="1438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131463</xdr:rowOff>
    </xdr:from>
    <xdr:ext cx="405111" cy="259045"/>
    <xdr:sp macro="" textlink="">
      <xdr:nvSpPr>
        <xdr:cNvPr id="317" name="n_2mainValue【福祉施設】&#10;有形固定資産減価償却率"/>
        <xdr:cNvSpPr txBox="1"/>
      </xdr:nvSpPr>
      <xdr:spPr>
        <a:xfrm>
          <a:off x="2705744" y="1436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80027</xdr:rowOff>
    </xdr:from>
    <xdr:ext cx="405111" cy="259045"/>
    <xdr:sp macro="" textlink="">
      <xdr:nvSpPr>
        <xdr:cNvPr id="318" name="n_3mainValue【福祉施設】&#10;有形固定資産減価償却率"/>
        <xdr:cNvSpPr txBox="1"/>
      </xdr:nvSpPr>
      <xdr:spPr>
        <a:xfrm>
          <a:off x="18167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28591</xdr:rowOff>
    </xdr:from>
    <xdr:ext cx="405111" cy="259045"/>
    <xdr:sp macro="" textlink="">
      <xdr:nvSpPr>
        <xdr:cNvPr id="319" name="n_4mainValue【福祉施設】&#10;有形固定資産減価償却率"/>
        <xdr:cNvSpPr txBox="1"/>
      </xdr:nvSpPr>
      <xdr:spPr>
        <a:xfrm>
          <a:off x="927744" y="1425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111252</xdr:rowOff>
    </xdr:from>
    <xdr:to>
      <xdr:col>54</xdr:col>
      <xdr:colOff>189865</xdr:colOff>
      <xdr:row>86</xdr:row>
      <xdr:rowOff>26670</xdr:rowOff>
    </xdr:to>
    <xdr:cxnSp macro="">
      <xdr:nvCxnSpPr>
        <xdr:cNvPr id="341" name="直線コネクタ 340"/>
        <xdr:cNvCxnSpPr/>
      </xdr:nvCxnSpPr>
      <xdr:spPr>
        <a:xfrm flipV="1">
          <a:off x="10476865" y="13312902"/>
          <a:ext cx="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2" name="【福祉施設】&#10;一人当たり面積最小値テキスト"/>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3" name="直線コネクタ 342"/>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57929</xdr:rowOff>
    </xdr:from>
    <xdr:ext cx="469744" cy="259045"/>
    <xdr:sp macro="" textlink="">
      <xdr:nvSpPr>
        <xdr:cNvPr id="344" name="【福祉施設】&#10;一人当たり面積最大値テキスト"/>
        <xdr:cNvSpPr txBox="1"/>
      </xdr:nvSpPr>
      <xdr:spPr>
        <a:xfrm>
          <a:off x="10515600" y="13088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111252</xdr:rowOff>
    </xdr:from>
    <xdr:to>
      <xdr:col>55</xdr:col>
      <xdr:colOff>88900</xdr:colOff>
      <xdr:row>77</xdr:row>
      <xdr:rowOff>111252</xdr:rowOff>
    </xdr:to>
    <xdr:cxnSp macro="">
      <xdr:nvCxnSpPr>
        <xdr:cNvPr id="345" name="直線コネクタ 344"/>
        <xdr:cNvCxnSpPr/>
      </xdr:nvCxnSpPr>
      <xdr:spPr>
        <a:xfrm>
          <a:off x="10388600" y="1331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158766</xdr:rowOff>
    </xdr:from>
    <xdr:ext cx="469744" cy="259045"/>
    <xdr:sp macro="" textlink="">
      <xdr:nvSpPr>
        <xdr:cNvPr id="346" name="【福祉施設】&#10;一人当たり面積平均値テキスト"/>
        <xdr:cNvSpPr txBox="1"/>
      </xdr:nvSpPr>
      <xdr:spPr>
        <a:xfrm>
          <a:off x="10515600" y="14217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47" name="フローチャート: 判断 346"/>
        <xdr:cNvSpPr/>
      </xdr:nvSpPr>
      <xdr:spPr>
        <a:xfrm>
          <a:off x="10426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151892</xdr:rowOff>
    </xdr:from>
    <xdr:to>
      <xdr:col>50</xdr:col>
      <xdr:colOff>165100</xdr:colOff>
      <xdr:row>84</xdr:row>
      <xdr:rowOff>82042</xdr:rowOff>
    </xdr:to>
    <xdr:sp macro="" textlink="">
      <xdr:nvSpPr>
        <xdr:cNvPr id="348" name="フローチャート: 判断 347"/>
        <xdr:cNvSpPr/>
      </xdr:nvSpPr>
      <xdr:spPr>
        <a:xfrm>
          <a:off x="9588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349" name="フローチャート: 判断 348"/>
        <xdr:cNvSpPr/>
      </xdr:nvSpPr>
      <xdr:spPr>
        <a:xfrm>
          <a:off x="8699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151892</xdr:rowOff>
    </xdr:from>
    <xdr:to>
      <xdr:col>41</xdr:col>
      <xdr:colOff>101600</xdr:colOff>
      <xdr:row>84</xdr:row>
      <xdr:rowOff>82042</xdr:rowOff>
    </xdr:to>
    <xdr:sp macro="" textlink="">
      <xdr:nvSpPr>
        <xdr:cNvPr id="350" name="フローチャート: 判断 349"/>
        <xdr:cNvSpPr/>
      </xdr:nvSpPr>
      <xdr:spPr>
        <a:xfrm>
          <a:off x="7810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1" name="フローチャート: 判断 350"/>
        <xdr:cNvSpPr/>
      </xdr:nvSpPr>
      <xdr:spPr>
        <a:xfrm>
          <a:off x="692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85598</xdr:rowOff>
    </xdr:from>
    <xdr:to>
      <xdr:col>55</xdr:col>
      <xdr:colOff>50800</xdr:colOff>
      <xdr:row>86</xdr:row>
      <xdr:rowOff>15748</xdr:rowOff>
    </xdr:to>
    <xdr:sp macro="" textlink="">
      <xdr:nvSpPr>
        <xdr:cNvPr id="357" name="楕円 356"/>
        <xdr:cNvSpPr/>
      </xdr:nvSpPr>
      <xdr:spPr>
        <a:xfrm>
          <a:off x="10426700" y="1465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525</xdr:rowOff>
    </xdr:from>
    <xdr:ext cx="469744" cy="259045"/>
    <xdr:sp macro="" textlink="">
      <xdr:nvSpPr>
        <xdr:cNvPr id="358" name="【福祉施設】&#10;一人当たり面積該当値テキスト"/>
        <xdr:cNvSpPr txBox="1"/>
      </xdr:nvSpPr>
      <xdr:spPr>
        <a:xfrm>
          <a:off x="10515600" y="14573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87885</xdr:rowOff>
    </xdr:from>
    <xdr:to>
      <xdr:col>50</xdr:col>
      <xdr:colOff>165100</xdr:colOff>
      <xdr:row>86</xdr:row>
      <xdr:rowOff>18035</xdr:rowOff>
    </xdr:to>
    <xdr:sp macro="" textlink="">
      <xdr:nvSpPr>
        <xdr:cNvPr id="359" name="楕円 358"/>
        <xdr:cNvSpPr/>
      </xdr:nvSpPr>
      <xdr:spPr>
        <a:xfrm>
          <a:off x="9588500" y="1466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136398</xdr:rowOff>
    </xdr:from>
    <xdr:to>
      <xdr:col>55</xdr:col>
      <xdr:colOff>0</xdr:colOff>
      <xdr:row>85</xdr:row>
      <xdr:rowOff>138685</xdr:rowOff>
    </xdr:to>
    <xdr:cxnSp macro="">
      <xdr:nvCxnSpPr>
        <xdr:cNvPr id="360" name="直線コネクタ 359"/>
        <xdr:cNvCxnSpPr/>
      </xdr:nvCxnSpPr>
      <xdr:spPr>
        <a:xfrm flipV="1">
          <a:off x="9639300" y="14709648"/>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90170</xdr:rowOff>
    </xdr:from>
    <xdr:to>
      <xdr:col>46</xdr:col>
      <xdr:colOff>38100</xdr:colOff>
      <xdr:row>86</xdr:row>
      <xdr:rowOff>20320</xdr:rowOff>
    </xdr:to>
    <xdr:sp macro="" textlink="">
      <xdr:nvSpPr>
        <xdr:cNvPr id="361" name="楕円 360"/>
        <xdr:cNvSpPr/>
      </xdr:nvSpPr>
      <xdr:spPr>
        <a:xfrm>
          <a:off x="8699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138685</xdr:rowOff>
    </xdr:from>
    <xdr:to>
      <xdr:col>50</xdr:col>
      <xdr:colOff>114300</xdr:colOff>
      <xdr:row>85</xdr:row>
      <xdr:rowOff>140970</xdr:rowOff>
    </xdr:to>
    <xdr:cxnSp macro="">
      <xdr:nvCxnSpPr>
        <xdr:cNvPr id="362" name="直線コネクタ 361"/>
        <xdr:cNvCxnSpPr/>
      </xdr:nvCxnSpPr>
      <xdr:spPr>
        <a:xfrm flipV="1">
          <a:off x="8750300" y="14711935"/>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92456</xdr:rowOff>
    </xdr:from>
    <xdr:to>
      <xdr:col>41</xdr:col>
      <xdr:colOff>101600</xdr:colOff>
      <xdr:row>86</xdr:row>
      <xdr:rowOff>22606</xdr:rowOff>
    </xdr:to>
    <xdr:sp macro="" textlink="">
      <xdr:nvSpPr>
        <xdr:cNvPr id="363" name="楕円 362"/>
        <xdr:cNvSpPr/>
      </xdr:nvSpPr>
      <xdr:spPr>
        <a:xfrm>
          <a:off x="7810500" y="1466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140970</xdr:rowOff>
    </xdr:from>
    <xdr:to>
      <xdr:col>45</xdr:col>
      <xdr:colOff>177800</xdr:colOff>
      <xdr:row>85</xdr:row>
      <xdr:rowOff>143256</xdr:rowOff>
    </xdr:to>
    <xdr:cxnSp macro="">
      <xdr:nvCxnSpPr>
        <xdr:cNvPr id="364" name="直線コネクタ 363"/>
        <xdr:cNvCxnSpPr/>
      </xdr:nvCxnSpPr>
      <xdr:spPr>
        <a:xfrm flipV="1">
          <a:off x="7861300" y="1471422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92456</xdr:rowOff>
    </xdr:from>
    <xdr:to>
      <xdr:col>36</xdr:col>
      <xdr:colOff>165100</xdr:colOff>
      <xdr:row>86</xdr:row>
      <xdr:rowOff>22606</xdr:rowOff>
    </xdr:to>
    <xdr:sp macro="" textlink="">
      <xdr:nvSpPr>
        <xdr:cNvPr id="365" name="楕円 364"/>
        <xdr:cNvSpPr/>
      </xdr:nvSpPr>
      <xdr:spPr>
        <a:xfrm>
          <a:off x="6921500" y="1466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143256</xdr:rowOff>
    </xdr:from>
    <xdr:to>
      <xdr:col>41</xdr:col>
      <xdr:colOff>50800</xdr:colOff>
      <xdr:row>85</xdr:row>
      <xdr:rowOff>143256</xdr:rowOff>
    </xdr:to>
    <xdr:cxnSp macro="">
      <xdr:nvCxnSpPr>
        <xdr:cNvPr id="366" name="直線コネクタ 365"/>
        <xdr:cNvCxnSpPr/>
      </xdr:nvCxnSpPr>
      <xdr:spPr>
        <a:xfrm>
          <a:off x="6972300" y="147165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98569</xdr:rowOff>
    </xdr:from>
    <xdr:ext cx="469744" cy="259045"/>
    <xdr:sp macro="" textlink="">
      <xdr:nvSpPr>
        <xdr:cNvPr id="367" name="n_1aveValue【福祉施設】&#10;一人当たり面積"/>
        <xdr:cNvSpPr txBox="1"/>
      </xdr:nvSpPr>
      <xdr:spPr>
        <a:xfrm>
          <a:off x="93917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116857</xdr:rowOff>
    </xdr:from>
    <xdr:ext cx="469744" cy="259045"/>
    <xdr:sp macro="" textlink="">
      <xdr:nvSpPr>
        <xdr:cNvPr id="368" name="n_2aveValue【福祉施設】&#10;一人当たり面積"/>
        <xdr:cNvSpPr txBox="1"/>
      </xdr:nvSpPr>
      <xdr:spPr>
        <a:xfrm>
          <a:off x="8515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98569</xdr:rowOff>
    </xdr:from>
    <xdr:ext cx="469744" cy="259045"/>
    <xdr:sp macro="" textlink="">
      <xdr:nvSpPr>
        <xdr:cNvPr id="369" name="n_3aveValue【福祉施設】&#10;一人当たり面積"/>
        <xdr:cNvSpPr txBox="1"/>
      </xdr:nvSpPr>
      <xdr:spPr>
        <a:xfrm>
          <a:off x="76264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107714</xdr:rowOff>
    </xdr:from>
    <xdr:ext cx="469744" cy="259045"/>
    <xdr:sp macro="" textlink="">
      <xdr:nvSpPr>
        <xdr:cNvPr id="370" name="n_4aveValue【福祉施設】&#10;一人当たり面積"/>
        <xdr:cNvSpPr txBox="1"/>
      </xdr:nvSpPr>
      <xdr:spPr>
        <a:xfrm>
          <a:off x="6737427" y="1416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9162</xdr:rowOff>
    </xdr:from>
    <xdr:ext cx="469744" cy="259045"/>
    <xdr:sp macro="" textlink="">
      <xdr:nvSpPr>
        <xdr:cNvPr id="371" name="n_1mainValue【福祉施設】&#10;一人当たり面積"/>
        <xdr:cNvSpPr txBox="1"/>
      </xdr:nvSpPr>
      <xdr:spPr>
        <a:xfrm>
          <a:off x="9391727" y="14753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11447</xdr:rowOff>
    </xdr:from>
    <xdr:ext cx="469744" cy="259045"/>
    <xdr:sp macro="" textlink="">
      <xdr:nvSpPr>
        <xdr:cNvPr id="372" name="n_2mainValue【福祉施設】&#10;一人当たり面積"/>
        <xdr:cNvSpPr txBox="1"/>
      </xdr:nvSpPr>
      <xdr:spPr>
        <a:xfrm>
          <a:off x="85154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13733</xdr:rowOff>
    </xdr:from>
    <xdr:ext cx="469744" cy="259045"/>
    <xdr:sp macro="" textlink="">
      <xdr:nvSpPr>
        <xdr:cNvPr id="373" name="n_3mainValue【福祉施設】&#10;一人当たり面積"/>
        <xdr:cNvSpPr txBox="1"/>
      </xdr:nvSpPr>
      <xdr:spPr>
        <a:xfrm>
          <a:off x="7626427" y="1475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13733</xdr:rowOff>
    </xdr:from>
    <xdr:ext cx="469744" cy="259045"/>
    <xdr:sp macro="" textlink="">
      <xdr:nvSpPr>
        <xdr:cNvPr id="374" name="n_4mainValue【福祉施設】&#10;一人当たり面積"/>
        <xdr:cNvSpPr txBox="1"/>
      </xdr:nvSpPr>
      <xdr:spPr>
        <a:xfrm>
          <a:off x="6737427" y="1475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35379</xdr:rowOff>
    </xdr:to>
    <xdr:cxnSp macro="">
      <xdr:nvCxnSpPr>
        <xdr:cNvPr id="400" name="直線コネクタ 399"/>
        <xdr:cNvCxnSpPr/>
      </xdr:nvCxnSpPr>
      <xdr:spPr>
        <a:xfrm flipV="1">
          <a:off x="4634865" y="1722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1"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2" name="直線コネクタ 401"/>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403" name="【市民会館】&#10;有形固定資産減価償却率最大値テキスト"/>
        <xdr:cNvSpPr txBox="1"/>
      </xdr:nvSpPr>
      <xdr:spPr>
        <a:xfrm>
          <a:off x="4673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404" name="直線コネクタ 403"/>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113591</xdr:rowOff>
    </xdr:from>
    <xdr:ext cx="405111" cy="259045"/>
    <xdr:sp macro="" textlink="">
      <xdr:nvSpPr>
        <xdr:cNvPr id="405" name="【市民会館】&#10;有形固定資産減価償却率平均値テキスト"/>
        <xdr:cNvSpPr txBox="1"/>
      </xdr:nvSpPr>
      <xdr:spPr>
        <a:xfrm>
          <a:off x="4673600" y="17772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90714</xdr:rowOff>
    </xdr:from>
    <xdr:to>
      <xdr:col>24</xdr:col>
      <xdr:colOff>114300</xdr:colOff>
      <xdr:row>105</xdr:row>
      <xdr:rowOff>20864</xdr:rowOff>
    </xdr:to>
    <xdr:sp macro="" textlink="">
      <xdr:nvSpPr>
        <xdr:cNvPr id="406" name="フローチャート: 判断 405"/>
        <xdr:cNvSpPr/>
      </xdr:nvSpPr>
      <xdr:spPr>
        <a:xfrm>
          <a:off x="45847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77651</xdr:rowOff>
    </xdr:from>
    <xdr:to>
      <xdr:col>20</xdr:col>
      <xdr:colOff>38100</xdr:colOff>
      <xdr:row>105</xdr:row>
      <xdr:rowOff>7801</xdr:rowOff>
    </xdr:to>
    <xdr:sp macro="" textlink="">
      <xdr:nvSpPr>
        <xdr:cNvPr id="407" name="フローチャート: 判断 406"/>
        <xdr:cNvSpPr/>
      </xdr:nvSpPr>
      <xdr:spPr>
        <a:xfrm>
          <a:off x="3746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408" name="フローチャート: 判断 407"/>
        <xdr:cNvSpPr/>
      </xdr:nvSpPr>
      <xdr:spPr>
        <a:xfrm>
          <a:off x="2857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46627</xdr:rowOff>
    </xdr:from>
    <xdr:to>
      <xdr:col>10</xdr:col>
      <xdr:colOff>165100</xdr:colOff>
      <xdr:row>104</xdr:row>
      <xdr:rowOff>148227</xdr:rowOff>
    </xdr:to>
    <xdr:sp macro="" textlink="">
      <xdr:nvSpPr>
        <xdr:cNvPr id="409" name="フローチャート: 判断 408"/>
        <xdr:cNvSpPr/>
      </xdr:nvSpPr>
      <xdr:spPr>
        <a:xfrm>
          <a:off x="1968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31931</xdr:rowOff>
    </xdr:from>
    <xdr:to>
      <xdr:col>6</xdr:col>
      <xdr:colOff>38100</xdr:colOff>
      <xdr:row>104</xdr:row>
      <xdr:rowOff>133531</xdr:rowOff>
    </xdr:to>
    <xdr:sp macro="" textlink="">
      <xdr:nvSpPr>
        <xdr:cNvPr id="410" name="フローチャート: 判断 409"/>
        <xdr:cNvSpPr/>
      </xdr:nvSpPr>
      <xdr:spPr>
        <a:xfrm>
          <a:off x="1079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41729</xdr:rowOff>
    </xdr:from>
    <xdr:to>
      <xdr:col>24</xdr:col>
      <xdr:colOff>114300</xdr:colOff>
      <xdr:row>107</xdr:row>
      <xdr:rowOff>143329</xdr:rowOff>
    </xdr:to>
    <xdr:sp macro="" textlink="">
      <xdr:nvSpPr>
        <xdr:cNvPr id="416" name="楕円 415"/>
        <xdr:cNvSpPr/>
      </xdr:nvSpPr>
      <xdr:spPr>
        <a:xfrm>
          <a:off x="4584700" y="1838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20156</xdr:rowOff>
    </xdr:from>
    <xdr:ext cx="405111" cy="259045"/>
    <xdr:sp macro="" textlink="">
      <xdr:nvSpPr>
        <xdr:cNvPr id="417" name="【市民会館】&#10;有形固定資産減価償却率該当値テキスト"/>
        <xdr:cNvSpPr txBox="1"/>
      </xdr:nvSpPr>
      <xdr:spPr>
        <a:xfrm>
          <a:off x="4673600" y="18365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9071</xdr:rowOff>
    </xdr:from>
    <xdr:to>
      <xdr:col>20</xdr:col>
      <xdr:colOff>38100</xdr:colOff>
      <xdr:row>107</xdr:row>
      <xdr:rowOff>110671</xdr:rowOff>
    </xdr:to>
    <xdr:sp macro="" textlink="">
      <xdr:nvSpPr>
        <xdr:cNvPr id="418" name="楕円 417"/>
        <xdr:cNvSpPr/>
      </xdr:nvSpPr>
      <xdr:spPr>
        <a:xfrm>
          <a:off x="3746500" y="1835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59871</xdr:rowOff>
    </xdr:from>
    <xdr:to>
      <xdr:col>24</xdr:col>
      <xdr:colOff>63500</xdr:colOff>
      <xdr:row>107</xdr:row>
      <xdr:rowOff>92529</xdr:rowOff>
    </xdr:to>
    <xdr:cxnSp macro="">
      <xdr:nvCxnSpPr>
        <xdr:cNvPr id="419" name="直線コネクタ 418"/>
        <xdr:cNvCxnSpPr/>
      </xdr:nvCxnSpPr>
      <xdr:spPr>
        <a:xfrm>
          <a:off x="3797300" y="1840502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154395</xdr:rowOff>
    </xdr:from>
    <xdr:to>
      <xdr:col>15</xdr:col>
      <xdr:colOff>101600</xdr:colOff>
      <xdr:row>107</xdr:row>
      <xdr:rowOff>84545</xdr:rowOff>
    </xdr:to>
    <xdr:sp macro="" textlink="">
      <xdr:nvSpPr>
        <xdr:cNvPr id="420" name="楕円 419"/>
        <xdr:cNvSpPr/>
      </xdr:nvSpPr>
      <xdr:spPr>
        <a:xfrm>
          <a:off x="2857500" y="1832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33745</xdr:rowOff>
    </xdr:from>
    <xdr:to>
      <xdr:col>19</xdr:col>
      <xdr:colOff>177800</xdr:colOff>
      <xdr:row>107</xdr:row>
      <xdr:rowOff>59871</xdr:rowOff>
    </xdr:to>
    <xdr:cxnSp macro="">
      <xdr:nvCxnSpPr>
        <xdr:cNvPr id="421" name="直線コネクタ 420"/>
        <xdr:cNvCxnSpPr/>
      </xdr:nvCxnSpPr>
      <xdr:spPr>
        <a:xfrm>
          <a:off x="2908300" y="18378895"/>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121738</xdr:rowOff>
    </xdr:from>
    <xdr:to>
      <xdr:col>10</xdr:col>
      <xdr:colOff>165100</xdr:colOff>
      <xdr:row>107</xdr:row>
      <xdr:rowOff>51888</xdr:rowOff>
    </xdr:to>
    <xdr:sp macro="" textlink="">
      <xdr:nvSpPr>
        <xdr:cNvPr id="422" name="楕円 421"/>
        <xdr:cNvSpPr/>
      </xdr:nvSpPr>
      <xdr:spPr>
        <a:xfrm>
          <a:off x="1968500" y="1829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1088</xdr:rowOff>
    </xdr:from>
    <xdr:to>
      <xdr:col>15</xdr:col>
      <xdr:colOff>50800</xdr:colOff>
      <xdr:row>107</xdr:row>
      <xdr:rowOff>33745</xdr:rowOff>
    </xdr:to>
    <xdr:cxnSp macro="">
      <xdr:nvCxnSpPr>
        <xdr:cNvPr id="423" name="直線コネクタ 422"/>
        <xdr:cNvCxnSpPr/>
      </xdr:nvCxnSpPr>
      <xdr:spPr>
        <a:xfrm>
          <a:off x="2019300" y="1834623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87449</xdr:rowOff>
    </xdr:from>
    <xdr:to>
      <xdr:col>6</xdr:col>
      <xdr:colOff>38100</xdr:colOff>
      <xdr:row>107</xdr:row>
      <xdr:rowOff>17599</xdr:rowOff>
    </xdr:to>
    <xdr:sp macro="" textlink="">
      <xdr:nvSpPr>
        <xdr:cNvPr id="424" name="楕円 423"/>
        <xdr:cNvSpPr/>
      </xdr:nvSpPr>
      <xdr:spPr>
        <a:xfrm>
          <a:off x="1079500" y="1826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138249</xdr:rowOff>
    </xdr:from>
    <xdr:to>
      <xdr:col>10</xdr:col>
      <xdr:colOff>114300</xdr:colOff>
      <xdr:row>107</xdr:row>
      <xdr:rowOff>1088</xdr:rowOff>
    </xdr:to>
    <xdr:cxnSp macro="">
      <xdr:nvCxnSpPr>
        <xdr:cNvPr id="425" name="直線コネクタ 424"/>
        <xdr:cNvCxnSpPr/>
      </xdr:nvCxnSpPr>
      <xdr:spPr>
        <a:xfrm>
          <a:off x="1130300" y="18311949"/>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24328</xdr:rowOff>
    </xdr:from>
    <xdr:ext cx="405111" cy="259045"/>
    <xdr:sp macro="" textlink="">
      <xdr:nvSpPr>
        <xdr:cNvPr id="426" name="n_1aveValue【市民会館】&#10;有形固定資産減価償却率"/>
        <xdr:cNvSpPr txBox="1"/>
      </xdr:nvSpPr>
      <xdr:spPr>
        <a:xfrm>
          <a:off x="3582044" y="1768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166388</xdr:rowOff>
    </xdr:from>
    <xdr:ext cx="405111" cy="259045"/>
    <xdr:sp macro="" textlink="">
      <xdr:nvSpPr>
        <xdr:cNvPr id="427" name="n_2aveValue【市民会館】&#10;有形固定資産減価償却率"/>
        <xdr:cNvSpPr txBox="1"/>
      </xdr:nvSpPr>
      <xdr:spPr>
        <a:xfrm>
          <a:off x="2705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164754</xdr:rowOff>
    </xdr:from>
    <xdr:ext cx="405111" cy="259045"/>
    <xdr:sp macro="" textlink="">
      <xdr:nvSpPr>
        <xdr:cNvPr id="428" name="n_3aveValue【市民会館】&#10;有形固定資産減価償却率"/>
        <xdr:cNvSpPr txBox="1"/>
      </xdr:nvSpPr>
      <xdr:spPr>
        <a:xfrm>
          <a:off x="1816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150058</xdr:rowOff>
    </xdr:from>
    <xdr:ext cx="405111" cy="259045"/>
    <xdr:sp macro="" textlink="">
      <xdr:nvSpPr>
        <xdr:cNvPr id="429" name="n_4aveValue【市民会館】&#10;有形固定資産減価償却率"/>
        <xdr:cNvSpPr txBox="1"/>
      </xdr:nvSpPr>
      <xdr:spPr>
        <a:xfrm>
          <a:off x="927744" y="1763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101798</xdr:rowOff>
    </xdr:from>
    <xdr:ext cx="405111" cy="259045"/>
    <xdr:sp macro="" textlink="">
      <xdr:nvSpPr>
        <xdr:cNvPr id="430" name="n_1mainValue【市民会館】&#10;有形固定資産減価償却率"/>
        <xdr:cNvSpPr txBox="1"/>
      </xdr:nvSpPr>
      <xdr:spPr>
        <a:xfrm>
          <a:off x="3582044" y="18446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75672</xdr:rowOff>
    </xdr:from>
    <xdr:ext cx="405111" cy="259045"/>
    <xdr:sp macro="" textlink="">
      <xdr:nvSpPr>
        <xdr:cNvPr id="431" name="n_2mainValue【市民会館】&#10;有形固定資産減価償却率"/>
        <xdr:cNvSpPr txBox="1"/>
      </xdr:nvSpPr>
      <xdr:spPr>
        <a:xfrm>
          <a:off x="2705744" y="1842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43015</xdr:rowOff>
    </xdr:from>
    <xdr:ext cx="405111" cy="259045"/>
    <xdr:sp macro="" textlink="">
      <xdr:nvSpPr>
        <xdr:cNvPr id="432" name="n_3mainValue【市民会館】&#10;有形固定資産減価償却率"/>
        <xdr:cNvSpPr txBox="1"/>
      </xdr:nvSpPr>
      <xdr:spPr>
        <a:xfrm>
          <a:off x="1816744" y="18388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8726</xdr:rowOff>
    </xdr:from>
    <xdr:ext cx="405111" cy="259045"/>
    <xdr:sp macro="" textlink="">
      <xdr:nvSpPr>
        <xdr:cNvPr id="433" name="n_4mainValue【市民会館】&#10;有形固定資産減価償却率"/>
        <xdr:cNvSpPr txBox="1"/>
      </xdr:nvSpPr>
      <xdr:spPr>
        <a:xfrm>
          <a:off x="927744" y="1835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108</xdr:row>
      <xdr:rowOff>129539</xdr:rowOff>
    </xdr:to>
    <xdr:cxnSp macro="">
      <xdr:nvCxnSpPr>
        <xdr:cNvPr id="457" name="直線コネクタ 456"/>
        <xdr:cNvCxnSpPr/>
      </xdr:nvCxnSpPr>
      <xdr:spPr>
        <a:xfrm flipV="1">
          <a:off x="10476865" y="17106900"/>
          <a:ext cx="0" cy="1539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58" name="【市民会館】&#10;一人当たり面積最小値テキスト"/>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59" name="直線コネクタ 458"/>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460" name="【市民会館】&#10;一人当たり面積最大値テキスト"/>
        <xdr:cNvSpPr txBox="1"/>
      </xdr:nvSpPr>
      <xdr:spPr>
        <a:xfrm>
          <a:off x="10515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461" name="直線コネクタ 460"/>
        <xdr:cNvCxnSpPr/>
      </xdr:nvCxnSpPr>
      <xdr:spPr>
        <a:xfrm>
          <a:off x="10388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38116</xdr:rowOff>
    </xdr:from>
    <xdr:ext cx="469744" cy="259045"/>
    <xdr:sp macro="" textlink="">
      <xdr:nvSpPr>
        <xdr:cNvPr id="462" name="【市民会館】&#10;一人当たり面積平均値テキスト"/>
        <xdr:cNvSpPr txBox="1"/>
      </xdr:nvSpPr>
      <xdr:spPr>
        <a:xfrm>
          <a:off x="10515600" y="18211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463" name="フローチャート: 判断 462"/>
        <xdr:cNvSpPr/>
      </xdr:nvSpPr>
      <xdr:spPr>
        <a:xfrm>
          <a:off x="104267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64" name="フローチャート: 判断 463"/>
        <xdr:cNvSpPr/>
      </xdr:nvSpPr>
      <xdr:spPr>
        <a:xfrm>
          <a:off x="9588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73025</xdr:rowOff>
    </xdr:from>
    <xdr:to>
      <xdr:col>46</xdr:col>
      <xdr:colOff>38100</xdr:colOff>
      <xdr:row>107</xdr:row>
      <xdr:rowOff>3175</xdr:rowOff>
    </xdr:to>
    <xdr:sp macro="" textlink="">
      <xdr:nvSpPr>
        <xdr:cNvPr id="465" name="フローチャート: 判断 464"/>
        <xdr:cNvSpPr/>
      </xdr:nvSpPr>
      <xdr:spPr>
        <a:xfrm>
          <a:off x="8699500" y="1824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90170</xdr:rowOff>
    </xdr:from>
    <xdr:to>
      <xdr:col>41</xdr:col>
      <xdr:colOff>101600</xdr:colOff>
      <xdr:row>107</xdr:row>
      <xdr:rowOff>20320</xdr:rowOff>
    </xdr:to>
    <xdr:sp macro="" textlink="">
      <xdr:nvSpPr>
        <xdr:cNvPr id="466" name="フローチャート: 判断 465"/>
        <xdr:cNvSpPr/>
      </xdr:nvSpPr>
      <xdr:spPr>
        <a:xfrm>
          <a:off x="7810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67" name="フローチャート: 判断 466"/>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36830</xdr:rowOff>
    </xdr:from>
    <xdr:to>
      <xdr:col>55</xdr:col>
      <xdr:colOff>50800</xdr:colOff>
      <xdr:row>105</xdr:row>
      <xdr:rowOff>138430</xdr:rowOff>
    </xdr:to>
    <xdr:sp macro="" textlink="">
      <xdr:nvSpPr>
        <xdr:cNvPr id="473" name="楕円 472"/>
        <xdr:cNvSpPr/>
      </xdr:nvSpPr>
      <xdr:spPr>
        <a:xfrm>
          <a:off x="104267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59707</xdr:rowOff>
    </xdr:from>
    <xdr:ext cx="469744" cy="259045"/>
    <xdr:sp macro="" textlink="">
      <xdr:nvSpPr>
        <xdr:cNvPr id="474" name="【市民会館】&#10;一人当たり面積該当値テキスト"/>
        <xdr:cNvSpPr txBox="1"/>
      </xdr:nvSpPr>
      <xdr:spPr>
        <a:xfrm>
          <a:off x="10515600" y="1789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55880</xdr:rowOff>
    </xdr:from>
    <xdr:to>
      <xdr:col>50</xdr:col>
      <xdr:colOff>165100</xdr:colOff>
      <xdr:row>105</xdr:row>
      <xdr:rowOff>157480</xdr:rowOff>
    </xdr:to>
    <xdr:sp macro="" textlink="">
      <xdr:nvSpPr>
        <xdr:cNvPr id="475" name="楕円 474"/>
        <xdr:cNvSpPr/>
      </xdr:nvSpPr>
      <xdr:spPr>
        <a:xfrm>
          <a:off x="9588500" y="1805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87630</xdr:rowOff>
    </xdr:from>
    <xdr:to>
      <xdr:col>55</xdr:col>
      <xdr:colOff>0</xdr:colOff>
      <xdr:row>105</xdr:row>
      <xdr:rowOff>106680</xdr:rowOff>
    </xdr:to>
    <xdr:cxnSp macro="">
      <xdr:nvCxnSpPr>
        <xdr:cNvPr id="476" name="直線コネクタ 475"/>
        <xdr:cNvCxnSpPr/>
      </xdr:nvCxnSpPr>
      <xdr:spPr>
        <a:xfrm flipV="1">
          <a:off x="9639300" y="1808988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73025</xdr:rowOff>
    </xdr:from>
    <xdr:to>
      <xdr:col>46</xdr:col>
      <xdr:colOff>38100</xdr:colOff>
      <xdr:row>106</xdr:row>
      <xdr:rowOff>3175</xdr:rowOff>
    </xdr:to>
    <xdr:sp macro="" textlink="">
      <xdr:nvSpPr>
        <xdr:cNvPr id="477" name="楕円 476"/>
        <xdr:cNvSpPr/>
      </xdr:nvSpPr>
      <xdr:spPr>
        <a:xfrm>
          <a:off x="8699500" y="1807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106680</xdr:rowOff>
    </xdr:from>
    <xdr:to>
      <xdr:col>50</xdr:col>
      <xdr:colOff>114300</xdr:colOff>
      <xdr:row>105</xdr:row>
      <xdr:rowOff>123825</xdr:rowOff>
    </xdr:to>
    <xdr:cxnSp macro="">
      <xdr:nvCxnSpPr>
        <xdr:cNvPr id="478" name="直線コネクタ 477"/>
        <xdr:cNvCxnSpPr/>
      </xdr:nvCxnSpPr>
      <xdr:spPr>
        <a:xfrm flipV="1">
          <a:off x="8750300" y="1810893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86361</xdr:rowOff>
    </xdr:from>
    <xdr:to>
      <xdr:col>41</xdr:col>
      <xdr:colOff>101600</xdr:colOff>
      <xdr:row>106</xdr:row>
      <xdr:rowOff>16511</xdr:rowOff>
    </xdr:to>
    <xdr:sp macro="" textlink="">
      <xdr:nvSpPr>
        <xdr:cNvPr id="479" name="楕円 478"/>
        <xdr:cNvSpPr/>
      </xdr:nvSpPr>
      <xdr:spPr>
        <a:xfrm>
          <a:off x="7810500" y="1808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123825</xdr:rowOff>
    </xdr:from>
    <xdr:to>
      <xdr:col>45</xdr:col>
      <xdr:colOff>177800</xdr:colOff>
      <xdr:row>105</xdr:row>
      <xdr:rowOff>137161</xdr:rowOff>
    </xdr:to>
    <xdr:cxnSp macro="">
      <xdr:nvCxnSpPr>
        <xdr:cNvPr id="480" name="直線コネクタ 479"/>
        <xdr:cNvCxnSpPr/>
      </xdr:nvCxnSpPr>
      <xdr:spPr>
        <a:xfrm flipV="1">
          <a:off x="7861300" y="18126075"/>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99695</xdr:rowOff>
    </xdr:from>
    <xdr:to>
      <xdr:col>36</xdr:col>
      <xdr:colOff>165100</xdr:colOff>
      <xdr:row>106</xdr:row>
      <xdr:rowOff>29845</xdr:rowOff>
    </xdr:to>
    <xdr:sp macro="" textlink="">
      <xdr:nvSpPr>
        <xdr:cNvPr id="481" name="楕円 480"/>
        <xdr:cNvSpPr/>
      </xdr:nvSpPr>
      <xdr:spPr>
        <a:xfrm>
          <a:off x="6921500" y="1810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137161</xdr:rowOff>
    </xdr:from>
    <xdr:to>
      <xdr:col>41</xdr:col>
      <xdr:colOff>50800</xdr:colOff>
      <xdr:row>105</xdr:row>
      <xdr:rowOff>150495</xdr:rowOff>
    </xdr:to>
    <xdr:cxnSp macro="">
      <xdr:nvCxnSpPr>
        <xdr:cNvPr id="482" name="直線コネクタ 481"/>
        <xdr:cNvCxnSpPr/>
      </xdr:nvCxnSpPr>
      <xdr:spPr>
        <a:xfrm flipV="1">
          <a:off x="6972300" y="18139411"/>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161941</xdr:rowOff>
    </xdr:from>
    <xdr:ext cx="469744" cy="259045"/>
    <xdr:sp macro="" textlink="">
      <xdr:nvSpPr>
        <xdr:cNvPr id="483" name="n_1aveValue【市民会館】&#10;一人当たり面積"/>
        <xdr:cNvSpPr txBox="1"/>
      </xdr:nvSpPr>
      <xdr:spPr>
        <a:xfrm>
          <a:off x="9391727" y="1833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165752</xdr:rowOff>
    </xdr:from>
    <xdr:ext cx="469744" cy="259045"/>
    <xdr:sp macro="" textlink="">
      <xdr:nvSpPr>
        <xdr:cNvPr id="484" name="n_2aveValue【市民会館】&#10;一人当たり面積"/>
        <xdr:cNvSpPr txBox="1"/>
      </xdr:nvSpPr>
      <xdr:spPr>
        <a:xfrm>
          <a:off x="8515427" y="18339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11447</xdr:rowOff>
    </xdr:from>
    <xdr:ext cx="469744" cy="259045"/>
    <xdr:sp macro="" textlink="">
      <xdr:nvSpPr>
        <xdr:cNvPr id="485" name="n_3aveValue【市民会館】&#10;一人当たり面積"/>
        <xdr:cNvSpPr txBox="1"/>
      </xdr:nvSpPr>
      <xdr:spPr>
        <a:xfrm>
          <a:off x="7626427" y="183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24782</xdr:rowOff>
    </xdr:from>
    <xdr:ext cx="469744" cy="259045"/>
    <xdr:sp macro="" textlink="">
      <xdr:nvSpPr>
        <xdr:cNvPr id="486" name="n_4aveValue【市民会館】&#10;一人当たり面積"/>
        <xdr:cNvSpPr txBox="1"/>
      </xdr:nvSpPr>
      <xdr:spPr>
        <a:xfrm>
          <a:off x="67374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2557</xdr:rowOff>
    </xdr:from>
    <xdr:ext cx="469744" cy="259045"/>
    <xdr:sp macro="" textlink="">
      <xdr:nvSpPr>
        <xdr:cNvPr id="487" name="n_1mainValue【市民会館】&#10;一人当たり面積"/>
        <xdr:cNvSpPr txBox="1"/>
      </xdr:nvSpPr>
      <xdr:spPr>
        <a:xfrm>
          <a:off x="9391727" y="1783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19702</xdr:rowOff>
    </xdr:from>
    <xdr:ext cx="469744" cy="259045"/>
    <xdr:sp macro="" textlink="">
      <xdr:nvSpPr>
        <xdr:cNvPr id="488" name="n_2mainValue【市民会館】&#10;一人当たり面積"/>
        <xdr:cNvSpPr txBox="1"/>
      </xdr:nvSpPr>
      <xdr:spPr>
        <a:xfrm>
          <a:off x="8515427" y="17850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33038</xdr:rowOff>
    </xdr:from>
    <xdr:ext cx="469744" cy="259045"/>
    <xdr:sp macro="" textlink="">
      <xdr:nvSpPr>
        <xdr:cNvPr id="489" name="n_3mainValue【市民会館】&#10;一人当たり面積"/>
        <xdr:cNvSpPr txBox="1"/>
      </xdr:nvSpPr>
      <xdr:spPr>
        <a:xfrm>
          <a:off x="7626427" y="1786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46372</xdr:rowOff>
    </xdr:from>
    <xdr:ext cx="469744" cy="259045"/>
    <xdr:sp macro="" textlink="">
      <xdr:nvSpPr>
        <xdr:cNvPr id="490" name="n_4mainValue【市民会館】&#10;一人当たり面積"/>
        <xdr:cNvSpPr txBox="1"/>
      </xdr:nvSpPr>
      <xdr:spPr>
        <a:xfrm>
          <a:off x="6737427" y="1787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3" name="テキスト ボックス 512"/>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515" name="直線コネクタ 514"/>
        <xdr:cNvCxnSpPr/>
      </xdr:nvCxnSpPr>
      <xdr:spPr>
        <a:xfrm flipV="1">
          <a:off x="16318864" y="564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6" name="【一般廃棄物処理施設】&#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7" name="直線コネクタ 516"/>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518" name="【一般廃棄物処理施設】&#10;有形固定資産減価償却率最大値テキスト"/>
        <xdr:cNvSpPr txBox="1"/>
      </xdr:nvSpPr>
      <xdr:spPr>
        <a:xfrm>
          <a:off x="163576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519" name="直線コネクタ 518"/>
        <xdr:cNvCxnSpPr/>
      </xdr:nvCxnSpPr>
      <xdr:spPr>
        <a:xfrm>
          <a:off x="16230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114952</xdr:rowOff>
    </xdr:from>
    <xdr:ext cx="405111" cy="259045"/>
    <xdr:sp macro="" textlink="">
      <xdr:nvSpPr>
        <xdr:cNvPr id="520" name="【一般廃棄物処理施設】&#10;有形固定資産減価償却率平均値テキスト"/>
        <xdr:cNvSpPr txBox="1"/>
      </xdr:nvSpPr>
      <xdr:spPr>
        <a:xfrm>
          <a:off x="16357600" y="6287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92075</xdr:rowOff>
    </xdr:from>
    <xdr:to>
      <xdr:col>85</xdr:col>
      <xdr:colOff>177800</xdr:colOff>
      <xdr:row>38</xdr:row>
      <xdr:rowOff>22225</xdr:rowOff>
    </xdr:to>
    <xdr:sp macro="" textlink="">
      <xdr:nvSpPr>
        <xdr:cNvPr id="521" name="フローチャート: 判断 520"/>
        <xdr:cNvSpPr/>
      </xdr:nvSpPr>
      <xdr:spPr>
        <a:xfrm>
          <a:off x="16268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522" name="フローチャート: 判断 521"/>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523" name="フローチャート: 判断 522"/>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524" name="フローチャート: 判断 523"/>
        <xdr:cNvSpPr/>
      </xdr:nvSpPr>
      <xdr:spPr>
        <a:xfrm>
          <a:off x="13652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525" name="フローチャート: 判断 524"/>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15875</xdr:rowOff>
    </xdr:from>
    <xdr:to>
      <xdr:col>85</xdr:col>
      <xdr:colOff>177800</xdr:colOff>
      <xdr:row>38</xdr:row>
      <xdr:rowOff>117475</xdr:rowOff>
    </xdr:to>
    <xdr:sp macro="" textlink="">
      <xdr:nvSpPr>
        <xdr:cNvPr id="531" name="楕円 530"/>
        <xdr:cNvSpPr/>
      </xdr:nvSpPr>
      <xdr:spPr>
        <a:xfrm>
          <a:off x="16268700" y="653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165752</xdr:rowOff>
    </xdr:from>
    <xdr:ext cx="405111" cy="259045"/>
    <xdr:sp macro="" textlink="">
      <xdr:nvSpPr>
        <xdr:cNvPr id="532" name="【一般廃棄物処理施設】&#10;有形固定資産減価償却率該当値テキスト"/>
        <xdr:cNvSpPr txBox="1"/>
      </xdr:nvSpPr>
      <xdr:spPr>
        <a:xfrm>
          <a:off x="16357600" y="650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109220</xdr:rowOff>
    </xdr:from>
    <xdr:to>
      <xdr:col>81</xdr:col>
      <xdr:colOff>101600</xdr:colOff>
      <xdr:row>38</xdr:row>
      <xdr:rowOff>39370</xdr:rowOff>
    </xdr:to>
    <xdr:sp macro="" textlink="">
      <xdr:nvSpPr>
        <xdr:cNvPr id="533" name="楕円 532"/>
        <xdr:cNvSpPr/>
      </xdr:nvSpPr>
      <xdr:spPr>
        <a:xfrm>
          <a:off x="15430500" y="645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160020</xdr:rowOff>
    </xdr:from>
    <xdr:to>
      <xdr:col>85</xdr:col>
      <xdr:colOff>127000</xdr:colOff>
      <xdr:row>38</xdr:row>
      <xdr:rowOff>66675</xdr:rowOff>
    </xdr:to>
    <xdr:cxnSp macro="">
      <xdr:nvCxnSpPr>
        <xdr:cNvPr id="534" name="直線コネクタ 533"/>
        <xdr:cNvCxnSpPr/>
      </xdr:nvCxnSpPr>
      <xdr:spPr>
        <a:xfrm>
          <a:off x="15481300" y="6503670"/>
          <a:ext cx="8382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31115</xdr:rowOff>
    </xdr:from>
    <xdr:to>
      <xdr:col>76</xdr:col>
      <xdr:colOff>165100</xdr:colOff>
      <xdr:row>37</xdr:row>
      <xdr:rowOff>132715</xdr:rowOff>
    </xdr:to>
    <xdr:sp macro="" textlink="">
      <xdr:nvSpPr>
        <xdr:cNvPr id="535" name="楕円 534"/>
        <xdr:cNvSpPr/>
      </xdr:nvSpPr>
      <xdr:spPr>
        <a:xfrm>
          <a:off x="14541500" y="637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81915</xdr:rowOff>
    </xdr:from>
    <xdr:to>
      <xdr:col>81</xdr:col>
      <xdr:colOff>50800</xdr:colOff>
      <xdr:row>37</xdr:row>
      <xdr:rowOff>160020</xdr:rowOff>
    </xdr:to>
    <xdr:cxnSp macro="">
      <xdr:nvCxnSpPr>
        <xdr:cNvPr id="536" name="直線コネクタ 535"/>
        <xdr:cNvCxnSpPr/>
      </xdr:nvCxnSpPr>
      <xdr:spPr>
        <a:xfrm>
          <a:off x="14592300" y="6425565"/>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154940</xdr:rowOff>
    </xdr:from>
    <xdr:to>
      <xdr:col>72</xdr:col>
      <xdr:colOff>38100</xdr:colOff>
      <xdr:row>40</xdr:row>
      <xdr:rowOff>85090</xdr:rowOff>
    </xdr:to>
    <xdr:sp macro="" textlink="">
      <xdr:nvSpPr>
        <xdr:cNvPr id="537" name="楕円 536"/>
        <xdr:cNvSpPr/>
      </xdr:nvSpPr>
      <xdr:spPr>
        <a:xfrm>
          <a:off x="13652500" y="684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81915</xdr:rowOff>
    </xdr:from>
    <xdr:to>
      <xdr:col>76</xdr:col>
      <xdr:colOff>114300</xdr:colOff>
      <xdr:row>40</xdr:row>
      <xdr:rowOff>34290</xdr:rowOff>
    </xdr:to>
    <xdr:cxnSp macro="">
      <xdr:nvCxnSpPr>
        <xdr:cNvPr id="538" name="直線コネクタ 537"/>
        <xdr:cNvCxnSpPr/>
      </xdr:nvCxnSpPr>
      <xdr:spPr>
        <a:xfrm flipV="1">
          <a:off x="13703300" y="6425565"/>
          <a:ext cx="889000" cy="466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92075</xdr:rowOff>
    </xdr:from>
    <xdr:to>
      <xdr:col>67</xdr:col>
      <xdr:colOff>101600</xdr:colOff>
      <xdr:row>40</xdr:row>
      <xdr:rowOff>22225</xdr:rowOff>
    </xdr:to>
    <xdr:sp macro="" textlink="">
      <xdr:nvSpPr>
        <xdr:cNvPr id="539" name="楕円 538"/>
        <xdr:cNvSpPr/>
      </xdr:nvSpPr>
      <xdr:spPr>
        <a:xfrm>
          <a:off x="12763500" y="677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142875</xdr:rowOff>
    </xdr:from>
    <xdr:to>
      <xdr:col>71</xdr:col>
      <xdr:colOff>177800</xdr:colOff>
      <xdr:row>40</xdr:row>
      <xdr:rowOff>34290</xdr:rowOff>
    </xdr:to>
    <xdr:cxnSp macro="">
      <xdr:nvCxnSpPr>
        <xdr:cNvPr id="540" name="直線コネクタ 539"/>
        <xdr:cNvCxnSpPr/>
      </xdr:nvCxnSpPr>
      <xdr:spPr>
        <a:xfrm>
          <a:off x="12814300" y="682942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13987</xdr:rowOff>
    </xdr:from>
    <xdr:ext cx="405111" cy="259045"/>
    <xdr:sp macro="" textlink="">
      <xdr:nvSpPr>
        <xdr:cNvPr id="541" name="n_1aveValue【一般廃棄物処理施設】&#10;有形固定資産減価償却率"/>
        <xdr:cNvSpPr txBox="1"/>
      </xdr:nvSpPr>
      <xdr:spPr>
        <a:xfrm>
          <a:off x="152660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142892</xdr:rowOff>
    </xdr:from>
    <xdr:ext cx="405111" cy="259045"/>
    <xdr:sp macro="" textlink="">
      <xdr:nvSpPr>
        <xdr:cNvPr id="542" name="n_2aveValue【一般廃棄物処理施設】&#10;有形固定資産減価償却率"/>
        <xdr:cNvSpPr txBox="1"/>
      </xdr:nvSpPr>
      <xdr:spPr>
        <a:xfrm>
          <a:off x="143897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170197</xdr:rowOff>
    </xdr:from>
    <xdr:ext cx="405111" cy="259045"/>
    <xdr:sp macro="" textlink="">
      <xdr:nvSpPr>
        <xdr:cNvPr id="543" name="n_3aveValue【一般廃棄物処理施設】&#10;有形固定資産減価償却率"/>
        <xdr:cNvSpPr txBox="1"/>
      </xdr:nvSpPr>
      <xdr:spPr>
        <a:xfrm>
          <a:off x="13500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170197</xdr:rowOff>
    </xdr:from>
    <xdr:ext cx="405111" cy="259045"/>
    <xdr:sp macro="" textlink="">
      <xdr:nvSpPr>
        <xdr:cNvPr id="544" name="n_4aveValue【一般廃棄物処理施設】&#10;有形固定資産減価償却率"/>
        <xdr:cNvSpPr txBox="1"/>
      </xdr:nvSpPr>
      <xdr:spPr>
        <a:xfrm>
          <a:off x="12611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30497</xdr:rowOff>
    </xdr:from>
    <xdr:ext cx="405111" cy="259045"/>
    <xdr:sp macro="" textlink="">
      <xdr:nvSpPr>
        <xdr:cNvPr id="545" name="n_1mainValue【一般廃棄物処理施設】&#10;有形固定資産減価償却率"/>
        <xdr:cNvSpPr txBox="1"/>
      </xdr:nvSpPr>
      <xdr:spPr>
        <a:xfrm>
          <a:off x="15266044" y="654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149242</xdr:rowOff>
    </xdr:from>
    <xdr:ext cx="405111" cy="259045"/>
    <xdr:sp macro="" textlink="">
      <xdr:nvSpPr>
        <xdr:cNvPr id="546" name="n_2mainValue【一般廃棄物処理施設】&#10;有形固定資産減価償却率"/>
        <xdr:cNvSpPr txBox="1"/>
      </xdr:nvSpPr>
      <xdr:spPr>
        <a:xfrm>
          <a:off x="14389744"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76217</xdr:rowOff>
    </xdr:from>
    <xdr:ext cx="405111" cy="259045"/>
    <xdr:sp macro="" textlink="">
      <xdr:nvSpPr>
        <xdr:cNvPr id="547" name="n_3mainValue【一般廃棄物処理施設】&#10;有形固定資産減価償却率"/>
        <xdr:cNvSpPr txBox="1"/>
      </xdr:nvSpPr>
      <xdr:spPr>
        <a:xfrm>
          <a:off x="13500744" y="693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13352</xdr:rowOff>
    </xdr:from>
    <xdr:ext cx="405111" cy="259045"/>
    <xdr:sp macro="" textlink="">
      <xdr:nvSpPr>
        <xdr:cNvPr id="548" name="n_4mainValue【一般廃棄物処理施設】&#10;有形固定資産減価償却率"/>
        <xdr:cNvSpPr txBox="1"/>
      </xdr:nvSpPr>
      <xdr:spPr>
        <a:xfrm>
          <a:off x="12611744" y="687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88217</xdr:rowOff>
    </xdr:from>
    <xdr:to>
      <xdr:col>116</xdr:col>
      <xdr:colOff>62864</xdr:colOff>
      <xdr:row>42</xdr:row>
      <xdr:rowOff>37814</xdr:rowOff>
    </xdr:to>
    <xdr:cxnSp macro="">
      <xdr:nvCxnSpPr>
        <xdr:cNvPr id="572" name="直線コネクタ 571"/>
        <xdr:cNvCxnSpPr/>
      </xdr:nvCxnSpPr>
      <xdr:spPr>
        <a:xfrm flipV="1">
          <a:off x="22160864" y="5917517"/>
          <a:ext cx="0" cy="1321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41641</xdr:rowOff>
    </xdr:from>
    <xdr:ext cx="313932" cy="259045"/>
    <xdr:sp macro="" textlink="">
      <xdr:nvSpPr>
        <xdr:cNvPr id="573" name="【一般廃棄物処理施設】&#10;一人当たり有形固定資産（償却資産）額最小値テキスト"/>
        <xdr:cNvSpPr txBox="1"/>
      </xdr:nvSpPr>
      <xdr:spPr>
        <a:xfrm>
          <a:off x="22199600" y="72425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37814</xdr:rowOff>
    </xdr:from>
    <xdr:to>
      <xdr:col>116</xdr:col>
      <xdr:colOff>152400</xdr:colOff>
      <xdr:row>42</xdr:row>
      <xdr:rowOff>37814</xdr:rowOff>
    </xdr:to>
    <xdr:cxnSp macro="">
      <xdr:nvCxnSpPr>
        <xdr:cNvPr id="574" name="直線コネクタ 573"/>
        <xdr:cNvCxnSpPr/>
      </xdr:nvCxnSpPr>
      <xdr:spPr>
        <a:xfrm>
          <a:off x="22072600" y="7238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34894</xdr:rowOff>
    </xdr:from>
    <xdr:ext cx="599010" cy="259045"/>
    <xdr:sp macro="" textlink="">
      <xdr:nvSpPr>
        <xdr:cNvPr id="575" name="【一般廃棄物処理施設】&#10;一人当たり有形固定資産（償却資産）額最大値テキスト"/>
        <xdr:cNvSpPr txBox="1"/>
      </xdr:nvSpPr>
      <xdr:spPr>
        <a:xfrm>
          <a:off x="22199600" y="5692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88217</xdr:rowOff>
    </xdr:from>
    <xdr:to>
      <xdr:col>116</xdr:col>
      <xdr:colOff>152400</xdr:colOff>
      <xdr:row>34</xdr:row>
      <xdr:rowOff>88217</xdr:rowOff>
    </xdr:to>
    <xdr:cxnSp macro="">
      <xdr:nvCxnSpPr>
        <xdr:cNvPr id="576" name="直線コネクタ 575"/>
        <xdr:cNvCxnSpPr/>
      </xdr:nvCxnSpPr>
      <xdr:spPr>
        <a:xfrm>
          <a:off x="22072600" y="5917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54506</xdr:rowOff>
    </xdr:from>
    <xdr:ext cx="599010" cy="259045"/>
    <xdr:sp macro="" textlink="">
      <xdr:nvSpPr>
        <xdr:cNvPr id="577" name="【一般廃棄物処理施設】&#10;一人当たり有形固定資産（償却資産）額平均値テキスト"/>
        <xdr:cNvSpPr txBox="1"/>
      </xdr:nvSpPr>
      <xdr:spPr>
        <a:xfrm>
          <a:off x="22199600" y="6569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31629</xdr:rowOff>
    </xdr:from>
    <xdr:to>
      <xdr:col>116</xdr:col>
      <xdr:colOff>114300</xdr:colOff>
      <xdr:row>39</xdr:row>
      <xdr:rowOff>133229</xdr:rowOff>
    </xdr:to>
    <xdr:sp macro="" textlink="">
      <xdr:nvSpPr>
        <xdr:cNvPr id="578" name="フローチャート: 判断 577"/>
        <xdr:cNvSpPr/>
      </xdr:nvSpPr>
      <xdr:spPr>
        <a:xfrm>
          <a:off x="22110700" y="6718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40354</xdr:rowOff>
    </xdr:from>
    <xdr:to>
      <xdr:col>112</xdr:col>
      <xdr:colOff>38100</xdr:colOff>
      <xdr:row>39</xdr:row>
      <xdr:rowOff>141954</xdr:rowOff>
    </xdr:to>
    <xdr:sp macro="" textlink="">
      <xdr:nvSpPr>
        <xdr:cNvPr id="579" name="フローチャート: 判断 578"/>
        <xdr:cNvSpPr/>
      </xdr:nvSpPr>
      <xdr:spPr>
        <a:xfrm>
          <a:off x="21272500" y="672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56318</xdr:rowOff>
    </xdr:from>
    <xdr:to>
      <xdr:col>107</xdr:col>
      <xdr:colOff>101600</xdr:colOff>
      <xdr:row>39</xdr:row>
      <xdr:rowOff>157918</xdr:rowOff>
    </xdr:to>
    <xdr:sp macro="" textlink="">
      <xdr:nvSpPr>
        <xdr:cNvPr id="580" name="フローチャート: 判断 579"/>
        <xdr:cNvSpPr/>
      </xdr:nvSpPr>
      <xdr:spPr>
        <a:xfrm>
          <a:off x="20383500" y="674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64502</xdr:rowOff>
    </xdr:from>
    <xdr:to>
      <xdr:col>102</xdr:col>
      <xdr:colOff>165100</xdr:colOff>
      <xdr:row>39</xdr:row>
      <xdr:rowOff>166102</xdr:rowOff>
    </xdr:to>
    <xdr:sp macro="" textlink="">
      <xdr:nvSpPr>
        <xdr:cNvPr id="581" name="フローチャート: 判断 580"/>
        <xdr:cNvSpPr/>
      </xdr:nvSpPr>
      <xdr:spPr>
        <a:xfrm>
          <a:off x="19494500" y="675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75692</xdr:rowOff>
    </xdr:from>
    <xdr:to>
      <xdr:col>98</xdr:col>
      <xdr:colOff>38100</xdr:colOff>
      <xdr:row>40</xdr:row>
      <xdr:rowOff>5842</xdr:rowOff>
    </xdr:to>
    <xdr:sp macro="" textlink="">
      <xdr:nvSpPr>
        <xdr:cNvPr id="582" name="フローチャート: 判断 581"/>
        <xdr:cNvSpPr/>
      </xdr:nvSpPr>
      <xdr:spPr>
        <a:xfrm>
          <a:off x="18605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145499</xdr:rowOff>
    </xdr:from>
    <xdr:to>
      <xdr:col>116</xdr:col>
      <xdr:colOff>114300</xdr:colOff>
      <xdr:row>42</xdr:row>
      <xdr:rowOff>75649</xdr:rowOff>
    </xdr:to>
    <xdr:sp macro="" textlink="">
      <xdr:nvSpPr>
        <xdr:cNvPr id="588" name="楕円 587"/>
        <xdr:cNvSpPr/>
      </xdr:nvSpPr>
      <xdr:spPr>
        <a:xfrm>
          <a:off x="22110700" y="717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60426</xdr:rowOff>
    </xdr:from>
    <xdr:ext cx="469744" cy="259045"/>
    <xdr:sp macro="" textlink="">
      <xdr:nvSpPr>
        <xdr:cNvPr id="589" name="【一般廃棄物処理施設】&#10;一人当たり有形固定資産（償却資産）額該当値テキスト"/>
        <xdr:cNvSpPr txBox="1"/>
      </xdr:nvSpPr>
      <xdr:spPr>
        <a:xfrm>
          <a:off x="22199600" y="7089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145910</xdr:rowOff>
    </xdr:from>
    <xdr:to>
      <xdr:col>112</xdr:col>
      <xdr:colOff>38100</xdr:colOff>
      <xdr:row>42</xdr:row>
      <xdr:rowOff>76060</xdr:rowOff>
    </xdr:to>
    <xdr:sp macro="" textlink="">
      <xdr:nvSpPr>
        <xdr:cNvPr id="590" name="楕円 589"/>
        <xdr:cNvSpPr/>
      </xdr:nvSpPr>
      <xdr:spPr>
        <a:xfrm>
          <a:off x="21272500" y="717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24849</xdr:rowOff>
    </xdr:from>
    <xdr:to>
      <xdr:col>116</xdr:col>
      <xdr:colOff>63500</xdr:colOff>
      <xdr:row>42</xdr:row>
      <xdr:rowOff>25260</xdr:rowOff>
    </xdr:to>
    <xdr:cxnSp macro="">
      <xdr:nvCxnSpPr>
        <xdr:cNvPr id="591" name="直線コネクタ 590"/>
        <xdr:cNvCxnSpPr/>
      </xdr:nvCxnSpPr>
      <xdr:spPr>
        <a:xfrm flipV="1">
          <a:off x="21323300" y="7225749"/>
          <a:ext cx="8382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146283</xdr:rowOff>
    </xdr:from>
    <xdr:to>
      <xdr:col>107</xdr:col>
      <xdr:colOff>101600</xdr:colOff>
      <xdr:row>42</xdr:row>
      <xdr:rowOff>76433</xdr:rowOff>
    </xdr:to>
    <xdr:sp macro="" textlink="">
      <xdr:nvSpPr>
        <xdr:cNvPr id="592" name="楕円 591"/>
        <xdr:cNvSpPr/>
      </xdr:nvSpPr>
      <xdr:spPr>
        <a:xfrm>
          <a:off x="20383500" y="717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25260</xdr:rowOff>
    </xdr:from>
    <xdr:to>
      <xdr:col>111</xdr:col>
      <xdr:colOff>177800</xdr:colOff>
      <xdr:row>42</xdr:row>
      <xdr:rowOff>25633</xdr:rowOff>
    </xdr:to>
    <xdr:cxnSp macro="">
      <xdr:nvCxnSpPr>
        <xdr:cNvPr id="593" name="直線コネクタ 592"/>
        <xdr:cNvCxnSpPr/>
      </xdr:nvCxnSpPr>
      <xdr:spPr>
        <a:xfrm flipV="1">
          <a:off x="20434300" y="7226160"/>
          <a:ext cx="889000" cy="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150612</xdr:rowOff>
    </xdr:from>
    <xdr:to>
      <xdr:col>102</xdr:col>
      <xdr:colOff>165100</xdr:colOff>
      <xdr:row>42</xdr:row>
      <xdr:rowOff>80762</xdr:rowOff>
    </xdr:to>
    <xdr:sp macro="" textlink="">
      <xdr:nvSpPr>
        <xdr:cNvPr id="594" name="楕円 593"/>
        <xdr:cNvSpPr/>
      </xdr:nvSpPr>
      <xdr:spPr>
        <a:xfrm>
          <a:off x="19494500" y="7180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25633</xdr:rowOff>
    </xdr:from>
    <xdr:to>
      <xdr:col>107</xdr:col>
      <xdr:colOff>50800</xdr:colOff>
      <xdr:row>42</xdr:row>
      <xdr:rowOff>29962</xdr:rowOff>
    </xdr:to>
    <xdr:cxnSp macro="">
      <xdr:nvCxnSpPr>
        <xdr:cNvPr id="595" name="直線コネクタ 594"/>
        <xdr:cNvCxnSpPr/>
      </xdr:nvCxnSpPr>
      <xdr:spPr>
        <a:xfrm flipV="1">
          <a:off x="19545300" y="7226533"/>
          <a:ext cx="889000" cy="4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150806</xdr:rowOff>
    </xdr:from>
    <xdr:to>
      <xdr:col>98</xdr:col>
      <xdr:colOff>38100</xdr:colOff>
      <xdr:row>42</xdr:row>
      <xdr:rowOff>80956</xdr:rowOff>
    </xdr:to>
    <xdr:sp macro="" textlink="">
      <xdr:nvSpPr>
        <xdr:cNvPr id="596" name="楕円 595"/>
        <xdr:cNvSpPr/>
      </xdr:nvSpPr>
      <xdr:spPr>
        <a:xfrm>
          <a:off x="18605500" y="718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29962</xdr:rowOff>
    </xdr:from>
    <xdr:to>
      <xdr:col>102</xdr:col>
      <xdr:colOff>114300</xdr:colOff>
      <xdr:row>42</xdr:row>
      <xdr:rowOff>30156</xdr:rowOff>
    </xdr:to>
    <xdr:cxnSp macro="">
      <xdr:nvCxnSpPr>
        <xdr:cNvPr id="597" name="直線コネクタ 596"/>
        <xdr:cNvCxnSpPr/>
      </xdr:nvCxnSpPr>
      <xdr:spPr>
        <a:xfrm flipV="1">
          <a:off x="18656300" y="7230862"/>
          <a:ext cx="889000" cy="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158481</xdr:rowOff>
    </xdr:from>
    <xdr:ext cx="599010" cy="259045"/>
    <xdr:sp macro="" textlink="">
      <xdr:nvSpPr>
        <xdr:cNvPr id="598" name="n_1aveValue【一般廃棄物処理施設】&#10;一人当たり有形固定資産（償却資産）額"/>
        <xdr:cNvSpPr txBox="1"/>
      </xdr:nvSpPr>
      <xdr:spPr>
        <a:xfrm>
          <a:off x="21011095" y="6502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2995</xdr:rowOff>
    </xdr:from>
    <xdr:ext cx="599010" cy="259045"/>
    <xdr:sp macro="" textlink="">
      <xdr:nvSpPr>
        <xdr:cNvPr id="599" name="n_2aveValue【一般廃棄物処理施設】&#10;一人当たり有形固定資産（償却資産）額"/>
        <xdr:cNvSpPr txBox="1"/>
      </xdr:nvSpPr>
      <xdr:spPr>
        <a:xfrm>
          <a:off x="20134795" y="6518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11179</xdr:rowOff>
    </xdr:from>
    <xdr:ext cx="599010" cy="259045"/>
    <xdr:sp macro="" textlink="">
      <xdr:nvSpPr>
        <xdr:cNvPr id="600" name="n_3aveValue【一般廃棄物処理施設】&#10;一人当たり有形固定資産（償却資産）額"/>
        <xdr:cNvSpPr txBox="1"/>
      </xdr:nvSpPr>
      <xdr:spPr>
        <a:xfrm>
          <a:off x="19245795" y="652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22369</xdr:rowOff>
    </xdr:from>
    <xdr:ext cx="599010" cy="259045"/>
    <xdr:sp macro="" textlink="">
      <xdr:nvSpPr>
        <xdr:cNvPr id="601" name="n_4aveValue【一般廃棄物処理施設】&#10;一人当たり有形固定資産（償却資産）額"/>
        <xdr:cNvSpPr txBox="1"/>
      </xdr:nvSpPr>
      <xdr:spPr>
        <a:xfrm>
          <a:off x="18356795" y="6537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42</xdr:row>
      <xdr:rowOff>67187</xdr:rowOff>
    </xdr:from>
    <xdr:ext cx="469744" cy="259045"/>
    <xdr:sp macro="" textlink="">
      <xdr:nvSpPr>
        <xdr:cNvPr id="602" name="n_1mainValue【一般廃棄物処理施設】&#10;一人当たり有形固定資産（償却資産）額"/>
        <xdr:cNvSpPr txBox="1"/>
      </xdr:nvSpPr>
      <xdr:spPr>
        <a:xfrm>
          <a:off x="21075728" y="7268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42</xdr:row>
      <xdr:rowOff>67560</xdr:rowOff>
    </xdr:from>
    <xdr:ext cx="469744" cy="259045"/>
    <xdr:sp macro="" textlink="">
      <xdr:nvSpPr>
        <xdr:cNvPr id="603" name="n_2mainValue【一般廃棄物処理施設】&#10;一人当たり有形固定資産（償却資産）額"/>
        <xdr:cNvSpPr txBox="1"/>
      </xdr:nvSpPr>
      <xdr:spPr>
        <a:xfrm>
          <a:off x="20199428" y="7268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42</xdr:row>
      <xdr:rowOff>71889</xdr:rowOff>
    </xdr:from>
    <xdr:ext cx="469744" cy="259045"/>
    <xdr:sp macro="" textlink="">
      <xdr:nvSpPr>
        <xdr:cNvPr id="604" name="n_3mainValue【一般廃棄物処理施設】&#10;一人当たり有形固定資産（償却資産）額"/>
        <xdr:cNvSpPr txBox="1"/>
      </xdr:nvSpPr>
      <xdr:spPr>
        <a:xfrm>
          <a:off x="19310428" y="7272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133428</xdr:colOff>
      <xdr:row>42</xdr:row>
      <xdr:rowOff>72083</xdr:rowOff>
    </xdr:from>
    <xdr:ext cx="469744" cy="259045"/>
    <xdr:sp macro="" textlink="">
      <xdr:nvSpPr>
        <xdr:cNvPr id="605" name="n_4mainValue【一般廃棄物処理施設】&#10;一人当たり有形固定資産（償却資産）額"/>
        <xdr:cNvSpPr txBox="1"/>
      </xdr:nvSpPr>
      <xdr:spPr>
        <a:xfrm>
          <a:off x="18421428" y="7272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8" name="テキスト ボックス 617"/>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0" name="テキスト ボックス 61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4" name="テキスト ボックス 62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6" name="テキスト ボックス 625"/>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8" name="テキスト ボックス 627"/>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118110</xdr:rowOff>
    </xdr:from>
    <xdr:to>
      <xdr:col>85</xdr:col>
      <xdr:colOff>126364</xdr:colOff>
      <xdr:row>64</xdr:row>
      <xdr:rowOff>76200</xdr:rowOff>
    </xdr:to>
    <xdr:cxnSp macro="">
      <xdr:nvCxnSpPr>
        <xdr:cNvPr id="630" name="直線コネクタ 629"/>
        <xdr:cNvCxnSpPr/>
      </xdr:nvCxnSpPr>
      <xdr:spPr>
        <a:xfrm flipV="1">
          <a:off x="16318864" y="954786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31" name="【保健センター・保健所】&#10;有形固定資産減価償却率最小値テキスト"/>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32" name="直線コネクタ 631"/>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64787</xdr:rowOff>
    </xdr:from>
    <xdr:ext cx="405111" cy="259045"/>
    <xdr:sp macro="" textlink="">
      <xdr:nvSpPr>
        <xdr:cNvPr id="633" name="【保健センター・保健所】&#10;有形固定資産減価償却率最大値テキスト"/>
        <xdr:cNvSpPr txBox="1"/>
      </xdr:nvSpPr>
      <xdr:spPr>
        <a:xfrm>
          <a:off x="16357600" y="932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118110</xdr:rowOff>
    </xdr:from>
    <xdr:to>
      <xdr:col>86</xdr:col>
      <xdr:colOff>25400</xdr:colOff>
      <xdr:row>55</xdr:row>
      <xdr:rowOff>118110</xdr:rowOff>
    </xdr:to>
    <xdr:cxnSp macro="">
      <xdr:nvCxnSpPr>
        <xdr:cNvPr id="634" name="直線コネクタ 633"/>
        <xdr:cNvCxnSpPr/>
      </xdr:nvCxnSpPr>
      <xdr:spPr>
        <a:xfrm>
          <a:off x="16230600" y="954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59707</xdr:rowOff>
    </xdr:from>
    <xdr:ext cx="405111" cy="259045"/>
    <xdr:sp macro="" textlink="">
      <xdr:nvSpPr>
        <xdr:cNvPr id="635" name="【保健センター・保健所】&#10;有形固定資産減価償却率平均値テキスト"/>
        <xdr:cNvSpPr txBox="1"/>
      </xdr:nvSpPr>
      <xdr:spPr>
        <a:xfrm>
          <a:off x="16357600" y="10003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636" name="フローチャート: 判断 635"/>
        <xdr:cNvSpPr/>
      </xdr:nvSpPr>
      <xdr:spPr>
        <a:xfrm>
          <a:off x="162687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6350</xdr:rowOff>
    </xdr:from>
    <xdr:to>
      <xdr:col>81</xdr:col>
      <xdr:colOff>101600</xdr:colOff>
      <xdr:row>59</xdr:row>
      <xdr:rowOff>107950</xdr:rowOff>
    </xdr:to>
    <xdr:sp macro="" textlink="">
      <xdr:nvSpPr>
        <xdr:cNvPr id="637" name="フローチャート: 判断 636"/>
        <xdr:cNvSpPr/>
      </xdr:nvSpPr>
      <xdr:spPr>
        <a:xfrm>
          <a:off x="15430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638" name="フローチャート: 判断 637"/>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114935</xdr:rowOff>
    </xdr:from>
    <xdr:to>
      <xdr:col>72</xdr:col>
      <xdr:colOff>38100</xdr:colOff>
      <xdr:row>59</xdr:row>
      <xdr:rowOff>45085</xdr:rowOff>
    </xdr:to>
    <xdr:sp macro="" textlink="">
      <xdr:nvSpPr>
        <xdr:cNvPr id="639" name="フローチャート: 判断 638"/>
        <xdr:cNvSpPr/>
      </xdr:nvSpPr>
      <xdr:spPr>
        <a:xfrm>
          <a:off x="13652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55880</xdr:rowOff>
    </xdr:from>
    <xdr:to>
      <xdr:col>67</xdr:col>
      <xdr:colOff>101600</xdr:colOff>
      <xdr:row>58</xdr:row>
      <xdr:rowOff>157480</xdr:rowOff>
    </xdr:to>
    <xdr:sp macro="" textlink="">
      <xdr:nvSpPr>
        <xdr:cNvPr id="640" name="フローチャート: 判断 639"/>
        <xdr:cNvSpPr/>
      </xdr:nvSpPr>
      <xdr:spPr>
        <a:xfrm>
          <a:off x="12763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147320</xdr:rowOff>
    </xdr:from>
    <xdr:to>
      <xdr:col>85</xdr:col>
      <xdr:colOff>177800</xdr:colOff>
      <xdr:row>60</xdr:row>
      <xdr:rowOff>77470</xdr:rowOff>
    </xdr:to>
    <xdr:sp macro="" textlink="">
      <xdr:nvSpPr>
        <xdr:cNvPr id="646" name="楕円 645"/>
        <xdr:cNvSpPr/>
      </xdr:nvSpPr>
      <xdr:spPr>
        <a:xfrm>
          <a:off x="16268700" y="1026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125747</xdr:rowOff>
    </xdr:from>
    <xdr:ext cx="405111" cy="259045"/>
    <xdr:sp macro="" textlink="">
      <xdr:nvSpPr>
        <xdr:cNvPr id="647" name="【保健センター・保健所】&#10;有形固定資産減価償却率該当値テキスト"/>
        <xdr:cNvSpPr txBox="1"/>
      </xdr:nvSpPr>
      <xdr:spPr>
        <a:xfrm>
          <a:off x="16357600" y="1024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141605</xdr:rowOff>
    </xdr:from>
    <xdr:to>
      <xdr:col>81</xdr:col>
      <xdr:colOff>101600</xdr:colOff>
      <xdr:row>60</xdr:row>
      <xdr:rowOff>71755</xdr:rowOff>
    </xdr:to>
    <xdr:sp macro="" textlink="">
      <xdr:nvSpPr>
        <xdr:cNvPr id="648" name="楕円 647"/>
        <xdr:cNvSpPr/>
      </xdr:nvSpPr>
      <xdr:spPr>
        <a:xfrm>
          <a:off x="15430500" y="1025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20955</xdr:rowOff>
    </xdr:from>
    <xdr:to>
      <xdr:col>85</xdr:col>
      <xdr:colOff>127000</xdr:colOff>
      <xdr:row>60</xdr:row>
      <xdr:rowOff>26670</xdr:rowOff>
    </xdr:to>
    <xdr:cxnSp macro="">
      <xdr:nvCxnSpPr>
        <xdr:cNvPr id="649" name="直線コネクタ 648"/>
        <xdr:cNvCxnSpPr/>
      </xdr:nvCxnSpPr>
      <xdr:spPr>
        <a:xfrm>
          <a:off x="15481300" y="1030795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90170</xdr:rowOff>
    </xdr:from>
    <xdr:to>
      <xdr:col>76</xdr:col>
      <xdr:colOff>165100</xdr:colOff>
      <xdr:row>60</xdr:row>
      <xdr:rowOff>20320</xdr:rowOff>
    </xdr:to>
    <xdr:sp macro="" textlink="">
      <xdr:nvSpPr>
        <xdr:cNvPr id="650" name="楕円 649"/>
        <xdr:cNvSpPr/>
      </xdr:nvSpPr>
      <xdr:spPr>
        <a:xfrm>
          <a:off x="14541500" y="1020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140970</xdr:rowOff>
    </xdr:from>
    <xdr:to>
      <xdr:col>81</xdr:col>
      <xdr:colOff>50800</xdr:colOff>
      <xdr:row>60</xdr:row>
      <xdr:rowOff>20955</xdr:rowOff>
    </xdr:to>
    <xdr:cxnSp macro="">
      <xdr:nvCxnSpPr>
        <xdr:cNvPr id="651" name="直線コネクタ 650"/>
        <xdr:cNvCxnSpPr/>
      </xdr:nvCxnSpPr>
      <xdr:spPr>
        <a:xfrm>
          <a:off x="14592300" y="1025652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40640</xdr:rowOff>
    </xdr:from>
    <xdr:to>
      <xdr:col>72</xdr:col>
      <xdr:colOff>38100</xdr:colOff>
      <xdr:row>59</xdr:row>
      <xdr:rowOff>142240</xdr:rowOff>
    </xdr:to>
    <xdr:sp macro="" textlink="">
      <xdr:nvSpPr>
        <xdr:cNvPr id="652" name="楕円 651"/>
        <xdr:cNvSpPr/>
      </xdr:nvSpPr>
      <xdr:spPr>
        <a:xfrm>
          <a:off x="13652500" y="101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91440</xdr:rowOff>
    </xdr:from>
    <xdr:to>
      <xdr:col>76</xdr:col>
      <xdr:colOff>114300</xdr:colOff>
      <xdr:row>59</xdr:row>
      <xdr:rowOff>140970</xdr:rowOff>
    </xdr:to>
    <xdr:cxnSp macro="">
      <xdr:nvCxnSpPr>
        <xdr:cNvPr id="653" name="直線コネクタ 652"/>
        <xdr:cNvCxnSpPr/>
      </xdr:nvCxnSpPr>
      <xdr:spPr>
        <a:xfrm>
          <a:off x="13703300" y="1020699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160655</xdr:rowOff>
    </xdr:from>
    <xdr:to>
      <xdr:col>67</xdr:col>
      <xdr:colOff>101600</xdr:colOff>
      <xdr:row>59</xdr:row>
      <xdr:rowOff>90805</xdr:rowOff>
    </xdr:to>
    <xdr:sp macro="" textlink="">
      <xdr:nvSpPr>
        <xdr:cNvPr id="654" name="楕円 653"/>
        <xdr:cNvSpPr/>
      </xdr:nvSpPr>
      <xdr:spPr>
        <a:xfrm>
          <a:off x="12763500" y="101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40005</xdr:rowOff>
    </xdr:from>
    <xdr:to>
      <xdr:col>71</xdr:col>
      <xdr:colOff>177800</xdr:colOff>
      <xdr:row>59</xdr:row>
      <xdr:rowOff>91440</xdr:rowOff>
    </xdr:to>
    <xdr:cxnSp macro="">
      <xdr:nvCxnSpPr>
        <xdr:cNvPr id="655" name="直線コネクタ 654"/>
        <xdr:cNvCxnSpPr/>
      </xdr:nvCxnSpPr>
      <xdr:spPr>
        <a:xfrm>
          <a:off x="12814300" y="1015555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124477</xdr:rowOff>
    </xdr:from>
    <xdr:ext cx="405111" cy="259045"/>
    <xdr:sp macro="" textlink="">
      <xdr:nvSpPr>
        <xdr:cNvPr id="656" name="n_1aveValue【保健センター・保健所】&#10;有形固定資産減価償却率"/>
        <xdr:cNvSpPr txBox="1"/>
      </xdr:nvSpPr>
      <xdr:spPr>
        <a:xfrm>
          <a:off x="152660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82567</xdr:rowOff>
    </xdr:from>
    <xdr:ext cx="405111" cy="259045"/>
    <xdr:sp macro="" textlink="">
      <xdr:nvSpPr>
        <xdr:cNvPr id="657" name="n_2aveValue【保健センター・保健所】&#10;有形固定資産減価償却率"/>
        <xdr:cNvSpPr txBox="1"/>
      </xdr:nvSpPr>
      <xdr:spPr>
        <a:xfrm>
          <a:off x="14389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61612</xdr:rowOff>
    </xdr:from>
    <xdr:ext cx="405111" cy="259045"/>
    <xdr:sp macro="" textlink="">
      <xdr:nvSpPr>
        <xdr:cNvPr id="658" name="n_3aveValue【保健センター・保健所】&#10;有形固定資産減価償却率"/>
        <xdr:cNvSpPr txBox="1"/>
      </xdr:nvSpPr>
      <xdr:spPr>
        <a:xfrm>
          <a:off x="135007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2557</xdr:rowOff>
    </xdr:from>
    <xdr:ext cx="405111" cy="259045"/>
    <xdr:sp macro="" textlink="">
      <xdr:nvSpPr>
        <xdr:cNvPr id="659" name="n_4aveValue【保健センター・保健所】&#10;有形固定資産減価償却率"/>
        <xdr:cNvSpPr txBox="1"/>
      </xdr:nvSpPr>
      <xdr:spPr>
        <a:xfrm>
          <a:off x="12611744" y="977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62882</xdr:rowOff>
    </xdr:from>
    <xdr:ext cx="405111" cy="259045"/>
    <xdr:sp macro="" textlink="">
      <xdr:nvSpPr>
        <xdr:cNvPr id="660" name="n_1mainValue【保健センター・保健所】&#10;有形固定資産減価償却率"/>
        <xdr:cNvSpPr txBox="1"/>
      </xdr:nvSpPr>
      <xdr:spPr>
        <a:xfrm>
          <a:off x="15266044" y="1034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11447</xdr:rowOff>
    </xdr:from>
    <xdr:ext cx="405111" cy="259045"/>
    <xdr:sp macro="" textlink="">
      <xdr:nvSpPr>
        <xdr:cNvPr id="661" name="n_2mainValue【保健センター・保健所】&#10;有形固定資産減価償却率"/>
        <xdr:cNvSpPr txBox="1"/>
      </xdr:nvSpPr>
      <xdr:spPr>
        <a:xfrm>
          <a:off x="14389744" y="1029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133367</xdr:rowOff>
    </xdr:from>
    <xdr:ext cx="405111" cy="259045"/>
    <xdr:sp macro="" textlink="">
      <xdr:nvSpPr>
        <xdr:cNvPr id="662" name="n_3mainValue【保健センター・保健所】&#10;有形固定資産減価償却率"/>
        <xdr:cNvSpPr txBox="1"/>
      </xdr:nvSpPr>
      <xdr:spPr>
        <a:xfrm>
          <a:off x="13500744" y="1024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81932</xdr:rowOff>
    </xdr:from>
    <xdr:ext cx="405111" cy="259045"/>
    <xdr:sp macro="" textlink="">
      <xdr:nvSpPr>
        <xdr:cNvPr id="663" name="n_4mainValue【保健センター・保健所】&#10;有形固定資産減価償却率"/>
        <xdr:cNvSpPr txBox="1"/>
      </xdr:nvSpPr>
      <xdr:spPr>
        <a:xfrm>
          <a:off x="12611744" y="1019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4" name="直線コネクタ 67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5" name="テキスト ボックス 67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6" name="直線コネクタ 67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7" name="テキスト ボックス 67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8" name="直線コネクタ 67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9" name="テキスト ボックス 67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0" name="直線コネクタ 67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1" name="テキスト ボックス 68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2" name="直線コネクタ 68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3" name="テキスト ボックス 68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19050</xdr:rowOff>
    </xdr:from>
    <xdr:to>
      <xdr:col>116</xdr:col>
      <xdr:colOff>62864</xdr:colOff>
      <xdr:row>64</xdr:row>
      <xdr:rowOff>64770</xdr:rowOff>
    </xdr:to>
    <xdr:cxnSp macro="">
      <xdr:nvCxnSpPr>
        <xdr:cNvPr id="687" name="直線コネクタ 686"/>
        <xdr:cNvCxnSpPr/>
      </xdr:nvCxnSpPr>
      <xdr:spPr>
        <a:xfrm flipV="1">
          <a:off x="22160864" y="94488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88" name="【保健センター・保健所】&#10;一人当たり面積最小値テキスト"/>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89" name="直線コネクタ 688"/>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137177</xdr:rowOff>
    </xdr:from>
    <xdr:ext cx="469744" cy="259045"/>
    <xdr:sp macro="" textlink="">
      <xdr:nvSpPr>
        <xdr:cNvPr id="690" name="【保健センター・保健所】&#10;一人当たり面積最大値テキスト"/>
        <xdr:cNvSpPr txBox="1"/>
      </xdr:nvSpPr>
      <xdr:spPr>
        <a:xfrm>
          <a:off x="22199600" y="922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19050</xdr:rowOff>
    </xdr:from>
    <xdr:to>
      <xdr:col>116</xdr:col>
      <xdr:colOff>152400</xdr:colOff>
      <xdr:row>55</xdr:row>
      <xdr:rowOff>19050</xdr:rowOff>
    </xdr:to>
    <xdr:cxnSp macro="">
      <xdr:nvCxnSpPr>
        <xdr:cNvPr id="691" name="直線コネクタ 690"/>
        <xdr:cNvCxnSpPr/>
      </xdr:nvCxnSpPr>
      <xdr:spPr>
        <a:xfrm>
          <a:off x="22072600" y="944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49547</xdr:rowOff>
    </xdr:from>
    <xdr:ext cx="469744" cy="259045"/>
    <xdr:sp macro="" textlink="">
      <xdr:nvSpPr>
        <xdr:cNvPr id="692" name="【保健センター・保健所】&#10;一人当たり面積平均値テキスト"/>
        <xdr:cNvSpPr txBox="1"/>
      </xdr:nvSpPr>
      <xdr:spPr>
        <a:xfrm>
          <a:off x="22199600" y="10679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693" name="フローチャート: 判断 692"/>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71120</xdr:rowOff>
    </xdr:from>
    <xdr:to>
      <xdr:col>112</xdr:col>
      <xdr:colOff>38100</xdr:colOff>
      <xdr:row>63</xdr:row>
      <xdr:rowOff>1270</xdr:rowOff>
    </xdr:to>
    <xdr:sp macro="" textlink="">
      <xdr:nvSpPr>
        <xdr:cNvPr id="694" name="フローチャート: 判断 693"/>
        <xdr:cNvSpPr/>
      </xdr:nvSpPr>
      <xdr:spPr>
        <a:xfrm>
          <a:off x="21272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71120</xdr:rowOff>
    </xdr:from>
    <xdr:to>
      <xdr:col>107</xdr:col>
      <xdr:colOff>101600</xdr:colOff>
      <xdr:row>63</xdr:row>
      <xdr:rowOff>1270</xdr:rowOff>
    </xdr:to>
    <xdr:sp macro="" textlink="">
      <xdr:nvSpPr>
        <xdr:cNvPr id="695" name="フローチャート: 判断 694"/>
        <xdr:cNvSpPr/>
      </xdr:nvSpPr>
      <xdr:spPr>
        <a:xfrm>
          <a:off x="20383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74930</xdr:rowOff>
    </xdr:from>
    <xdr:to>
      <xdr:col>102</xdr:col>
      <xdr:colOff>165100</xdr:colOff>
      <xdr:row>63</xdr:row>
      <xdr:rowOff>5080</xdr:rowOff>
    </xdr:to>
    <xdr:sp macro="" textlink="">
      <xdr:nvSpPr>
        <xdr:cNvPr id="696" name="フローチャート: 判断 695"/>
        <xdr:cNvSpPr/>
      </xdr:nvSpPr>
      <xdr:spPr>
        <a:xfrm>
          <a:off x="19494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48260</xdr:rowOff>
    </xdr:from>
    <xdr:to>
      <xdr:col>98</xdr:col>
      <xdr:colOff>38100</xdr:colOff>
      <xdr:row>62</xdr:row>
      <xdr:rowOff>149860</xdr:rowOff>
    </xdr:to>
    <xdr:sp macro="" textlink="">
      <xdr:nvSpPr>
        <xdr:cNvPr id="697" name="フローチャート: 判断 696"/>
        <xdr:cNvSpPr/>
      </xdr:nvSpPr>
      <xdr:spPr>
        <a:xfrm>
          <a:off x="18605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139700</xdr:rowOff>
    </xdr:from>
    <xdr:to>
      <xdr:col>116</xdr:col>
      <xdr:colOff>114300</xdr:colOff>
      <xdr:row>62</xdr:row>
      <xdr:rowOff>69850</xdr:rowOff>
    </xdr:to>
    <xdr:sp macro="" textlink="">
      <xdr:nvSpPr>
        <xdr:cNvPr id="703" name="楕円 702"/>
        <xdr:cNvSpPr/>
      </xdr:nvSpPr>
      <xdr:spPr>
        <a:xfrm>
          <a:off x="2211070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162577</xdr:rowOff>
    </xdr:from>
    <xdr:ext cx="469744" cy="259045"/>
    <xdr:sp macro="" textlink="">
      <xdr:nvSpPr>
        <xdr:cNvPr id="704" name="【保健センター・保健所】&#10;一人当たり面積該当値テキスト"/>
        <xdr:cNvSpPr txBox="1"/>
      </xdr:nvSpPr>
      <xdr:spPr>
        <a:xfrm>
          <a:off x="22199600"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151130</xdr:rowOff>
    </xdr:from>
    <xdr:to>
      <xdr:col>112</xdr:col>
      <xdr:colOff>38100</xdr:colOff>
      <xdr:row>62</xdr:row>
      <xdr:rowOff>81280</xdr:rowOff>
    </xdr:to>
    <xdr:sp macro="" textlink="">
      <xdr:nvSpPr>
        <xdr:cNvPr id="705" name="楕円 704"/>
        <xdr:cNvSpPr/>
      </xdr:nvSpPr>
      <xdr:spPr>
        <a:xfrm>
          <a:off x="21272500" y="1060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19050</xdr:rowOff>
    </xdr:from>
    <xdr:to>
      <xdr:col>116</xdr:col>
      <xdr:colOff>63500</xdr:colOff>
      <xdr:row>62</xdr:row>
      <xdr:rowOff>30480</xdr:rowOff>
    </xdr:to>
    <xdr:cxnSp macro="">
      <xdr:nvCxnSpPr>
        <xdr:cNvPr id="706" name="直線コネクタ 705"/>
        <xdr:cNvCxnSpPr/>
      </xdr:nvCxnSpPr>
      <xdr:spPr>
        <a:xfrm flipV="1">
          <a:off x="21323300" y="1064895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162560</xdr:rowOff>
    </xdr:from>
    <xdr:to>
      <xdr:col>107</xdr:col>
      <xdr:colOff>101600</xdr:colOff>
      <xdr:row>62</xdr:row>
      <xdr:rowOff>92710</xdr:rowOff>
    </xdr:to>
    <xdr:sp macro="" textlink="">
      <xdr:nvSpPr>
        <xdr:cNvPr id="707" name="楕円 706"/>
        <xdr:cNvSpPr/>
      </xdr:nvSpPr>
      <xdr:spPr>
        <a:xfrm>
          <a:off x="20383500" y="106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30480</xdr:rowOff>
    </xdr:from>
    <xdr:to>
      <xdr:col>111</xdr:col>
      <xdr:colOff>177800</xdr:colOff>
      <xdr:row>62</xdr:row>
      <xdr:rowOff>41910</xdr:rowOff>
    </xdr:to>
    <xdr:cxnSp macro="">
      <xdr:nvCxnSpPr>
        <xdr:cNvPr id="708" name="直線コネクタ 707"/>
        <xdr:cNvCxnSpPr/>
      </xdr:nvCxnSpPr>
      <xdr:spPr>
        <a:xfrm flipV="1">
          <a:off x="20434300" y="1066038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170180</xdr:rowOff>
    </xdr:from>
    <xdr:to>
      <xdr:col>102</xdr:col>
      <xdr:colOff>165100</xdr:colOff>
      <xdr:row>62</xdr:row>
      <xdr:rowOff>100330</xdr:rowOff>
    </xdr:to>
    <xdr:sp macro="" textlink="">
      <xdr:nvSpPr>
        <xdr:cNvPr id="709" name="楕円 708"/>
        <xdr:cNvSpPr/>
      </xdr:nvSpPr>
      <xdr:spPr>
        <a:xfrm>
          <a:off x="19494500" y="1062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41910</xdr:rowOff>
    </xdr:from>
    <xdr:to>
      <xdr:col>107</xdr:col>
      <xdr:colOff>50800</xdr:colOff>
      <xdr:row>62</xdr:row>
      <xdr:rowOff>49530</xdr:rowOff>
    </xdr:to>
    <xdr:cxnSp macro="">
      <xdr:nvCxnSpPr>
        <xdr:cNvPr id="710" name="直線コネクタ 709"/>
        <xdr:cNvCxnSpPr/>
      </xdr:nvCxnSpPr>
      <xdr:spPr>
        <a:xfrm flipV="1">
          <a:off x="19545300" y="106718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10160</xdr:rowOff>
    </xdr:from>
    <xdr:to>
      <xdr:col>98</xdr:col>
      <xdr:colOff>38100</xdr:colOff>
      <xdr:row>62</xdr:row>
      <xdr:rowOff>111760</xdr:rowOff>
    </xdr:to>
    <xdr:sp macro="" textlink="">
      <xdr:nvSpPr>
        <xdr:cNvPr id="711" name="楕円 710"/>
        <xdr:cNvSpPr/>
      </xdr:nvSpPr>
      <xdr:spPr>
        <a:xfrm>
          <a:off x="18605500" y="1064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49530</xdr:rowOff>
    </xdr:from>
    <xdr:to>
      <xdr:col>102</xdr:col>
      <xdr:colOff>114300</xdr:colOff>
      <xdr:row>62</xdr:row>
      <xdr:rowOff>60960</xdr:rowOff>
    </xdr:to>
    <xdr:cxnSp macro="">
      <xdr:nvCxnSpPr>
        <xdr:cNvPr id="712" name="直線コネクタ 711"/>
        <xdr:cNvCxnSpPr/>
      </xdr:nvCxnSpPr>
      <xdr:spPr>
        <a:xfrm flipV="1">
          <a:off x="18656300" y="1067943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163847</xdr:rowOff>
    </xdr:from>
    <xdr:ext cx="469744" cy="259045"/>
    <xdr:sp macro="" textlink="">
      <xdr:nvSpPr>
        <xdr:cNvPr id="713" name="n_1aveValue【保健センター・保健所】&#10;一人当たり面積"/>
        <xdr:cNvSpPr txBox="1"/>
      </xdr:nvSpPr>
      <xdr:spPr>
        <a:xfrm>
          <a:off x="210757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163847</xdr:rowOff>
    </xdr:from>
    <xdr:ext cx="469744" cy="259045"/>
    <xdr:sp macro="" textlink="">
      <xdr:nvSpPr>
        <xdr:cNvPr id="714" name="n_2aveValue【保健センター・保健所】&#10;一人当たり面積"/>
        <xdr:cNvSpPr txBox="1"/>
      </xdr:nvSpPr>
      <xdr:spPr>
        <a:xfrm>
          <a:off x="201994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167657</xdr:rowOff>
    </xdr:from>
    <xdr:ext cx="469744" cy="259045"/>
    <xdr:sp macro="" textlink="">
      <xdr:nvSpPr>
        <xdr:cNvPr id="715" name="n_3aveValue【保健センター・保健所】&#10;一人当たり面積"/>
        <xdr:cNvSpPr txBox="1"/>
      </xdr:nvSpPr>
      <xdr:spPr>
        <a:xfrm>
          <a:off x="1931042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140987</xdr:rowOff>
    </xdr:from>
    <xdr:ext cx="469744" cy="259045"/>
    <xdr:sp macro="" textlink="">
      <xdr:nvSpPr>
        <xdr:cNvPr id="716" name="n_4aveValue【保健センター・保健所】&#10;一人当たり面積"/>
        <xdr:cNvSpPr txBox="1"/>
      </xdr:nvSpPr>
      <xdr:spPr>
        <a:xfrm>
          <a:off x="184214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97807</xdr:rowOff>
    </xdr:from>
    <xdr:ext cx="469744" cy="259045"/>
    <xdr:sp macro="" textlink="">
      <xdr:nvSpPr>
        <xdr:cNvPr id="717" name="n_1mainValue【保健センター・保健所】&#10;一人当たり面積"/>
        <xdr:cNvSpPr txBox="1"/>
      </xdr:nvSpPr>
      <xdr:spPr>
        <a:xfrm>
          <a:off x="21075727" y="1038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109237</xdr:rowOff>
    </xdr:from>
    <xdr:ext cx="469744" cy="259045"/>
    <xdr:sp macro="" textlink="">
      <xdr:nvSpPr>
        <xdr:cNvPr id="718" name="n_2mainValue【保健センター・保健所】&#10;一人当たり面積"/>
        <xdr:cNvSpPr txBox="1"/>
      </xdr:nvSpPr>
      <xdr:spPr>
        <a:xfrm>
          <a:off x="20199427" y="1039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116857</xdr:rowOff>
    </xdr:from>
    <xdr:ext cx="469744" cy="259045"/>
    <xdr:sp macro="" textlink="">
      <xdr:nvSpPr>
        <xdr:cNvPr id="719" name="n_3mainValue【保健センター・保健所】&#10;一人当たり面積"/>
        <xdr:cNvSpPr txBox="1"/>
      </xdr:nvSpPr>
      <xdr:spPr>
        <a:xfrm>
          <a:off x="19310427" y="1040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128287</xdr:rowOff>
    </xdr:from>
    <xdr:ext cx="469744" cy="259045"/>
    <xdr:sp macro="" textlink="">
      <xdr:nvSpPr>
        <xdr:cNvPr id="720" name="n_4mainValue【保健センター・保健所】&#10;一人当たり面積"/>
        <xdr:cNvSpPr txBox="1"/>
      </xdr:nvSpPr>
      <xdr:spPr>
        <a:xfrm>
          <a:off x="18421427" y="1041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9" name="テキスト ボックス 72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0" name="直線コネクタ 72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1" name="テキスト ボックス 73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2" name="直線コネクタ 731"/>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3" name="テキスト ボックス 732"/>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4" name="直線コネクタ 733"/>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5" name="テキスト ボックス 734"/>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6" name="直線コネクタ 735"/>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7" name="テキスト ボックス 736"/>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8" name="直線コネクタ 737"/>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9" name="テキスト ボックス 738"/>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0" name="直線コネクタ 739"/>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1" name="テキスト ボックス 740"/>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2" name="直線コネクタ 74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3" name="テキスト ボックス 742"/>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745" name="直線コネクタ 744"/>
        <xdr:cNvCxnSpPr/>
      </xdr:nvCxnSpPr>
      <xdr:spPr>
        <a:xfrm flipV="1">
          <a:off x="16318864" y="1324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6" name="【消防施設】&#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7" name="直線コネクタ 746"/>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748" name="【消防施設】&#10;有形固定資産減価償却率最大値テキスト"/>
        <xdr:cNvSpPr txBox="1"/>
      </xdr:nvSpPr>
      <xdr:spPr>
        <a:xfrm>
          <a:off x="16357600" y="1302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749" name="直線コネクタ 748"/>
        <xdr:cNvCxnSpPr/>
      </xdr:nvCxnSpPr>
      <xdr:spPr>
        <a:xfrm>
          <a:off x="16230600" y="1324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61613</xdr:rowOff>
    </xdr:from>
    <xdr:ext cx="405111" cy="259045"/>
    <xdr:sp macro="" textlink="">
      <xdr:nvSpPr>
        <xdr:cNvPr id="750" name="【消防施設】&#10;有形固定資産減価償却率平均値テキスト"/>
        <xdr:cNvSpPr txBox="1"/>
      </xdr:nvSpPr>
      <xdr:spPr>
        <a:xfrm>
          <a:off x="16357600" y="13949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751" name="フローチャート: 判断 750"/>
        <xdr:cNvSpPr/>
      </xdr:nvSpPr>
      <xdr:spPr>
        <a:xfrm>
          <a:off x="162687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752" name="フローチャート: 判断 751"/>
        <xdr:cNvSpPr/>
      </xdr:nvSpPr>
      <xdr:spPr>
        <a:xfrm>
          <a:off x="15430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168275</xdr:rowOff>
    </xdr:from>
    <xdr:to>
      <xdr:col>76</xdr:col>
      <xdr:colOff>165100</xdr:colOff>
      <xdr:row>82</xdr:row>
      <xdr:rowOff>98425</xdr:rowOff>
    </xdr:to>
    <xdr:sp macro="" textlink="">
      <xdr:nvSpPr>
        <xdr:cNvPr id="753" name="フローチャート: 判断 752"/>
        <xdr:cNvSpPr/>
      </xdr:nvSpPr>
      <xdr:spPr>
        <a:xfrm>
          <a:off x="14541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636</xdr:rowOff>
    </xdr:from>
    <xdr:to>
      <xdr:col>72</xdr:col>
      <xdr:colOff>38100</xdr:colOff>
      <xdr:row>82</xdr:row>
      <xdr:rowOff>102236</xdr:rowOff>
    </xdr:to>
    <xdr:sp macro="" textlink="">
      <xdr:nvSpPr>
        <xdr:cNvPr id="754" name="フローチャート: 判断 753"/>
        <xdr:cNvSpPr/>
      </xdr:nvSpPr>
      <xdr:spPr>
        <a:xfrm>
          <a:off x="13652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17780</xdr:rowOff>
    </xdr:from>
    <xdr:to>
      <xdr:col>67</xdr:col>
      <xdr:colOff>101600</xdr:colOff>
      <xdr:row>82</xdr:row>
      <xdr:rowOff>119380</xdr:rowOff>
    </xdr:to>
    <xdr:sp macro="" textlink="">
      <xdr:nvSpPr>
        <xdr:cNvPr id="755" name="フローチャート: 判断 754"/>
        <xdr:cNvSpPr/>
      </xdr:nvSpPr>
      <xdr:spPr>
        <a:xfrm>
          <a:off x="127635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6" name="テキスト ボックス 75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7" name="テキスト ボックス 75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8" name="テキスト ボックス 75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9" name="テキスト ボックス 75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0" name="テキスト ボックス 75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103505</xdr:rowOff>
    </xdr:from>
    <xdr:to>
      <xdr:col>85</xdr:col>
      <xdr:colOff>177800</xdr:colOff>
      <xdr:row>86</xdr:row>
      <xdr:rowOff>33655</xdr:rowOff>
    </xdr:to>
    <xdr:sp macro="" textlink="">
      <xdr:nvSpPr>
        <xdr:cNvPr id="761" name="楕円 760"/>
        <xdr:cNvSpPr/>
      </xdr:nvSpPr>
      <xdr:spPr>
        <a:xfrm>
          <a:off x="16268700" y="1467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81932</xdr:rowOff>
    </xdr:from>
    <xdr:ext cx="405111" cy="259045"/>
    <xdr:sp macro="" textlink="">
      <xdr:nvSpPr>
        <xdr:cNvPr id="762" name="【消防施設】&#10;有形固定資産減価償却率該当値テキスト"/>
        <xdr:cNvSpPr txBox="1"/>
      </xdr:nvSpPr>
      <xdr:spPr>
        <a:xfrm>
          <a:off x="16357600" y="1465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137795</xdr:rowOff>
    </xdr:from>
    <xdr:to>
      <xdr:col>81</xdr:col>
      <xdr:colOff>101600</xdr:colOff>
      <xdr:row>86</xdr:row>
      <xdr:rowOff>67945</xdr:rowOff>
    </xdr:to>
    <xdr:sp macro="" textlink="">
      <xdr:nvSpPr>
        <xdr:cNvPr id="763" name="楕円 762"/>
        <xdr:cNvSpPr/>
      </xdr:nvSpPr>
      <xdr:spPr>
        <a:xfrm>
          <a:off x="15430500" y="1471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154305</xdr:rowOff>
    </xdr:from>
    <xdr:to>
      <xdr:col>85</xdr:col>
      <xdr:colOff>127000</xdr:colOff>
      <xdr:row>86</xdr:row>
      <xdr:rowOff>17145</xdr:rowOff>
    </xdr:to>
    <xdr:cxnSp macro="">
      <xdr:nvCxnSpPr>
        <xdr:cNvPr id="764" name="直線コネクタ 763"/>
        <xdr:cNvCxnSpPr/>
      </xdr:nvCxnSpPr>
      <xdr:spPr>
        <a:xfrm flipV="1">
          <a:off x="15481300" y="1472755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122555</xdr:rowOff>
    </xdr:from>
    <xdr:to>
      <xdr:col>76</xdr:col>
      <xdr:colOff>165100</xdr:colOff>
      <xdr:row>86</xdr:row>
      <xdr:rowOff>52705</xdr:rowOff>
    </xdr:to>
    <xdr:sp macro="" textlink="">
      <xdr:nvSpPr>
        <xdr:cNvPr id="765" name="楕円 764"/>
        <xdr:cNvSpPr/>
      </xdr:nvSpPr>
      <xdr:spPr>
        <a:xfrm>
          <a:off x="14541500" y="1469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1905</xdr:rowOff>
    </xdr:from>
    <xdr:to>
      <xdr:col>81</xdr:col>
      <xdr:colOff>50800</xdr:colOff>
      <xdr:row>86</xdr:row>
      <xdr:rowOff>17145</xdr:rowOff>
    </xdr:to>
    <xdr:cxnSp macro="">
      <xdr:nvCxnSpPr>
        <xdr:cNvPr id="766" name="直線コネクタ 765"/>
        <xdr:cNvCxnSpPr/>
      </xdr:nvCxnSpPr>
      <xdr:spPr>
        <a:xfrm>
          <a:off x="14592300" y="1474660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99695</xdr:rowOff>
    </xdr:from>
    <xdr:to>
      <xdr:col>72</xdr:col>
      <xdr:colOff>38100</xdr:colOff>
      <xdr:row>86</xdr:row>
      <xdr:rowOff>29845</xdr:rowOff>
    </xdr:to>
    <xdr:sp macro="" textlink="">
      <xdr:nvSpPr>
        <xdr:cNvPr id="767" name="楕円 766"/>
        <xdr:cNvSpPr/>
      </xdr:nvSpPr>
      <xdr:spPr>
        <a:xfrm>
          <a:off x="13652500" y="1467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150495</xdr:rowOff>
    </xdr:from>
    <xdr:to>
      <xdr:col>76</xdr:col>
      <xdr:colOff>114300</xdr:colOff>
      <xdr:row>86</xdr:row>
      <xdr:rowOff>1905</xdr:rowOff>
    </xdr:to>
    <xdr:cxnSp macro="">
      <xdr:nvCxnSpPr>
        <xdr:cNvPr id="768" name="直線コネクタ 767"/>
        <xdr:cNvCxnSpPr/>
      </xdr:nvCxnSpPr>
      <xdr:spPr>
        <a:xfrm>
          <a:off x="13703300" y="1472374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82550</xdr:rowOff>
    </xdr:from>
    <xdr:to>
      <xdr:col>67</xdr:col>
      <xdr:colOff>101600</xdr:colOff>
      <xdr:row>86</xdr:row>
      <xdr:rowOff>12700</xdr:rowOff>
    </xdr:to>
    <xdr:sp macro="" textlink="">
      <xdr:nvSpPr>
        <xdr:cNvPr id="769" name="楕円 768"/>
        <xdr:cNvSpPr/>
      </xdr:nvSpPr>
      <xdr:spPr>
        <a:xfrm>
          <a:off x="12763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133350</xdr:rowOff>
    </xdr:from>
    <xdr:to>
      <xdr:col>71</xdr:col>
      <xdr:colOff>177800</xdr:colOff>
      <xdr:row>85</xdr:row>
      <xdr:rowOff>150495</xdr:rowOff>
    </xdr:to>
    <xdr:cxnSp macro="">
      <xdr:nvCxnSpPr>
        <xdr:cNvPr id="770" name="直線コネクタ 769"/>
        <xdr:cNvCxnSpPr/>
      </xdr:nvCxnSpPr>
      <xdr:spPr>
        <a:xfrm>
          <a:off x="12814300" y="1470660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132097</xdr:rowOff>
    </xdr:from>
    <xdr:ext cx="405111" cy="259045"/>
    <xdr:sp macro="" textlink="">
      <xdr:nvSpPr>
        <xdr:cNvPr id="771" name="n_1aveValue【消防施設】&#10;有形固定資産減価償却率"/>
        <xdr:cNvSpPr txBox="1"/>
      </xdr:nvSpPr>
      <xdr:spPr>
        <a:xfrm>
          <a:off x="15266044" y="1384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114952</xdr:rowOff>
    </xdr:from>
    <xdr:ext cx="405111" cy="259045"/>
    <xdr:sp macro="" textlink="">
      <xdr:nvSpPr>
        <xdr:cNvPr id="772" name="n_2aveValue【消防施設】&#10;有形固定資産減価償却率"/>
        <xdr:cNvSpPr txBox="1"/>
      </xdr:nvSpPr>
      <xdr:spPr>
        <a:xfrm>
          <a:off x="14389744" y="1383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118763</xdr:rowOff>
    </xdr:from>
    <xdr:ext cx="405111" cy="259045"/>
    <xdr:sp macro="" textlink="">
      <xdr:nvSpPr>
        <xdr:cNvPr id="773" name="n_3aveValue【消防施設】&#10;有形固定資産減価償却率"/>
        <xdr:cNvSpPr txBox="1"/>
      </xdr:nvSpPr>
      <xdr:spPr>
        <a:xfrm>
          <a:off x="13500744" y="1383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135907</xdr:rowOff>
    </xdr:from>
    <xdr:ext cx="405111" cy="259045"/>
    <xdr:sp macro="" textlink="">
      <xdr:nvSpPr>
        <xdr:cNvPr id="774" name="n_4aveValue【消防施設】&#10;有形固定資産減価償却率"/>
        <xdr:cNvSpPr txBox="1"/>
      </xdr:nvSpPr>
      <xdr:spPr>
        <a:xfrm>
          <a:off x="12611744" y="1385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59072</xdr:rowOff>
    </xdr:from>
    <xdr:ext cx="405111" cy="259045"/>
    <xdr:sp macro="" textlink="">
      <xdr:nvSpPr>
        <xdr:cNvPr id="775" name="n_1mainValue【消防施設】&#10;有形固定資産減価償却率"/>
        <xdr:cNvSpPr txBox="1"/>
      </xdr:nvSpPr>
      <xdr:spPr>
        <a:xfrm>
          <a:off x="15266044" y="1480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43832</xdr:rowOff>
    </xdr:from>
    <xdr:ext cx="405111" cy="259045"/>
    <xdr:sp macro="" textlink="">
      <xdr:nvSpPr>
        <xdr:cNvPr id="776" name="n_2mainValue【消防施設】&#10;有形固定資産減価償却率"/>
        <xdr:cNvSpPr txBox="1"/>
      </xdr:nvSpPr>
      <xdr:spPr>
        <a:xfrm>
          <a:off x="14389744" y="1478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20972</xdr:rowOff>
    </xdr:from>
    <xdr:ext cx="405111" cy="259045"/>
    <xdr:sp macro="" textlink="">
      <xdr:nvSpPr>
        <xdr:cNvPr id="777" name="n_3mainValue【消防施設】&#10;有形固定資産減価償却率"/>
        <xdr:cNvSpPr txBox="1"/>
      </xdr:nvSpPr>
      <xdr:spPr>
        <a:xfrm>
          <a:off x="13500744" y="1476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3827</xdr:rowOff>
    </xdr:from>
    <xdr:ext cx="405111" cy="259045"/>
    <xdr:sp macro="" textlink="">
      <xdr:nvSpPr>
        <xdr:cNvPr id="778" name="n_4mainValue【消防施設】&#10;有形固定資産減価償却率"/>
        <xdr:cNvSpPr txBox="1"/>
      </xdr:nvSpPr>
      <xdr:spPr>
        <a:xfrm>
          <a:off x="12611744" y="1474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9" name="正方形/長方形 77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0" name="正方形/長方形 77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1" name="正方形/長方形 78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2" name="正方形/長方形 78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3" name="正方形/長方形 78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4" name="正方形/長方形 78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5" name="正方形/長方形 78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6" name="正方形/長方形 78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7" name="テキスト ボックス 78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8" name="直線コネクタ 78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9" name="直線コネクタ 788"/>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0" name="テキスト ボックス 789"/>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1" name="直線コネクタ 790"/>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2" name="テキスト ボックス 791"/>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3" name="直線コネクタ 792"/>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4" name="テキスト ボックス 793"/>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5" name="直線コネクタ 794"/>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6" name="テキスト ボックス 795"/>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7" name="直線コネクタ 796"/>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8" name="テキスト ボックス 797"/>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9" name="直線コネクタ 798"/>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0" name="テキスト ボックス 799"/>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90351</xdr:rowOff>
    </xdr:from>
    <xdr:to>
      <xdr:col>116</xdr:col>
      <xdr:colOff>62864</xdr:colOff>
      <xdr:row>86</xdr:row>
      <xdr:rowOff>126274</xdr:rowOff>
    </xdr:to>
    <xdr:cxnSp macro="">
      <xdr:nvCxnSpPr>
        <xdr:cNvPr id="804" name="直線コネクタ 803"/>
        <xdr:cNvCxnSpPr/>
      </xdr:nvCxnSpPr>
      <xdr:spPr>
        <a:xfrm flipV="1">
          <a:off x="22160864" y="13292001"/>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130101</xdr:rowOff>
    </xdr:from>
    <xdr:ext cx="469744" cy="259045"/>
    <xdr:sp macro="" textlink="">
      <xdr:nvSpPr>
        <xdr:cNvPr id="805" name="【消防施設】&#10;一人当たり面積最小値テキスト"/>
        <xdr:cNvSpPr txBox="1"/>
      </xdr:nvSpPr>
      <xdr:spPr>
        <a:xfrm>
          <a:off x="22199600" y="1487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126274</xdr:rowOff>
    </xdr:from>
    <xdr:to>
      <xdr:col>116</xdr:col>
      <xdr:colOff>152400</xdr:colOff>
      <xdr:row>86</xdr:row>
      <xdr:rowOff>126274</xdr:rowOff>
    </xdr:to>
    <xdr:cxnSp macro="">
      <xdr:nvCxnSpPr>
        <xdr:cNvPr id="806" name="直線コネクタ 805"/>
        <xdr:cNvCxnSpPr/>
      </xdr:nvCxnSpPr>
      <xdr:spPr>
        <a:xfrm>
          <a:off x="22072600" y="1487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37028</xdr:rowOff>
    </xdr:from>
    <xdr:ext cx="469744" cy="259045"/>
    <xdr:sp macro="" textlink="">
      <xdr:nvSpPr>
        <xdr:cNvPr id="807" name="【消防施設】&#10;一人当たり面積最大値テキスト"/>
        <xdr:cNvSpPr txBox="1"/>
      </xdr:nvSpPr>
      <xdr:spPr>
        <a:xfrm>
          <a:off x="22199600" y="1306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90351</xdr:rowOff>
    </xdr:from>
    <xdr:to>
      <xdr:col>116</xdr:col>
      <xdr:colOff>152400</xdr:colOff>
      <xdr:row>77</xdr:row>
      <xdr:rowOff>90351</xdr:rowOff>
    </xdr:to>
    <xdr:cxnSp macro="">
      <xdr:nvCxnSpPr>
        <xdr:cNvPr id="808" name="直線コネクタ 807"/>
        <xdr:cNvCxnSpPr/>
      </xdr:nvCxnSpPr>
      <xdr:spPr>
        <a:xfrm>
          <a:off x="22072600" y="1329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44466</xdr:rowOff>
    </xdr:from>
    <xdr:ext cx="469744" cy="259045"/>
    <xdr:sp macro="" textlink="">
      <xdr:nvSpPr>
        <xdr:cNvPr id="809" name="【消防施設】&#10;一人当たり面積平均値テキスト"/>
        <xdr:cNvSpPr txBox="1"/>
      </xdr:nvSpPr>
      <xdr:spPr>
        <a:xfrm>
          <a:off x="22199600" y="14446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810" name="フローチャート: 判断 809"/>
        <xdr:cNvSpPr/>
      </xdr:nvSpPr>
      <xdr:spPr>
        <a:xfrm>
          <a:off x="221107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29755</xdr:rowOff>
    </xdr:from>
    <xdr:to>
      <xdr:col>112</xdr:col>
      <xdr:colOff>38100</xdr:colOff>
      <xdr:row>85</xdr:row>
      <xdr:rowOff>131355</xdr:rowOff>
    </xdr:to>
    <xdr:sp macro="" textlink="">
      <xdr:nvSpPr>
        <xdr:cNvPr id="811" name="フローチャート: 判断 810"/>
        <xdr:cNvSpPr/>
      </xdr:nvSpPr>
      <xdr:spPr>
        <a:xfrm>
          <a:off x="21272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29755</xdr:rowOff>
    </xdr:from>
    <xdr:to>
      <xdr:col>107</xdr:col>
      <xdr:colOff>101600</xdr:colOff>
      <xdr:row>85</xdr:row>
      <xdr:rowOff>131355</xdr:rowOff>
    </xdr:to>
    <xdr:sp macro="" textlink="">
      <xdr:nvSpPr>
        <xdr:cNvPr id="812" name="フローチャート: 判断 811"/>
        <xdr:cNvSpPr/>
      </xdr:nvSpPr>
      <xdr:spPr>
        <a:xfrm>
          <a:off x="20383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55880</xdr:rowOff>
    </xdr:from>
    <xdr:to>
      <xdr:col>102</xdr:col>
      <xdr:colOff>165100</xdr:colOff>
      <xdr:row>85</xdr:row>
      <xdr:rowOff>157480</xdr:rowOff>
    </xdr:to>
    <xdr:sp macro="" textlink="">
      <xdr:nvSpPr>
        <xdr:cNvPr id="813" name="フローチャート: 判断 812"/>
        <xdr:cNvSpPr/>
      </xdr:nvSpPr>
      <xdr:spPr>
        <a:xfrm>
          <a:off x="19494500" y="1462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814" name="フローチャート: 判断 813"/>
        <xdr:cNvSpPr/>
      </xdr:nvSpPr>
      <xdr:spPr>
        <a:xfrm>
          <a:off x="18605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160382</xdr:rowOff>
    </xdr:from>
    <xdr:to>
      <xdr:col>116</xdr:col>
      <xdr:colOff>114300</xdr:colOff>
      <xdr:row>86</xdr:row>
      <xdr:rowOff>90532</xdr:rowOff>
    </xdr:to>
    <xdr:sp macro="" textlink="">
      <xdr:nvSpPr>
        <xdr:cNvPr id="820" name="楕円 819"/>
        <xdr:cNvSpPr/>
      </xdr:nvSpPr>
      <xdr:spPr>
        <a:xfrm>
          <a:off x="22110700" y="1473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75309</xdr:rowOff>
    </xdr:from>
    <xdr:ext cx="469744" cy="259045"/>
    <xdr:sp macro="" textlink="">
      <xdr:nvSpPr>
        <xdr:cNvPr id="821" name="【消防施設】&#10;一人当たり面積該当値テキスト"/>
        <xdr:cNvSpPr txBox="1"/>
      </xdr:nvSpPr>
      <xdr:spPr>
        <a:xfrm>
          <a:off x="22199600" y="14648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165281</xdr:rowOff>
    </xdr:from>
    <xdr:to>
      <xdr:col>112</xdr:col>
      <xdr:colOff>38100</xdr:colOff>
      <xdr:row>86</xdr:row>
      <xdr:rowOff>95431</xdr:rowOff>
    </xdr:to>
    <xdr:sp macro="" textlink="">
      <xdr:nvSpPr>
        <xdr:cNvPr id="822" name="楕円 821"/>
        <xdr:cNvSpPr/>
      </xdr:nvSpPr>
      <xdr:spPr>
        <a:xfrm>
          <a:off x="21272500" y="1473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39732</xdr:rowOff>
    </xdr:from>
    <xdr:to>
      <xdr:col>116</xdr:col>
      <xdr:colOff>63500</xdr:colOff>
      <xdr:row>86</xdr:row>
      <xdr:rowOff>44631</xdr:rowOff>
    </xdr:to>
    <xdr:cxnSp macro="">
      <xdr:nvCxnSpPr>
        <xdr:cNvPr id="823" name="直線コネクタ 822"/>
        <xdr:cNvCxnSpPr/>
      </xdr:nvCxnSpPr>
      <xdr:spPr>
        <a:xfrm flipV="1">
          <a:off x="21323300" y="14784432"/>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165281</xdr:rowOff>
    </xdr:from>
    <xdr:to>
      <xdr:col>107</xdr:col>
      <xdr:colOff>101600</xdr:colOff>
      <xdr:row>86</xdr:row>
      <xdr:rowOff>95431</xdr:rowOff>
    </xdr:to>
    <xdr:sp macro="" textlink="">
      <xdr:nvSpPr>
        <xdr:cNvPr id="824" name="楕円 823"/>
        <xdr:cNvSpPr/>
      </xdr:nvSpPr>
      <xdr:spPr>
        <a:xfrm>
          <a:off x="20383500" y="1473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44631</xdr:rowOff>
    </xdr:from>
    <xdr:to>
      <xdr:col>111</xdr:col>
      <xdr:colOff>177800</xdr:colOff>
      <xdr:row>86</xdr:row>
      <xdr:rowOff>44631</xdr:rowOff>
    </xdr:to>
    <xdr:cxnSp macro="">
      <xdr:nvCxnSpPr>
        <xdr:cNvPr id="825" name="直線コネクタ 824"/>
        <xdr:cNvCxnSpPr/>
      </xdr:nvCxnSpPr>
      <xdr:spPr>
        <a:xfrm>
          <a:off x="20434300" y="147893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168548</xdr:rowOff>
    </xdr:from>
    <xdr:to>
      <xdr:col>102</xdr:col>
      <xdr:colOff>165100</xdr:colOff>
      <xdr:row>86</xdr:row>
      <xdr:rowOff>98698</xdr:rowOff>
    </xdr:to>
    <xdr:sp macro="" textlink="">
      <xdr:nvSpPr>
        <xdr:cNvPr id="826" name="楕円 825"/>
        <xdr:cNvSpPr/>
      </xdr:nvSpPr>
      <xdr:spPr>
        <a:xfrm>
          <a:off x="19494500" y="1474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44631</xdr:rowOff>
    </xdr:from>
    <xdr:to>
      <xdr:col>107</xdr:col>
      <xdr:colOff>50800</xdr:colOff>
      <xdr:row>86</xdr:row>
      <xdr:rowOff>47898</xdr:rowOff>
    </xdr:to>
    <xdr:cxnSp macro="">
      <xdr:nvCxnSpPr>
        <xdr:cNvPr id="827" name="直線コネクタ 826"/>
        <xdr:cNvCxnSpPr/>
      </xdr:nvCxnSpPr>
      <xdr:spPr>
        <a:xfrm flipV="1">
          <a:off x="19545300" y="14789331"/>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363</xdr:rowOff>
    </xdr:from>
    <xdr:to>
      <xdr:col>98</xdr:col>
      <xdr:colOff>38100</xdr:colOff>
      <xdr:row>86</xdr:row>
      <xdr:rowOff>101963</xdr:rowOff>
    </xdr:to>
    <xdr:sp macro="" textlink="">
      <xdr:nvSpPr>
        <xdr:cNvPr id="828" name="楕円 827"/>
        <xdr:cNvSpPr/>
      </xdr:nvSpPr>
      <xdr:spPr>
        <a:xfrm>
          <a:off x="18605500" y="1474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47898</xdr:rowOff>
    </xdr:from>
    <xdr:to>
      <xdr:col>102</xdr:col>
      <xdr:colOff>114300</xdr:colOff>
      <xdr:row>86</xdr:row>
      <xdr:rowOff>51163</xdr:rowOff>
    </xdr:to>
    <xdr:cxnSp macro="">
      <xdr:nvCxnSpPr>
        <xdr:cNvPr id="829" name="直線コネクタ 828"/>
        <xdr:cNvCxnSpPr/>
      </xdr:nvCxnSpPr>
      <xdr:spPr>
        <a:xfrm flipV="1">
          <a:off x="18656300" y="14792598"/>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147882</xdr:rowOff>
    </xdr:from>
    <xdr:ext cx="469744" cy="259045"/>
    <xdr:sp macro="" textlink="">
      <xdr:nvSpPr>
        <xdr:cNvPr id="830" name="n_1aveValue【消防施設】&#10;一人当たり面積"/>
        <xdr:cNvSpPr txBox="1"/>
      </xdr:nvSpPr>
      <xdr:spPr>
        <a:xfrm>
          <a:off x="21075727" y="1437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147882</xdr:rowOff>
    </xdr:from>
    <xdr:ext cx="469744" cy="259045"/>
    <xdr:sp macro="" textlink="">
      <xdr:nvSpPr>
        <xdr:cNvPr id="831" name="n_2aveValue【消防施設】&#10;一人当たり面積"/>
        <xdr:cNvSpPr txBox="1"/>
      </xdr:nvSpPr>
      <xdr:spPr>
        <a:xfrm>
          <a:off x="20199427" y="1437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2557</xdr:rowOff>
    </xdr:from>
    <xdr:ext cx="469744" cy="259045"/>
    <xdr:sp macro="" textlink="">
      <xdr:nvSpPr>
        <xdr:cNvPr id="832" name="n_3aveValue【消防施設】&#10;一人当たり面積"/>
        <xdr:cNvSpPr txBox="1"/>
      </xdr:nvSpPr>
      <xdr:spPr>
        <a:xfrm>
          <a:off x="19310427" y="1440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13988</xdr:rowOff>
    </xdr:from>
    <xdr:ext cx="469744" cy="259045"/>
    <xdr:sp macro="" textlink="">
      <xdr:nvSpPr>
        <xdr:cNvPr id="833" name="n_4aveValue【消防施設】&#10;一人当たり面積"/>
        <xdr:cNvSpPr txBox="1"/>
      </xdr:nvSpPr>
      <xdr:spPr>
        <a:xfrm>
          <a:off x="18421427" y="1441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86558</xdr:rowOff>
    </xdr:from>
    <xdr:ext cx="469744" cy="259045"/>
    <xdr:sp macro="" textlink="">
      <xdr:nvSpPr>
        <xdr:cNvPr id="834" name="n_1mainValue【消防施設】&#10;一人当たり面積"/>
        <xdr:cNvSpPr txBox="1"/>
      </xdr:nvSpPr>
      <xdr:spPr>
        <a:xfrm>
          <a:off x="21075727" y="14831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86558</xdr:rowOff>
    </xdr:from>
    <xdr:ext cx="469744" cy="259045"/>
    <xdr:sp macro="" textlink="">
      <xdr:nvSpPr>
        <xdr:cNvPr id="835" name="n_2mainValue【消防施設】&#10;一人当たり面積"/>
        <xdr:cNvSpPr txBox="1"/>
      </xdr:nvSpPr>
      <xdr:spPr>
        <a:xfrm>
          <a:off x="20199427" y="14831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89825</xdr:rowOff>
    </xdr:from>
    <xdr:ext cx="469744" cy="259045"/>
    <xdr:sp macro="" textlink="">
      <xdr:nvSpPr>
        <xdr:cNvPr id="836" name="n_3mainValue【消防施設】&#10;一人当たり面積"/>
        <xdr:cNvSpPr txBox="1"/>
      </xdr:nvSpPr>
      <xdr:spPr>
        <a:xfrm>
          <a:off x="19310427" y="1483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93090</xdr:rowOff>
    </xdr:from>
    <xdr:ext cx="469744" cy="259045"/>
    <xdr:sp macro="" textlink="">
      <xdr:nvSpPr>
        <xdr:cNvPr id="837" name="n_4mainValue【消防施設】&#10;一人当たり面積"/>
        <xdr:cNvSpPr txBox="1"/>
      </xdr:nvSpPr>
      <xdr:spPr>
        <a:xfrm>
          <a:off x="18421427" y="1483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9" name="直線コネクタ 84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0" name="テキスト ボックス 849"/>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1" name="直線コネクタ 85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2" name="テキスト ボックス 85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3" name="直線コネクタ 85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4" name="テキスト ボックス 85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5" name="直線コネクタ 85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6" name="テキスト ボックス 85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7" name="直線コネクタ 85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58" name="テキスト ボックス 857"/>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861" name="直線コネクタ 860"/>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862" name="【庁舎】&#10;有形固定資産減価償却率最小値テキスト"/>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863" name="直線コネクタ 862"/>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864" name="【庁舎】&#10;有形固定資産減価償却率最大値テキスト"/>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65" name="直線コネクタ 864"/>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78757</xdr:rowOff>
    </xdr:from>
    <xdr:ext cx="405111" cy="259045"/>
    <xdr:sp macro="" textlink="">
      <xdr:nvSpPr>
        <xdr:cNvPr id="866" name="【庁舎】&#10;有形固定資産減価償却率平均値テキスト"/>
        <xdr:cNvSpPr txBox="1"/>
      </xdr:nvSpPr>
      <xdr:spPr>
        <a:xfrm>
          <a:off x="16357600" y="17566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867" name="フローチャート: 判断 866"/>
        <xdr:cNvSpPr/>
      </xdr:nvSpPr>
      <xdr:spPr>
        <a:xfrm>
          <a:off x="162687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60961</xdr:rowOff>
    </xdr:from>
    <xdr:to>
      <xdr:col>81</xdr:col>
      <xdr:colOff>101600</xdr:colOff>
      <xdr:row>103</xdr:row>
      <xdr:rowOff>162561</xdr:rowOff>
    </xdr:to>
    <xdr:sp macro="" textlink="">
      <xdr:nvSpPr>
        <xdr:cNvPr id="868" name="フローチャート: 判断 867"/>
        <xdr:cNvSpPr/>
      </xdr:nvSpPr>
      <xdr:spPr>
        <a:xfrm>
          <a:off x="15430500" y="17720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869" name="フローチャート: 判断 868"/>
        <xdr:cNvSpPr/>
      </xdr:nvSpPr>
      <xdr:spPr>
        <a:xfrm>
          <a:off x="14541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81280</xdr:rowOff>
    </xdr:from>
    <xdr:to>
      <xdr:col>72</xdr:col>
      <xdr:colOff>38100</xdr:colOff>
      <xdr:row>104</xdr:row>
      <xdr:rowOff>11430</xdr:rowOff>
    </xdr:to>
    <xdr:sp macro="" textlink="">
      <xdr:nvSpPr>
        <xdr:cNvPr id="870" name="フローチャート: 判断 869"/>
        <xdr:cNvSpPr/>
      </xdr:nvSpPr>
      <xdr:spPr>
        <a:xfrm>
          <a:off x="136525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87630</xdr:rowOff>
    </xdr:from>
    <xdr:to>
      <xdr:col>67</xdr:col>
      <xdr:colOff>101600</xdr:colOff>
      <xdr:row>104</xdr:row>
      <xdr:rowOff>17780</xdr:rowOff>
    </xdr:to>
    <xdr:sp macro="" textlink="">
      <xdr:nvSpPr>
        <xdr:cNvPr id="871" name="フローチャート: 判断 870"/>
        <xdr:cNvSpPr/>
      </xdr:nvSpPr>
      <xdr:spPr>
        <a:xfrm>
          <a:off x="12763500" y="1774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2" name="テキスト ボックス 87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3" name="テキスト ボックス 87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4" name="テキスト ボックス 87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5" name="テキスト ボックス 87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6" name="テキスト ボックス 87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40639</xdr:rowOff>
    </xdr:from>
    <xdr:to>
      <xdr:col>85</xdr:col>
      <xdr:colOff>177800</xdr:colOff>
      <xdr:row>104</xdr:row>
      <xdr:rowOff>142239</xdr:rowOff>
    </xdr:to>
    <xdr:sp macro="" textlink="">
      <xdr:nvSpPr>
        <xdr:cNvPr id="877" name="楕円 876"/>
        <xdr:cNvSpPr/>
      </xdr:nvSpPr>
      <xdr:spPr>
        <a:xfrm>
          <a:off x="16268700" y="1787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19066</xdr:rowOff>
    </xdr:from>
    <xdr:ext cx="405111" cy="259045"/>
    <xdr:sp macro="" textlink="">
      <xdr:nvSpPr>
        <xdr:cNvPr id="878" name="【庁舎】&#10;有形固定資産減価償却率該当値テキスト"/>
        <xdr:cNvSpPr txBox="1"/>
      </xdr:nvSpPr>
      <xdr:spPr>
        <a:xfrm>
          <a:off x="16357600" y="17849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20320</xdr:rowOff>
    </xdr:from>
    <xdr:to>
      <xdr:col>81</xdr:col>
      <xdr:colOff>101600</xdr:colOff>
      <xdr:row>104</xdr:row>
      <xdr:rowOff>121920</xdr:rowOff>
    </xdr:to>
    <xdr:sp macro="" textlink="">
      <xdr:nvSpPr>
        <xdr:cNvPr id="879" name="楕円 878"/>
        <xdr:cNvSpPr/>
      </xdr:nvSpPr>
      <xdr:spPr>
        <a:xfrm>
          <a:off x="15430500" y="1785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71120</xdr:rowOff>
    </xdr:from>
    <xdr:to>
      <xdr:col>85</xdr:col>
      <xdr:colOff>127000</xdr:colOff>
      <xdr:row>104</xdr:row>
      <xdr:rowOff>91439</xdr:rowOff>
    </xdr:to>
    <xdr:cxnSp macro="">
      <xdr:nvCxnSpPr>
        <xdr:cNvPr id="880" name="直線コネクタ 879"/>
        <xdr:cNvCxnSpPr/>
      </xdr:nvCxnSpPr>
      <xdr:spPr>
        <a:xfrm>
          <a:off x="15481300" y="17901920"/>
          <a:ext cx="838200" cy="2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86361</xdr:rowOff>
    </xdr:from>
    <xdr:to>
      <xdr:col>76</xdr:col>
      <xdr:colOff>165100</xdr:colOff>
      <xdr:row>105</xdr:row>
      <xdr:rowOff>16511</xdr:rowOff>
    </xdr:to>
    <xdr:sp macro="" textlink="">
      <xdr:nvSpPr>
        <xdr:cNvPr id="881" name="楕円 880"/>
        <xdr:cNvSpPr/>
      </xdr:nvSpPr>
      <xdr:spPr>
        <a:xfrm>
          <a:off x="14541500" y="1791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71120</xdr:rowOff>
    </xdr:from>
    <xdr:to>
      <xdr:col>81</xdr:col>
      <xdr:colOff>50800</xdr:colOff>
      <xdr:row>104</xdr:row>
      <xdr:rowOff>137161</xdr:rowOff>
    </xdr:to>
    <xdr:cxnSp macro="">
      <xdr:nvCxnSpPr>
        <xdr:cNvPr id="882" name="直線コネクタ 881"/>
        <xdr:cNvCxnSpPr/>
      </xdr:nvCxnSpPr>
      <xdr:spPr>
        <a:xfrm flipV="1">
          <a:off x="14592300" y="17901920"/>
          <a:ext cx="889000" cy="66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20320</xdr:rowOff>
    </xdr:from>
    <xdr:to>
      <xdr:col>72</xdr:col>
      <xdr:colOff>38100</xdr:colOff>
      <xdr:row>105</xdr:row>
      <xdr:rowOff>121920</xdr:rowOff>
    </xdr:to>
    <xdr:sp macro="" textlink="">
      <xdr:nvSpPr>
        <xdr:cNvPr id="883" name="楕円 882"/>
        <xdr:cNvSpPr/>
      </xdr:nvSpPr>
      <xdr:spPr>
        <a:xfrm>
          <a:off x="13652500" y="1802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137161</xdr:rowOff>
    </xdr:from>
    <xdr:to>
      <xdr:col>76</xdr:col>
      <xdr:colOff>114300</xdr:colOff>
      <xdr:row>105</xdr:row>
      <xdr:rowOff>71120</xdr:rowOff>
    </xdr:to>
    <xdr:cxnSp macro="">
      <xdr:nvCxnSpPr>
        <xdr:cNvPr id="884" name="直線コネクタ 883"/>
        <xdr:cNvCxnSpPr/>
      </xdr:nvCxnSpPr>
      <xdr:spPr>
        <a:xfrm flipV="1">
          <a:off x="13703300" y="17967961"/>
          <a:ext cx="889000" cy="10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2539</xdr:rowOff>
    </xdr:from>
    <xdr:to>
      <xdr:col>67</xdr:col>
      <xdr:colOff>101600</xdr:colOff>
      <xdr:row>105</xdr:row>
      <xdr:rowOff>104139</xdr:rowOff>
    </xdr:to>
    <xdr:sp macro="" textlink="">
      <xdr:nvSpPr>
        <xdr:cNvPr id="885" name="楕円 884"/>
        <xdr:cNvSpPr/>
      </xdr:nvSpPr>
      <xdr:spPr>
        <a:xfrm>
          <a:off x="12763500" y="1800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53339</xdr:rowOff>
    </xdr:from>
    <xdr:to>
      <xdr:col>71</xdr:col>
      <xdr:colOff>177800</xdr:colOff>
      <xdr:row>105</xdr:row>
      <xdr:rowOff>71120</xdr:rowOff>
    </xdr:to>
    <xdr:cxnSp macro="">
      <xdr:nvCxnSpPr>
        <xdr:cNvPr id="886" name="直線コネクタ 885"/>
        <xdr:cNvCxnSpPr/>
      </xdr:nvCxnSpPr>
      <xdr:spPr>
        <a:xfrm>
          <a:off x="12814300" y="18055589"/>
          <a:ext cx="889000" cy="1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7638</xdr:rowOff>
    </xdr:from>
    <xdr:ext cx="405111" cy="259045"/>
    <xdr:sp macro="" textlink="">
      <xdr:nvSpPr>
        <xdr:cNvPr id="887" name="n_1aveValue【庁舎】&#10;有形固定資産減価償却率"/>
        <xdr:cNvSpPr txBox="1"/>
      </xdr:nvSpPr>
      <xdr:spPr>
        <a:xfrm>
          <a:off x="15266044" y="17495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2557</xdr:rowOff>
    </xdr:from>
    <xdr:ext cx="405111" cy="259045"/>
    <xdr:sp macro="" textlink="">
      <xdr:nvSpPr>
        <xdr:cNvPr id="888" name="n_2aveValue【庁舎】&#10;有形固定資産減価償却率"/>
        <xdr:cNvSpPr txBox="1"/>
      </xdr:nvSpPr>
      <xdr:spPr>
        <a:xfrm>
          <a:off x="14389744" y="1749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27957</xdr:rowOff>
    </xdr:from>
    <xdr:ext cx="405111" cy="259045"/>
    <xdr:sp macro="" textlink="">
      <xdr:nvSpPr>
        <xdr:cNvPr id="889" name="n_3aveValue【庁舎】&#10;有形固定資産減価償却率"/>
        <xdr:cNvSpPr txBox="1"/>
      </xdr:nvSpPr>
      <xdr:spPr>
        <a:xfrm>
          <a:off x="13500744" y="17515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34307</xdr:rowOff>
    </xdr:from>
    <xdr:ext cx="405111" cy="259045"/>
    <xdr:sp macro="" textlink="">
      <xdr:nvSpPr>
        <xdr:cNvPr id="890" name="n_4aveValue【庁舎】&#10;有形固定資産減価償却率"/>
        <xdr:cNvSpPr txBox="1"/>
      </xdr:nvSpPr>
      <xdr:spPr>
        <a:xfrm>
          <a:off x="12611744" y="17522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113047</xdr:rowOff>
    </xdr:from>
    <xdr:ext cx="405111" cy="259045"/>
    <xdr:sp macro="" textlink="">
      <xdr:nvSpPr>
        <xdr:cNvPr id="891" name="n_1mainValue【庁舎】&#10;有形固定資産減価償却率"/>
        <xdr:cNvSpPr txBox="1"/>
      </xdr:nvSpPr>
      <xdr:spPr>
        <a:xfrm>
          <a:off x="15266044" y="17943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7638</xdr:rowOff>
    </xdr:from>
    <xdr:ext cx="405111" cy="259045"/>
    <xdr:sp macro="" textlink="">
      <xdr:nvSpPr>
        <xdr:cNvPr id="892" name="n_2mainValue【庁舎】&#10;有形固定資産減価償却率"/>
        <xdr:cNvSpPr txBox="1"/>
      </xdr:nvSpPr>
      <xdr:spPr>
        <a:xfrm>
          <a:off x="14389744" y="1800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113047</xdr:rowOff>
    </xdr:from>
    <xdr:ext cx="405111" cy="259045"/>
    <xdr:sp macro="" textlink="">
      <xdr:nvSpPr>
        <xdr:cNvPr id="893" name="n_3mainValue【庁舎】&#10;有形固定資産減価償却率"/>
        <xdr:cNvSpPr txBox="1"/>
      </xdr:nvSpPr>
      <xdr:spPr>
        <a:xfrm>
          <a:off x="13500744" y="18115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95266</xdr:rowOff>
    </xdr:from>
    <xdr:ext cx="405111" cy="259045"/>
    <xdr:sp macro="" textlink="">
      <xdr:nvSpPr>
        <xdr:cNvPr id="894" name="n_4mainValue【庁舎】&#10;有形固定資産減価償却率"/>
        <xdr:cNvSpPr txBox="1"/>
      </xdr:nvSpPr>
      <xdr:spPr>
        <a:xfrm>
          <a:off x="12611744" y="1809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5" name="正方形/長方形 89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6" name="正方形/長方形 89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7" name="正方形/長方形 89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8" name="正方形/長方形 89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9" name="正方形/長方形 89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0" name="正方形/長方形 89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1" name="正方形/長方形 90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2" name="正方形/長方形 90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3" name="テキスト ボックス 90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4" name="直線コネクタ 90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5" name="直線コネクタ 90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6" name="テキスト ボックス 90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7" name="直線コネクタ 90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8" name="テキスト ボックス 90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9" name="直線コネクタ 90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0" name="テキスト ボックス 90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1" name="直線コネクタ 91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2" name="テキスト ボックス 91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3" name="直線コネクタ 91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4" name="テキスト ボックス 91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5" name="直線コネクタ 91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6" name="テキスト ボックス 91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64770</xdr:rowOff>
    </xdr:from>
    <xdr:to>
      <xdr:col>116</xdr:col>
      <xdr:colOff>62864</xdr:colOff>
      <xdr:row>107</xdr:row>
      <xdr:rowOff>158750</xdr:rowOff>
    </xdr:to>
    <xdr:cxnSp macro="">
      <xdr:nvCxnSpPr>
        <xdr:cNvPr id="918" name="直線コネクタ 917"/>
        <xdr:cNvCxnSpPr/>
      </xdr:nvCxnSpPr>
      <xdr:spPr>
        <a:xfrm flipV="1">
          <a:off x="22160864" y="17209770"/>
          <a:ext cx="0" cy="1294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162577</xdr:rowOff>
    </xdr:from>
    <xdr:ext cx="469744" cy="259045"/>
    <xdr:sp macro="" textlink="">
      <xdr:nvSpPr>
        <xdr:cNvPr id="919" name="【庁舎】&#10;一人当たり面積最小値テキスト"/>
        <xdr:cNvSpPr txBox="1"/>
      </xdr:nvSpPr>
      <xdr:spPr>
        <a:xfrm>
          <a:off x="22199600" y="185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158750</xdr:rowOff>
    </xdr:from>
    <xdr:to>
      <xdr:col>116</xdr:col>
      <xdr:colOff>152400</xdr:colOff>
      <xdr:row>107</xdr:row>
      <xdr:rowOff>158750</xdr:rowOff>
    </xdr:to>
    <xdr:cxnSp macro="">
      <xdr:nvCxnSpPr>
        <xdr:cNvPr id="920" name="直線コネクタ 919"/>
        <xdr:cNvCxnSpPr/>
      </xdr:nvCxnSpPr>
      <xdr:spPr>
        <a:xfrm>
          <a:off x="22072600" y="185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11447</xdr:rowOff>
    </xdr:from>
    <xdr:ext cx="469744" cy="259045"/>
    <xdr:sp macro="" textlink="">
      <xdr:nvSpPr>
        <xdr:cNvPr id="921" name="【庁舎】&#10;一人当たり面積最大値テキスト"/>
        <xdr:cNvSpPr txBox="1"/>
      </xdr:nvSpPr>
      <xdr:spPr>
        <a:xfrm>
          <a:off x="22199600" y="1698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64770</xdr:rowOff>
    </xdr:from>
    <xdr:to>
      <xdr:col>116</xdr:col>
      <xdr:colOff>152400</xdr:colOff>
      <xdr:row>100</xdr:row>
      <xdr:rowOff>64770</xdr:rowOff>
    </xdr:to>
    <xdr:cxnSp macro="">
      <xdr:nvCxnSpPr>
        <xdr:cNvPr id="922" name="直線コネクタ 921"/>
        <xdr:cNvCxnSpPr/>
      </xdr:nvCxnSpPr>
      <xdr:spPr>
        <a:xfrm>
          <a:off x="22072600" y="1720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88916</xdr:rowOff>
    </xdr:from>
    <xdr:ext cx="469744" cy="259045"/>
    <xdr:sp macro="" textlink="">
      <xdr:nvSpPr>
        <xdr:cNvPr id="923" name="【庁舎】&#10;一人当たり面積平均値テキスト"/>
        <xdr:cNvSpPr txBox="1"/>
      </xdr:nvSpPr>
      <xdr:spPr>
        <a:xfrm>
          <a:off x="22199600" y="18091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110489</xdr:rowOff>
    </xdr:from>
    <xdr:to>
      <xdr:col>116</xdr:col>
      <xdr:colOff>114300</xdr:colOff>
      <xdr:row>106</xdr:row>
      <xdr:rowOff>40639</xdr:rowOff>
    </xdr:to>
    <xdr:sp macro="" textlink="">
      <xdr:nvSpPr>
        <xdr:cNvPr id="924" name="フローチャート: 判断 923"/>
        <xdr:cNvSpPr/>
      </xdr:nvSpPr>
      <xdr:spPr>
        <a:xfrm>
          <a:off x="22110700" y="1811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118111</xdr:rowOff>
    </xdr:from>
    <xdr:to>
      <xdr:col>112</xdr:col>
      <xdr:colOff>38100</xdr:colOff>
      <xdr:row>106</xdr:row>
      <xdr:rowOff>48261</xdr:rowOff>
    </xdr:to>
    <xdr:sp macro="" textlink="">
      <xdr:nvSpPr>
        <xdr:cNvPr id="925" name="フローチャート: 判断 924"/>
        <xdr:cNvSpPr/>
      </xdr:nvSpPr>
      <xdr:spPr>
        <a:xfrm>
          <a:off x="21272500" y="1812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134620</xdr:rowOff>
    </xdr:from>
    <xdr:to>
      <xdr:col>107</xdr:col>
      <xdr:colOff>101600</xdr:colOff>
      <xdr:row>106</xdr:row>
      <xdr:rowOff>64770</xdr:rowOff>
    </xdr:to>
    <xdr:sp macro="" textlink="">
      <xdr:nvSpPr>
        <xdr:cNvPr id="926" name="フローチャート: 判断 925"/>
        <xdr:cNvSpPr/>
      </xdr:nvSpPr>
      <xdr:spPr>
        <a:xfrm>
          <a:off x="20383500" y="1813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142239</xdr:rowOff>
    </xdr:from>
    <xdr:to>
      <xdr:col>102</xdr:col>
      <xdr:colOff>165100</xdr:colOff>
      <xdr:row>106</xdr:row>
      <xdr:rowOff>72389</xdr:rowOff>
    </xdr:to>
    <xdr:sp macro="" textlink="">
      <xdr:nvSpPr>
        <xdr:cNvPr id="927" name="フローチャート: 判断 926"/>
        <xdr:cNvSpPr/>
      </xdr:nvSpPr>
      <xdr:spPr>
        <a:xfrm>
          <a:off x="19494500" y="1814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135889</xdr:rowOff>
    </xdr:from>
    <xdr:to>
      <xdr:col>98</xdr:col>
      <xdr:colOff>38100</xdr:colOff>
      <xdr:row>106</xdr:row>
      <xdr:rowOff>66039</xdr:rowOff>
    </xdr:to>
    <xdr:sp macro="" textlink="">
      <xdr:nvSpPr>
        <xdr:cNvPr id="928" name="フローチャート: 判断 927"/>
        <xdr:cNvSpPr/>
      </xdr:nvSpPr>
      <xdr:spPr>
        <a:xfrm>
          <a:off x="18605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9" name="テキスト ボックス 92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0" name="テキスト ボックス 92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1" name="テキスト ボックス 93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2" name="テキスト ボックス 93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3" name="テキスト ボックス 93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26670</xdr:rowOff>
    </xdr:from>
    <xdr:to>
      <xdr:col>116</xdr:col>
      <xdr:colOff>114300</xdr:colOff>
      <xdr:row>105</xdr:row>
      <xdr:rowOff>128270</xdr:rowOff>
    </xdr:to>
    <xdr:sp macro="" textlink="">
      <xdr:nvSpPr>
        <xdr:cNvPr id="934" name="楕円 933"/>
        <xdr:cNvSpPr/>
      </xdr:nvSpPr>
      <xdr:spPr>
        <a:xfrm>
          <a:off x="22110700" y="1802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49547</xdr:rowOff>
    </xdr:from>
    <xdr:ext cx="469744" cy="259045"/>
    <xdr:sp macro="" textlink="">
      <xdr:nvSpPr>
        <xdr:cNvPr id="935" name="【庁舎】&#10;一人当たり面積該当値テキスト"/>
        <xdr:cNvSpPr txBox="1"/>
      </xdr:nvSpPr>
      <xdr:spPr>
        <a:xfrm>
          <a:off x="22199600" y="1788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45720</xdr:rowOff>
    </xdr:from>
    <xdr:to>
      <xdr:col>112</xdr:col>
      <xdr:colOff>38100</xdr:colOff>
      <xdr:row>105</xdr:row>
      <xdr:rowOff>147320</xdr:rowOff>
    </xdr:to>
    <xdr:sp macro="" textlink="">
      <xdr:nvSpPr>
        <xdr:cNvPr id="936" name="楕円 935"/>
        <xdr:cNvSpPr/>
      </xdr:nvSpPr>
      <xdr:spPr>
        <a:xfrm>
          <a:off x="21272500" y="1804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77470</xdr:rowOff>
    </xdr:from>
    <xdr:to>
      <xdr:col>116</xdr:col>
      <xdr:colOff>63500</xdr:colOff>
      <xdr:row>105</xdr:row>
      <xdr:rowOff>96520</xdr:rowOff>
    </xdr:to>
    <xdr:cxnSp macro="">
      <xdr:nvCxnSpPr>
        <xdr:cNvPr id="937" name="直線コネクタ 936"/>
        <xdr:cNvCxnSpPr/>
      </xdr:nvCxnSpPr>
      <xdr:spPr>
        <a:xfrm flipV="1">
          <a:off x="21323300" y="1807972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62230</xdr:rowOff>
    </xdr:from>
    <xdr:to>
      <xdr:col>107</xdr:col>
      <xdr:colOff>101600</xdr:colOff>
      <xdr:row>105</xdr:row>
      <xdr:rowOff>163830</xdr:rowOff>
    </xdr:to>
    <xdr:sp macro="" textlink="">
      <xdr:nvSpPr>
        <xdr:cNvPr id="938" name="楕円 937"/>
        <xdr:cNvSpPr/>
      </xdr:nvSpPr>
      <xdr:spPr>
        <a:xfrm>
          <a:off x="20383500" y="1806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96520</xdr:rowOff>
    </xdr:from>
    <xdr:to>
      <xdr:col>111</xdr:col>
      <xdr:colOff>177800</xdr:colOff>
      <xdr:row>105</xdr:row>
      <xdr:rowOff>113030</xdr:rowOff>
    </xdr:to>
    <xdr:cxnSp macro="">
      <xdr:nvCxnSpPr>
        <xdr:cNvPr id="939" name="直線コネクタ 938"/>
        <xdr:cNvCxnSpPr/>
      </xdr:nvCxnSpPr>
      <xdr:spPr>
        <a:xfrm flipV="1">
          <a:off x="20434300" y="18098770"/>
          <a:ext cx="8890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73661</xdr:rowOff>
    </xdr:from>
    <xdr:to>
      <xdr:col>102</xdr:col>
      <xdr:colOff>165100</xdr:colOff>
      <xdr:row>106</xdr:row>
      <xdr:rowOff>3811</xdr:rowOff>
    </xdr:to>
    <xdr:sp macro="" textlink="">
      <xdr:nvSpPr>
        <xdr:cNvPr id="940" name="楕円 939"/>
        <xdr:cNvSpPr/>
      </xdr:nvSpPr>
      <xdr:spPr>
        <a:xfrm>
          <a:off x="19494500" y="1807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113030</xdr:rowOff>
    </xdr:from>
    <xdr:to>
      <xdr:col>107</xdr:col>
      <xdr:colOff>50800</xdr:colOff>
      <xdr:row>105</xdr:row>
      <xdr:rowOff>124461</xdr:rowOff>
    </xdr:to>
    <xdr:cxnSp macro="">
      <xdr:nvCxnSpPr>
        <xdr:cNvPr id="941" name="直線コネクタ 940"/>
        <xdr:cNvCxnSpPr/>
      </xdr:nvCxnSpPr>
      <xdr:spPr>
        <a:xfrm flipV="1">
          <a:off x="19545300" y="1811528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49530</xdr:rowOff>
    </xdr:from>
    <xdr:to>
      <xdr:col>98</xdr:col>
      <xdr:colOff>38100</xdr:colOff>
      <xdr:row>104</xdr:row>
      <xdr:rowOff>151130</xdr:rowOff>
    </xdr:to>
    <xdr:sp macro="" textlink="">
      <xdr:nvSpPr>
        <xdr:cNvPr id="942" name="楕円 941"/>
        <xdr:cNvSpPr/>
      </xdr:nvSpPr>
      <xdr:spPr>
        <a:xfrm>
          <a:off x="18605500" y="1788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100330</xdr:rowOff>
    </xdr:from>
    <xdr:to>
      <xdr:col>102</xdr:col>
      <xdr:colOff>114300</xdr:colOff>
      <xdr:row>105</xdr:row>
      <xdr:rowOff>124461</xdr:rowOff>
    </xdr:to>
    <xdr:cxnSp macro="">
      <xdr:nvCxnSpPr>
        <xdr:cNvPr id="943" name="直線コネクタ 942"/>
        <xdr:cNvCxnSpPr/>
      </xdr:nvCxnSpPr>
      <xdr:spPr>
        <a:xfrm>
          <a:off x="18656300" y="17931130"/>
          <a:ext cx="889000" cy="195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39388</xdr:rowOff>
    </xdr:from>
    <xdr:ext cx="469744" cy="259045"/>
    <xdr:sp macro="" textlink="">
      <xdr:nvSpPr>
        <xdr:cNvPr id="944" name="n_1aveValue【庁舎】&#10;一人当たり面積"/>
        <xdr:cNvSpPr txBox="1"/>
      </xdr:nvSpPr>
      <xdr:spPr>
        <a:xfrm>
          <a:off x="21075727" y="18213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55897</xdr:rowOff>
    </xdr:from>
    <xdr:ext cx="469744" cy="259045"/>
    <xdr:sp macro="" textlink="">
      <xdr:nvSpPr>
        <xdr:cNvPr id="945" name="n_2aveValue【庁舎】&#10;一人当たり面積"/>
        <xdr:cNvSpPr txBox="1"/>
      </xdr:nvSpPr>
      <xdr:spPr>
        <a:xfrm>
          <a:off x="20199427" y="1822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63516</xdr:rowOff>
    </xdr:from>
    <xdr:ext cx="469744" cy="259045"/>
    <xdr:sp macro="" textlink="">
      <xdr:nvSpPr>
        <xdr:cNvPr id="946" name="n_3aveValue【庁舎】&#10;一人当たり面積"/>
        <xdr:cNvSpPr txBox="1"/>
      </xdr:nvSpPr>
      <xdr:spPr>
        <a:xfrm>
          <a:off x="19310427" y="1823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57166</xdr:rowOff>
    </xdr:from>
    <xdr:ext cx="469744" cy="259045"/>
    <xdr:sp macro="" textlink="">
      <xdr:nvSpPr>
        <xdr:cNvPr id="947" name="n_4aveValue【庁舎】&#10;一人当たり面積"/>
        <xdr:cNvSpPr txBox="1"/>
      </xdr:nvSpPr>
      <xdr:spPr>
        <a:xfrm>
          <a:off x="184214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163847</xdr:rowOff>
    </xdr:from>
    <xdr:ext cx="469744" cy="259045"/>
    <xdr:sp macro="" textlink="">
      <xdr:nvSpPr>
        <xdr:cNvPr id="948" name="n_1mainValue【庁舎】&#10;一人当たり面積"/>
        <xdr:cNvSpPr txBox="1"/>
      </xdr:nvSpPr>
      <xdr:spPr>
        <a:xfrm>
          <a:off x="21075727" y="1782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8907</xdr:rowOff>
    </xdr:from>
    <xdr:ext cx="469744" cy="259045"/>
    <xdr:sp macro="" textlink="">
      <xdr:nvSpPr>
        <xdr:cNvPr id="949" name="n_2mainValue【庁舎】&#10;一人当たり面積"/>
        <xdr:cNvSpPr txBox="1"/>
      </xdr:nvSpPr>
      <xdr:spPr>
        <a:xfrm>
          <a:off x="20199427" y="17839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20338</xdr:rowOff>
    </xdr:from>
    <xdr:ext cx="469744" cy="259045"/>
    <xdr:sp macro="" textlink="">
      <xdr:nvSpPr>
        <xdr:cNvPr id="950" name="n_3mainValue【庁舎】&#10;一人当たり面積"/>
        <xdr:cNvSpPr txBox="1"/>
      </xdr:nvSpPr>
      <xdr:spPr>
        <a:xfrm>
          <a:off x="19310427" y="17851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167657</xdr:rowOff>
    </xdr:from>
    <xdr:ext cx="469744" cy="259045"/>
    <xdr:sp macro="" textlink="">
      <xdr:nvSpPr>
        <xdr:cNvPr id="951" name="n_4mainValue【庁舎】&#10;一人当たり面積"/>
        <xdr:cNvSpPr txBox="1"/>
      </xdr:nvSpPr>
      <xdr:spPr>
        <a:xfrm>
          <a:off x="18421427" y="17655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2" name="正方形/長方形 95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3" name="正方形/長方形 95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4" name="テキスト ボックス 95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図書館は市内に</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施設のみで、建設から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年以上経過しているため、</a:t>
          </a:r>
          <a:r>
            <a:rPr kumimoji="1" lang="en-US" altLang="ja-JP" sz="1300">
              <a:latin typeface="ＭＳ Ｐゴシック" panose="020B0600070205080204" pitchFamily="50" charset="-128"/>
              <a:ea typeface="ＭＳ Ｐゴシック" panose="020B0600070205080204" pitchFamily="50" charset="-128"/>
            </a:rPr>
            <a:t>93.6</a:t>
          </a:r>
          <a:r>
            <a:rPr kumimoji="1" lang="ja-JP" altLang="en-US" sz="1300">
              <a:latin typeface="ＭＳ Ｐゴシック" panose="020B0600070205080204" pitchFamily="50" charset="-128"/>
              <a:ea typeface="ＭＳ Ｐゴシック" panose="020B0600070205080204" pitchFamily="50" charset="-128"/>
            </a:rPr>
            <a:t>％と類似団体平均と比較して償却率が非常に高くなっている。一般廃棄物処理施設については、令和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年度に最終処分場の設備を更新したことにより、大幅に減少したものの類似団体平均を上回る</a:t>
          </a:r>
          <a:r>
            <a:rPr kumimoji="1" lang="en-US" altLang="ja-JP" sz="1300">
              <a:latin typeface="ＭＳ Ｐゴシック" panose="020B0600070205080204" pitchFamily="50" charset="-128"/>
              <a:ea typeface="ＭＳ Ｐゴシック" panose="020B0600070205080204" pitchFamily="50" charset="-128"/>
            </a:rPr>
            <a:t>65.5</a:t>
          </a:r>
          <a:r>
            <a:rPr kumimoji="1" lang="ja-JP" altLang="en-US" sz="1300">
              <a:latin typeface="ＭＳ Ｐゴシック" panose="020B0600070205080204" pitchFamily="50" charset="-128"/>
              <a:ea typeface="ＭＳ Ｐゴシック" panose="020B0600070205080204" pitchFamily="50" charset="-128"/>
            </a:rPr>
            <a:t>％となった。体育館・プールは、平成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年に建設した総合体育館が含まれているため、類似団体平均を若干下回っているものの、建設から</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年以上経過した体育館等が多く老朽化が進んでいる。福祉施設は、</a:t>
          </a:r>
          <a:r>
            <a:rPr kumimoji="1" lang="en-US" altLang="ja-JP" sz="1300">
              <a:latin typeface="ＭＳ Ｐゴシック" panose="020B0600070205080204" pitchFamily="50" charset="-128"/>
              <a:ea typeface="ＭＳ Ｐゴシック" panose="020B0600070205080204" pitchFamily="50" charset="-128"/>
            </a:rPr>
            <a:t>75.7</a:t>
          </a:r>
          <a:r>
            <a:rPr kumimoji="1" lang="ja-JP" altLang="en-US" sz="1300">
              <a:latin typeface="ＭＳ Ｐゴシック" panose="020B0600070205080204" pitchFamily="50" charset="-128"/>
              <a:ea typeface="ＭＳ Ｐゴシック" panose="020B0600070205080204" pitchFamily="50" charset="-128"/>
            </a:rPr>
            <a:t>％と類似団体平均を上回っており、昭和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年代に建設された老人憩いの家などが比率を引き上げる要因となっている。消防施設についても</a:t>
          </a:r>
          <a:r>
            <a:rPr kumimoji="1" lang="en-US" altLang="ja-JP" sz="1300">
              <a:latin typeface="ＭＳ Ｐゴシック" panose="020B0600070205080204" pitchFamily="50" charset="-128"/>
              <a:ea typeface="ＭＳ Ｐゴシック" panose="020B0600070205080204" pitchFamily="50" charset="-128"/>
            </a:rPr>
            <a:t>93.1</a:t>
          </a:r>
          <a:r>
            <a:rPr kumimoji="1" lang="ja-JP" altLang="en-US" sz="1300">
              <a:latin typeface="ＭＳ Ｐゴシック" panose="020B0600070205080204" pitchFamily="50" charset="-128"/>
              <a:ea typeface="ＭＳ Ｐゴシック" panose="020B0600070205080204" pitchFamily="50" charset="-128"/>
            </a:rPr>
            <a:t>％と高い数値になっており、昭和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年代から平成初期に建設された消防器具置場が約</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施設あることが比率を引き上げる要因となっている。市民会館は</a:t>
          </a:r>
          <a:r>
            <a:rPr kumimoji="1" lang="en-US" altLang="ja-JP" sz="1300">
              <a:latin typeface="ＭＳ Ｐゴシック" panose="020B0600070205080204" pitchFamily="50" charset="-128"/>
              <a:ea typeface="ＭＳ Ｐゴシック" panose="020B0600070205080204" pitchFamily="50" charset="-128"/>
            </a:rPr>
            <a:t>82.5</a:t>
          </a:r>
          <a:r>
            <a:rPr kumimoji="1" lang="ja-JP" altLang="en-US" sz="1300">
              <a:latin typeface="ＭＳ Ｐゴシック" panose="020B0600070205080204" pitchFamily="50" charset="-128"/>
              <a:ea typeface="ＭＳ Ｐゴシック" panose="020B0600070205080204" pitchFamily="50" charset="-128"/>
            </a:rPr>
            <a:t>％となっており、コミュニティセンターや文化会館が建設から約</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年経過して老朽化が進んだことが、比率を引き上げる要因となっている。庁舎については、令和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年度にかけて実施した本庁舎改修により、前年度から減少し類似団体平均との差は縮まったものの、本庁舎建設後約</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年が経過していることから、依然として類似団体平均を上回っている。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今後も各施設において、男鹿市公共施設等総合管理計画及び個別施設計画に基づき、施設の予防保全管理による公共施設の長寿命化等を図り、計画的な維持管理に努めるとともに、より効果的・効率的な市民サービスを提供できるよう、新設や統廃合、集約化・複合化、解体など、適切な施設の整備に努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秋田県男鹿市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24,014
23,924
241.09
18,213,805
17,614,000
478,643
10,250,340
12,727,096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25.7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基準財政需要額は、高齢者福祉保健費、地域デジタル社会推進費、下水道費で増となったものの、清掃費、公債費、生活保護では減となったことから、前年度と比較してわずかに減となった。基準財政収入額は、地方消費税交付金の増や、大規模商業施設の新築等による固定資産税の増などにより、全体として増加した。</a:t>
          </a:r>
        </a:p>
        <a:p>
          <a:r>
            <a:rPr kumimoji="1" lang="ja-JP" altLang="en-US" sz="1300">
              <a:latin typeface="ＭＳ Ｐゴシック" panose="020B0600070205080204" pitchFamily="50" charset="-128"/>
              <a:ea typeface="ＭＳ Ｐゴシック" panose="020B0600070205080204" pitchFamily="50" charset="-128"/>
            </a:rPr>
            <a:t>　以上より、前年度より単年度の財政力指数は改善したものの、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か年平均では前年度と同値であり、類似団体平均を下回っている。今後も市内経済の活性化や産業の振興に引き続き努め、市税やふるさと納税といった自主財源を確保し、比率の改善を図っていく。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170180</xdr:rowOff>
    </xdr:from>
    <xdr:to>
      <xdr:col>23</xdr:col>
      <xdr:colOff>133350</xdr:colOff>
      <xdr:row>42</xdr:row>
      <xdr:rowOff>170180</xdr:rowOff>
    </xdr:to>
    <xdr:cxnSp macro="">
      <xdr:nvCxnSpPr>
        <xdr:cNvPr id="67" name="直線コネクタ 66"/>
        <xdr:cNvCxnSpPr/>
      </xdr:nvCxnSpPr>
      <xdr:spPr>
        <a:xfrm>
          <a:off x="4114800" y="7371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63517</xdr:rowOff>
    </xdr:from>
    <xdr:ext cx="762000" cy="259045"/>
    <xdr:sp macro="" textlink="">
      <xdr:nvSpPr>
        <xdr:cNvPr id="68" name="財政力平均値テキスト"/>
        <xdr:cNvSpPr txBox="1"/>
      </xdr:nvSpPr>
      <xdr:spPr>
        <a:xfrm>
          <a:off x="5041900" y="7092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42</xdr:row>
      <xdr:rowOff>170180</xdr:rowOff>
    </xdr:to>
    <xdr:cxnSp macro="">
      <xdr:nvCxnSpPr>
        <xdr:cNvPr id="70" name="直線コネクタ 69"/>
        <xdr:cNvCxnSpPr/>
      </xdr:nvCxnSpPr>
      <xdr:spPr>
        <a:xfrm>
          <a:off x="3225800" y="73469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72" name="テキスト ボックス 71"/>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42</xdr:row>
      <xdr:rowOff>146050</xdr:rowOff>
    </xdr:to>
    <xdr:cxnSp macro="">
      <xdr:nvCxnSpPr>
        <xdr:cNvPr id="73" name="直線コネクタ 72"/>
        <xdr:cNvCxnSpPr/>
      </xdr:nvCxnSpPr>
      <xdr:spPr>
        <a:xfrm>
          <a:off x="2336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42</xdr:row>
      <xdr:rowOff>146050</xdr:rowOff>
    </xdr:to>
    <xdr:cxnSp macro="">
      <xdr:nvCxnSpPr>
        <xdr:cNvPr id="76" name="直線コネクタ 75"/>
        <xdr:cNvCxnSpPr/>
      </xdr:nvCxnSpPr>
      <xdr:spPr>
        <a:xfrm>
          <a:off x="1447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119380</xdr:rowOff>
    </xdr:from>
    <xdr:to>
      <xdr:col>23</xdr:col>
      <xdr:colOff>184150</xdr:colOff>
      <xdr:row>43</xdr:row>
      <xdr:rowOff>49530</xdr:rowOff>
    </xdr:to>
    <xdr:sp macro="" textlink="">
      <xdr:nvSpPr>
        <xdr:cNvPr id="86" name="楕円 85"/>
        <xdr:cNvSpPr/>
      </xdr:nvSpPr>
      <xdr:spPr>
        <a:xfrm>
          <a:off x="49022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91457</xdr:rowOff>
    </xdr:from>
    <xdr:ext cx="762000" cy="259045"/>
    <xdr:sp macro="" textlink="">
      <xdr:nvSpPr>
        <xdr:cNvPr id="87" name="財政力該当値テキスト"/>
        <xdr:cNvSpPr txBox="1"/>
      </xdr:nvSpPr>
      <xdr:spPr>
        <a:xfrm>
          <a:off x="5041900" y="729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119380</xdr:rowOff>
    </xdr:from>
    <xdr:to>
      <xdr:col>19</xdr:col>
      <xdr:colOff>184150</xdr:colOff>
      <xdr:row>43</xdr:row>
      <xdr:rowOff>49530</xdr:rowOff>
    </xdr:to>
    <xdr:sp macro="" textlink="">
      <xdr:nvSpPr>
        <xdr:cNvPr id="88" name="楕円 87"/>
        <xdr:cNvSpPr/>
      </xdr:nvSpPr>
      <xdr:spPr>
        <a:xfrm>
          <a:off x="4064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34307</xdr:rowOff>
    </xdr:from>
    <xdr:ext cx="736600" cy="259045"/>
    <xdr:sp macro="" textlink="">
      <xdr:nvSpPr>
        <xdr:cNvPr id="89" name="テキスト ボックス 88"/>
        <xdr:cNvSpPr txBox="1"/>
      </xdr:nvSpPr>
      <xdr:spPr>
        <a:xfrm>
          <a:off x="3733800" y="740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0" name="楕円 89"/>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91" name="テキスト ボックス 90"/>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2" name="楕円 91"/>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93" name="テキスト ボックス 92"/>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4" name="楕円 93"/>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95" name="テキスト ボックス 94"/>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前年度と比較して、普通交付税や臨時財政対策債などの減収、人事委員会勧告に伴う給与費の増による人件費の増加、障害者自立支援給付費等の増加による扶助費の増加により、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ポイント増加し、類似団体平均を上回っている。今後は、令和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実施する大規模建設事業にかかる地方債の償還により公債費の増加も見込まれ、義務的経費の増加による経常収支比率の悪化が予想されるため、財政規模、人口規模等に即した定員管理や業務の効率化、事業の見直しなどにより、適切な財政運営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90896</xdr:rowOff>
    </xdr:from>
    <xdr:to>
      <xdr:col>23</xdr:col>
      <xdr:colOff>133350</xdr:colOff>
      <xdr:row>60</xdr:row>
      <xdr:rowOff>101237</xdr:rowOff>
    </xdr:to>
    <xdr:cxnSp macro="">
      <xdr:nvCxnSpPr>
        <xdr:cNvPr id="132" name="直線コネクタ 131"/>
        <xdr:cNvCxnSpPr/>
      </xdr:nvCxnSpPr>
      <xdr:spPr>
        <a:xfrm>
          <a:off x="4114800" y="10377896"/>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60070</xdr:rowOff>
    </xdr:from>
    <xdr:ext cx="762000" cy="259045"/>
    <xdr:sp macro="" textlink="">
      <xdr:nvSpPr>
        <xdr:cNvPr id="133" name="財政構造の弾力性平均値テキスト"/>
        <xdr:cNvSpPr txBox="1"/>
      </xdr:nvSpPr>
      <xdr:spPr>
        <a:xfrm>
          <a:off x="5041900" y="10175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83094</xdr:rowOff>
    </xdr:from>
    <xdr:to>
      <xdr:col>19</xdr:col>
      <xdr:colOff>133350</xdr:colOff>
      <xdr:row>60</xdr:row>
      <xdr:rowOff>90896</xdr:rowOff>
    </xdr:to>
    <xdr:cxnSp macro="">
      <xdr:nvCxnSpPr>
        <xdr:cNvPr id="135" name="直線コネクタ 134"/>
        <xdr:cNvCxnSpPr/>
      </xdr:nvCxnSpPr>
      <xdr:spPr>
        <a:xfrm>
          <a:off x="3225800" y="10198644"/>
          <a:ext cx="889000" cy="179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131190</xdr:rowOff>
    </xdr:from>
    <xdr:ext cx="736600" cy="259045"/>
    <xdr:sp macro="" textlink="">
      <xdr:nvSpPr>
        <xdr:cNvPr id="137" name="テキスト ボックス 136"/>
        <xdr:cNvSpPr txBox="1"/>
      </xdr:nvSpPr>
      <xdr:spPr>
        <a:xfrm>
          <a:off x="3733800" y="10075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83094</xdr:rowOff>
    </xdr:from>
    <xdr:to>
      <xdr:col>15</xdr:col>
      <xdr:colOff>82550</xdr:colOff>
      <xdr:row>60</xdr:row>
      <xdr:rowOff>90896</xdr:rowOff>
    </xdr:to>
    <xdr:cxnSp macro="">
      <xdr:nvCxnSpPr>
        <xdr:cNvPr id="138" name="直線コネクタ 137"/>
        <xdr:cNvCxnSpPr/>
      </xdr:nvCxnSpPr>
      <xdr:spPr>
        <a:xfrm flipV="1">
          <a:off x="2336800" y="10198644"/>
          <a:ext cx="889000" cy="179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146249</xdr:rowOff>
    </xdr:from>
    <xdr:ext cx="762000" cy="259045"/>
    <xdr:sp macro="" textlink="">
      <xdr:nvSpPr>
        <xdr:cNvPr id="140" name="テキスト ボックス 139"/>
        <xdr:cNvSpPr txBox="1"/>
      </xdr:nvSpPr>
      <xdr:spPr>
        <a:xfrm>
          <a:off x="2844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90896</xdr:rowOff>
    </xdr:from>
    <xdr:to>
      <xdr:col>11</xdr:col>
      <xdr:colOff>31750</xdr:colOff>
      <xdr:row>60</xdr:row>
      <xdr:rowOff>146050</xdr:rowOff>
    </xdr:to>
    <xdr:cxnSp macro="">
      <xdr:nvCxnSpPr>
        <xdr:cNvPr id="141" name="直線コネクタ 140"/>
        <xdr:cNvCxnSpPr/>
      </xdr:nvCxnSpPr>
      <xdr:spPr>
        <a:xfrm flipV="1">
          <a:off x="1447800" y="10377896"/>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26307</xdr:rowOff>
    </xdr:from>
    <xdr:to>
      <xdr:col>11</xdr:col>
      <xdr:colOff>82550</xdr:colOff>
      <xdr:row>60</xdr:row>
      <xdr:rowOff>127907</xdr:rowOff>
    </xdr:to>
    <xdr:sp macro="" textlink="">
      <xdr:nvSpPr>
        <xdr:cNvPr id="142" name="フローチャート: 判断 141"/>
        <xdr:cNvSpPr/>
      </xdr:nvSpPr>
      <xdr:spPr>
        <a:xfrm>
          <a:off x="2286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138084</xdr:rowOff>
    </xdr:from>
    <xdr:ext cx="762000" cy="259045"/>
    <xdr:sp macro="" textlink="">
      <xdr:nvSpPr>
        <xdr:cNvPr id="143" name="テキスト ボックス 142"/>
        <xdr:cNvSpPr txBox="1"/>
      </xdr:nvSpPr>
      <xdr:spPr>
        <a:xfrm>
          <a:off x="1955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67673</xdr:rowOff>
    </xdr:from>
    <xdr:to>
      <xdr:col>7</xdr:col>
      <xdr:colOff>31750</xdr:colOff>
      <xdr:row>60</xdr:row>
      <xdr:rowOff>169273</xdr:rowOff>
    </xdr:to>
    <xdr:sp macro="" textlink="">
      <xdr:nvSpPr>
        <xdr:cNvPr id="144" name="フローチャート: 判断 143"/>
        <xdr:cNvSpPr/>
      </xdr:nvSpPr>
      <xdr:spPr>
        <a:xfrm>
          <a:off x="1397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8000</xdr:rowOff>
    </xdr:from>
    <xdr:ext cx="762000" cy="259045"/>
    <xdr:sp macro="" textlink="">
      <xdr:nvSpPr>
        <xdr:cNvPr id="145" name="テキスト ボックス 144"/>
        <xdr:cNvSpPr txBox="1"/>
      </xdr:nvSpPr>
      <xdr:spPr>
        <a:xfrm>
          <a:off x="1066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50437</xdr:rowOff>
    </xdr:from>
    <xdr:to>
      <xdr:col>23</xdr:col>
      <xdr:colOff>184150</xdr:colOff>
      <xdr:row>60</xdr:row>
      <xdr:rowOff>152037</xdr:rowOff>
    </xdr:to>
    <xdr:sp macro="" textlink="">
      <xdr:nvSpPr>
        <xdr:cNvPr id="151" name="楕円 150"/>
        <xdr:cNvSpPr/>
      </xdr:nvSpPr>
      <xdr:spPr>
        <a:xfrm>
          <a:off x="49022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22514</xdr:rowOff>
    </xdr:from>
    <xdr:ext cx="762000" cy="259045"/>
    <xdr:sp macro="" textlink="">
      <xdr:nvSpPr>
        <xdr:cNvPr id="152" name="財政構造の弾力性該当値テキスト"/>
        <xdr:cNvSpPr txBox="1"/>
      </xdr:nvSpPr>
      <xdr:spPr>
        <a:xfrm>
          <a:off x="5041900" y="10309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40096</xdr:rowOff>
    </xdr:from>
    <xdr:to>
      <xdr:col>19</xdr:col>
      <xdr:colOff>184150</xdr:colOff>
      <xdr:row>60</xdr:row>
      <xdr:rowOff>141696</xdr:rowOff>
    </xdr:to>
    <xdr:sp macro="" textlink="">
      <xdr:nvSpPr>
        <xdr:cNvPr id="153" name="楕円 152"/>
        <xdr:cNvSpPr/>
      </xdr:nvSpPr>
      <xdr:spPr>
        <a:xfrm>
          <a:off x="4064000" y="1032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126473</xdr:rowOff>
    </xdr:from>
    <xdr:ext cx="736600" cy="259045"/>
    <xdr:sp macro="" textlink="">
      <xdr:nvSpPr>
        <xdr:cNvPr id="154" name="テキスト ボックス 153"/>
        <xdr:cNvSpPr txBox="1"/>
      </xdr:nvSpPr>
      <xdr:spPr>
        <a:xfrm>
          <a:off x="3733800" y="10413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32294</xdr:rowOff>
    </xdr:from>
    <xdr:to>
      <xdr:col>15</xdr:col>
      <xdr:colOff>133350</xdr:colOff>
      <xdr:row>59</xdr:row>
      <xdr:rowOff>133894</xdr:rowOff>
    </xdr:to>
    <xdr:sp macro="" textlink="">
      <xdr:nvSpPr>
        <xdr:cNvPr id="155" name="楕円 154"/>
        <xdr:cNvSpPr/>
      </xdr:nvSpPr>
      <xdr:spPr>
        <a:xfrm>
          <a:off x="3175000" y="1014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144071</xdr:rowOff>
    </xdr:from>
    <xdr:ext cx="762000" cy="259045"/>
    <xdr:sp macro="" textlink="">
      <xdr:nvSpPr>
        <xdr:cNvPr id="156" name="テキスト ボックス 155"/>
        <xdr:cNvSpPr txBox="1"/>
      </xdr:nvSpPr>
      <xdr:spPr>
        <a:xfrm>
          <a:off x="2844800" y="991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40096</xdr:rowOff>
    </xdr:from>
    <xdr:to>
      <xdr:col>11</xdr:col>
      <xdr:colOff>82550</xdr:colOff>
      <xdr:row>60</xdr:row>
      <xdr:rowOff>141696</xdr:rowOff>
    </xdr:to>
    <xdr:sp macro="" textlink="">
      <xdr:nvSpPr>
        <xdr:cNvPr id="157" name="楕円 156"/>
        <xdr:cNvSpPr/>
      </xdr:nvSpPr>
      <xdr:spPr>
        <a:xfrm>
          <a:off x="2286000" y="1032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126473</xdr:rowOff>
    </xdr:from>
    <xdr:ext cx="762000" cy="259045"/>
    <xdr:sp macro="" textlink="">
      <xdr:nvSpPr>
        <xdr:cNvPr id="158" name="テキスト ボックス 157"/>
        <xdr:cNvSpPr txBox="1"/>
      </xdr:nvSpPr>
      <xdr:spPr>
        <a:xfrm>
          <a:off x="1955800" y="10413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95250</xdr:rowOff>
    </xdr:from>
    <xdr:to>
      <xdr:col>7</xdr:col>
      <xdr:colOff>31750</xdr:colOff>
      <xdr:row>61</xdr:row>
      <xdr:rowOff>25400</xdr:rowOff>
    </xdr:to>
    <xdr:sp macro="" textlink="">
      <xdr:nvSpPr>
        <xdr:cNvPr id="159" name="楕円 158"/>
        <xdr:cNvSpPr/>
      </xdr:nvSpPr>
      <xdr:spPr>
        <a:xfrm>
          <a:off x="1397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10177</xdr:rowOff>
    </xdr:from>
    <xdr:ext cx="762000" cy="259045"/>
    <xdr:sp macro="" textlink="">
      <xdr:nvSpPr>
        <xdr:cNvPr id="160" name="テキスト ボックス 159"/>
        <xdr:cNvSpPr txBox="1"/>
      </xdr:nvSpPr>
      <xdr:spPr>
        <a:xfrm>
          <a:off x="1066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[196,190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類似団体平均は下回っているものの、前年度と比較して</a:t>
          </a:r>
          <a:r>
            <a:rPr kumimoji="1" lang="en-US" altLang="ja-JP" sz="1300">
              <a:latin typeface="ＭＳ Ｐゴシック" panose="020B0600070205080204" pitchFamily="50" charset="-128"/>
              <a:ea typeface="ＭＳ Ｐゴシック" panose="020B0600070205080204" pitchFamily="50" charset="-128"/>
            </a:rPr>
            <a:t>267</a:t>
          </a:r>
          <a:r>
            <a:rPr kumimoji="1" lang="ja-JP" altLang="en-US" sz="1300">
              <a:latin typeface="ＭＳ Ｐゴシック" panose="020B0600070205080204" pitchFamily="50" charset="-128"/>
              <a:ea typeface="ＭＳ Ｐゴシック" panose="020B0600070205080204" pitchFamily="50" charset="-128"/>
            </a:rPr>
            <a:t>円の増となった。これは、令和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年度は新型コロナウイルス感染症対策にかかる費用の減などにより物件費決算額が減少したものの、人口減少により</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人当たりの額が大きくなったためである。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22002</xdr:rowOff>
    </xdr:from>
    <xdr:to>
      <xdr:col>23</xdr:col>
      <xdr:colOff>133350</xdr:colOff>
      <xdr:row>82</xdr:row>
      <xdr:rowOff>22462</xdr:rowOff>
    </xdr:to>
    <xdr:cxnSp macro="">
      <xdr:nvCxnSpPr>
        <xdr:cNvPr id="196" name="直線コネクタ 195"/>
        <xdr:cNvCxnSpPr/>
      </xdr:nvCxnSpPr>
      <xdr:spPr>
        <a:xfrm>
          <a:off x="4114800" y="14080902"/>
          <a:ext cx="838200" cy="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153291</xdr:rowOff>
    </xdr:from>
    <xdr:ext cx="762000" cy="259045"/>
    <xdr:sp macro="" textlink="">
      <xdr:nvSpPr>
        <xdr:cNvPr id="197" name="人件費・物件費等の状況平均値テキスト"/>
        <xdr:cNvSpPr txBox="1"/>
      </xdr:nvSpPr>
      <xdr:spPr>
        <a:xfrm>
          <a:off x="5041900" y="14040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5524</xdr:rowOff>
    </xdr:from>
    <xdr:to>
      <xdr:col>19</xdr:col>
      <xdr:colOff>133350</xdr:colOff>
      <xdr:row>82</xdr:row>
      <xdr:rowOff>22002</xdr:rowOff>
    </xdr:to>
    <xdr:cxnSp macro="">
      <xdr:nvCxnSpPr>
        <xdr:cNvPr id="199" name="直線コネクタ 198"/>
        <xdr:cNvCxnSpPr/>
      </xdr:nvCxnSpPr>
      <xdr:spPr>
        <a:xfrm>
          <a:off x="3225800" y="14064424"/>
          <a:ext cx="889000" cy="16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87716</xdr:rowOff>
    </xdr:from>
    <xdr:ext cx="736600" cy="259045"/>
    <xdr:sp macro="" textlink="">
      <xdr:nvSpPr>
        <xdr:cNvPr id="201" name="テキスト ボックス 200"/>
        <xdr:cNvSpPr txBox="1"/>
      </xdr:nvSpPr>
      <xdr:spPr>
        <a:xfrm>
          <a:off x="3733800" y="1414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162392</xdr:rowOff>
    </xdr:from>
    <xdr:to>
      <xdr:col>15</xdr:col>
      <xdr:colOff>82550</xdr:colOff>
      <xdr:row>82</xdr:row>
      <xdr:rowOff>5524</xdr:rowOff>
    </xdr:to>
    <xdr:cxnSp macro="">
      <xdr:nvCxnSpPr>
        <xdr:cNvPr id="202" name="直線コネクタ 201"/>
        <xdr:cNvCxnSpPr/>
      </xdr:nvCxnSpPr>
      <xdr:spPr>
        <a:xfrm>
          <a:off x="2336800" y="14049842"/>
          <a:ext cx="889000" cy="1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76182</xdr:rowOff>
    </xdr:from>
    <xdr:ext cx="762000" cy="259045"/>
    <xdr:sp macro="" textlink="">
      <xdr:nvSpPr>
        <xdr:cNvPr id="204" name="テキスト ボックス 203"/>
        <xdr:cNvSpPr txBox="1"/>
      </xdr:nvSpPr>
      <xdr:spPr>
        <a:xfrm>
          <a:off x="2844800" y="14135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125121</xdr:rowOff>
    </xdr:from>
    <xdr:to>
      <xdr:col>11</xdr:col>
      <xdr:colOff>31750</xdr:colOff>
      <xdr:row>81</xdr:row>
      <xdr:rowOff>162392</xdr:rowOff>
    </xdr:to>
    <xdr:cxnSp macro="">
      <xdr:nvCxnSpPr>
        <xdr:cNvPr id="205" name="直線コネクタ 204"/>
        <xdr:cNvCxnSpPr/>
      </xdr:nvCxnSpPr>
      <xdr:spPr>
        <a:xfrm>
          <a:off x="1447800" y="14012571"/>
          <a:ext cx="889000" cy="37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141128</xdr:rowOff>
    </xdr:from>
    <xdr:to>
      <xdr:col>11</xdr:col>
      <xdr:colOff>82550</xdr:colOff>
      <xdr:row>82</xdr:row>
      <xdr:rowOff>71278</xdr:rowOff>
    </xdr:to>
    <xdr:sp macro="" textlink="">
      <xdr:nvSpPr>
        <xdr:cNvPr id="206" name="フローチャート: 判断 205"/>
        <xdr:cNvSpPr/>
      </xdr:nvSpPr>
      <xdr:spPr>
        <a:xfrm>
          <a:off x="2286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56055</xdr:rowOff>
    </xdr:from>
    <xdr:ext cx="762000" cy="259045"/>
    <xdr:sp macro="" textlink="">
      <xdr:nvSpPr>
        <xdr:cNvPr id="207" name="テキスト ボックス 206"/>
        <xdr:cNvSpPr txBox="1"/>
      </xdr:nvSpPr>
      <xdr:spPr>
        <a:xfrm>
          <a:off x="1955800" y="14114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113015</xdr:rowOff>
    </xdr:from>
    <xdr:to>
      <xdr:col>7</xdr:col>
      <xdr:colOff>31750</xdr:colOff>
      <xdr:row>82</xdr:row>
      <xdr:rowOff>43165</xdr:rowOff>
    </xdr:to>
    <xdr:sp macro="" textlink="">
      <xdr:nvSpPr>
        <xdr:cNvPr id="208" name="フローチャート: 判断 207"/>
        <xdr:cNvSpPr/>
      </xdr:nvSpPr>
      <xdr:spPr>
        <a:xfrm>
          <a:off x="1397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27942</xdr:rowOff>
    </xdr:from>
    <xdr:ext cx="762000" cy="259045"/>
    <xdr:sp macro="" textlink="">
      <xdr:nvSpPr>
        <xdr:cNvPr id="209" name="テキスト ボックス 208"/>
        <xdr:cNvSpPr txBox="1"/>
      </xdr:nvSpPr>
      <xdr:spPr>
        <a:xfrm>
          <a:off x="1066800" y="14086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143112</xdr:rowOff>
    </xdr:from>
    <xdr:to>
      <xdr:col>23</xdr:col>
      <xdr:colOff>184150</xdr:colOff>
      <xdr:row>82</xdr:row>
      <xdr:rowOff>73262</xdr:rowOff>
    </xdr:to>
    <xdr:sp macro="" textlink="">
      <xdr:nvSpPr>
        <xdr:cNvPr id="215" name="楕円 214"/>
        <xdr:cNvSpPr/>
      </xdr:nvSpPr>
      <xdr:spPr>
        <a:xfrm>
          <a:off x="4902200" y="14030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159639</xdr:rowOff>
    </xdr:from>
    <xdr:ext cx="762000" cy="259045"/>
    <xdr:sp macro="" textlink="">
      <xdr:nvSpPr>
        <xdr:cNvPr id="216" name="人件費・物件費等の状況該当値テキスト"/>
        <xdr:cNvSpPr txBox="1"/>
      </xdr:nvSpPr>
      <xdr:spPr>
        <a:xfrm>
          <a:off x="5041900" y="13875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142652</xdr:rowOff>
    </xdr:from>
    <xdr:to>
      <xdr:col>19</xdr:col>
      <xdr:colOff>184150</xdr:colOff>
      <xdr:row>82</xdr:row>
      <xdr:rowOff>72802</xdr:rowOff>
    </xdr:to>
    <xdr:sp macro="" textlink="">
      <xdr:nvSpPr>
        <xdr:cNvPr id="217" name="楕円 216"/>
        <xdr:cNvSpPr/>
      </xdr:nvSpPr>
      <xdr:spPr>
        <a:xfrm>
          <a:off x="4064000" y="14030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82979</xdr:rowOff>
    </xdr:from>
    <xdr:ext cx="736600" cy="259045"/>
    <xdr:sp macro="" textlink="">
      <xdr:nvSpPr>
        <xdr:cNvPr id="218" name="テキスト ボックス 217"/>
        <xdr:cNvSpPr txBox="1"/>
      </xdr:nvSpPr>
      <xdr:spPr>
        <a:xfrm>
          <a:off x="3733800" y="137989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126174</xdr:rowOff>
    </xdr:from>
    <xdr:to>
      <xdr:col>15</xdr:col>
      <xdr:colOff>133350</xdr:colOff>
      <xdr:row>82</xdr:row>
      <xdr:rowOff>56324</xdr:rowOff>
    </xdr:to>
    <xdr:sp macro="" textlink="">
      <xdr:nvSpPr>
        <xdr:cNvPr id="219" name="楕円 218"/>
        <xdr:cNvSpPr/>
      </xdr:nvSpPr>
      <xdr:spPr>
        <a:xfrm>
          <a:off x="3175000" y="14013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66501</xdr:rowOff>
    </xdr:from>
    <xdr:ext cx="762000" cy="259045"/>
    <xdr:sp macro="" textlink="">
      <xdr:nvSpPr>
        <xdr:cNvPr id="220" name="テキスト ボックス 219"/>
        <xdr:cNvSpPr txBox="1"/>
      </xdr:nvSpPr>
      <xdr:spPr>
        <a:xfrm>
          <a:off x="2844800" y="1378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111592</xdr:rowOff>
    </xdr:from>
    <xdr:to>
      <xdr:col>11</xdr:col>
      <xdr:colOff>82550</xdr:colOff>
      <xdr:row>82</xdr:row>
      <xdr:rowOff>41742</xdr:rowOff>
    </xdr:to>
    <xdr:sp macro="" textlink="">
      <xdr:nvSpPr>
        <xdr:cNvPr id="221" name="楕円 220"/>
        <xdr:cNvSpPr/>
      </xdr:nvSpPr>
      <xdr:spPr>
        <a:xfrm>
          <a:off x="2286000" y="1399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51919</xdr:rowOff>
    </xdr:from>
    <xdr:ext cx="762000" cy="259045"/>
    <xdr:sp macro="" textlink="">
      <xdr:nvSpPr>
        <xdr:cNvPr id="222" name="テキスト ボックス 221"/>
        <xdr:cNvSpPr txBox="1"/>
      </xdr:nvSpPr>
      <xdr:spPr>
        <a:xfrm>
          <a:off x="1955800" y="13767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74321</xdr:rowOff>
    </xdr:from>
    <xdr:to>
      <xdr:col>7</xdr:col>
      <xdr:colOff>31750</xdr:colOff>
      <xdr:row>82</xdr:row>
      <xdr:rowOff>4471</xdr:rowOff>
    </xdr:to>
    <xdr:sp macro="" textlink="">
      <xdr:nvSpPr>
        <xdr:cNvPr id="223" name="楕円 222"/>
        <xdr:cNvSpPr/>
      </xdr:nvSpPr>
      <xdr:spPr>
        <a:xfrm>
          <a:off x="1397000" y="1396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14648</xdr:rowOff>
    </xdr:from>
    <xdr:ext cx="762000" cy="259045"/>
    <xdr:sp macro="" textlink="">
      <xdr:nvSpPr>
        <xdr:cNvPr id="224" name="テキスト ボックス 223"/>
        <xdr:cNvSpPr txBox="1"/>
      </xdr:nvSpPr>
      <xdr:spPr>
        <a:xfrm>
          <a:off x="1066800" y="13730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昭和</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年から</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間の無採用期間があったため、その影響で職員の年齢構成に偏りが生じ、一時的に昇格が早まるなどしたが、地域実情との均衡を保った給与水準になるよう努めたことから、類似団体平均や全国市平均を下回る水準で推移している。</a:t>
          </a:r>
        </a:p>
        <a:p>
          <a:r>
            <a:rPr kumimoji="1" lang="ja-JP" altLang="en-US" sz="1300">
              <a:latin typeface="ＭＳ Ｐゴシック" panose="020B0600070205080204" pitchFamily="50" charset="-128"/>
              <a:ea typeface="ＭＳ Ｐゴシック" panose="020B0600070205080204" pitchFamily="50" charset="-128"/>
            </a:rPr>
            <a:t>　今後も国及び県の動向等を踏まえながら、本市の実情に合った給与水準となるよう引き続き適正化に努める。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85</xdr:row>
      <xdr:rowOff>71966</xdr:rowOff>
    </xdr:to>
    <xdr:cxnSp macro="">
      <xdr:nvCxnSpPr>
        <xdr:cNvPr id="258" name="直線コネクタ 257"/>
        <xdr:cNvCxnSpPr/>
      </xdr:nvCxnSpPr>
      <xdr:spPr>
        <a:xfrm>
          <a:off x="16179800" y="14605000"/>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127299</xdr:rowOff>
    </xdr:from>
    <xdr:ext cx="762000" cy="259045"/>
    <xdr:sp macro="" textlink="">
      <xdr:nvSpPr>
        <xdr:cNvPr id="259" name="給与水準   （国との比較）平均値テキスト"/>
        <xdr:cNvSpPr txBox="1"/>
      </xdr:nvSpPr>
      <xdr:spPr>
        <a:xfrm>
          <a:off x="17106900" y="14700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162984</xdr:rowOff>
    </xdr:from>
    <xdr:to>
      <xdr:col>77</xdr:col>
      <xdr:colOff>44450</xdr:colOff>
      <xdr:row>85</xdr:row>
      <xdr:rowOff>31750</xdr:rowOff>
    </xdr:to>
    <xdr:cxnSp macro="">
      <xdr:nvCxnSpPr>
        <xdr:cNvPr id="261" name="直線コネクタ 260"/>
        <xdr:cNvCxnSpPr/>
      </xdr:nvCxnSpPr>
      <xdr:spPr>
        <a:xfrm>
          <a:off x="15290800" y="1456478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83555</xdr:rowOff>
    </xdr:from>
    <xdr:ext cx="736600" cy="259045"/>
    <xdr:sp macro="" textlink="">
      <xdr:nvSpPr>
        <xdr:cNvPr id="263" name="テキスト ボックス 262"/>
        <xdr:cNvSpPr txBox="1"/>
      </xdr:nvSpPr>
      <xdr:spPr>
        <a:xfrm>
          <a:off x="15798800" y="14828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162984</xdr:rowOff>
    </xdr:from>
    <xdr:to>
      <xdr:col>72</xdr:col>
      <xdr:colOff>203200</xdr:colOff>
      <xdr:row>85</xdr:row>
      <xdr:rowOff>4939</xdr:rowOff>
    </xdr:to>
    <xdr:cxnSp macro="">
      <xdr:nvCxnSpPr>
        <xdr:cNvPr id="264" name="直線コネクタ 263"/>
        <xdr:cNvCxnSpPr/>
      </xdr:nvCxnSpPr>
      <xdr:spPr>
        <a:xfrm flipV="1">
          <a:off x="14401800" y="14564784"/>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96961</xdr:rowOff>
    </xdr:from>
    <xdr:ext cx="762000" cy="259045"/>
    <xdr:sp macro="" textlink="">
      <xdr:nvSpPr>
        <xdr:cNvPr id="266" name="テキスト ボックス 265"/>
        <xdr:cNvSpPr txBox="1"/>
      </xdr:nvSpPr>
      <xdr:spPr>
        <a:xfrm>
          <a:off x="14909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4939</xdr:rowOff>
    </xdr:from>
    <xdr:to>
      <xdr:col>68</xdr:col>
      <xdr:colOff>152400</xdr:colOff>
      <xdr:row>85</xdr:row>
      <xdr:rowOff>4939</xdr:rowOff>
    </xdr:to>
    <xdr:cxnSp macro="">
      <xdr:nvCxnSpPr>
        <xdr:cNvPr id="267" name="直線コネクタ 266"/>
        <xdr:cNvCxnSpPr/>
      </xdr:nvCxnSpPr>
      <xdr:spPr>
        <a:xfrm>
          <a:off x="13512800" y="145781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37395</xdr:rowOff>
    </xdr:from>
    <xdr:to>
      <xdr:col>68</xdr:col>
      <xdr:colOff>203200</xdr:colOff>
      <xdr:row>86</xdr:row>
      <xdr:rowOff>138995</xdr:rowOff>
    </xdr:to>
    <xdr:sp macro="" textlink="">
      <xdr:nvSpPr>
        <xdr:cNvPr id="268" name="フローチャート: 判断 267"/>
        <xdr:cNvSpPr/>
      </xdr:nvSpPr>
      <xdr:spPr>
        <a:xfrm>
          <a:off x="14351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123772</xdr:rowOff>
    </xdr:from>
    <xdr:ext cx="762000" cy="259045"/>
    <xdr:sp macro="" textlink="">
      <xdr:nvSpPr>
        <xdr:cNvPr id="269" name="テキスト ボックス 268"/>
        <xdr:cNvSpPr txBox="1"/>
      </xdr:nvSpPr>
      <xdr:spPr>
        <a:xfrm>
          <a:off x="14020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70" name="フローチャート: 判断 269"/>
        <xdr:cNvSpPr/>
      </xdr:nvSpPr>
      <xdr:spPr>
        <a:xfrm>
          <a:off x="13462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110366</xdr:rowOff>
    </xdr:from>
    <xdr:ext cx="762000" cy="259045"/>
    <xdr:sp macro="" textlink="">
      <xdr:nvSpPr>
        <xdr:cNvPr id="271" name="テキスト ボックス 270"/>
        <xdr:cNvSpPr txBox="1"/>
      </xdr:nvSpPr>
      <xdr:spPr>
        <a:xfrm>
          <a:off x="13131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21166</xdr:rowOff>
    </xdr:from>
    <xdr:to>
      <xdr:col>81</xdr:col>
      <xdr:colOff>95250</xdr:colOff>
      <xdr:row>85</xdr:row>
      <xdr:rowOff>122766</xdr:rowOff>
    </xdr:to>
    <xdr:sp macro="" textlink="">
      <xdr:nvSpPr>
        <xdr:cNvPr id="277" name="楕円 276"/>
        <xdr:cNvSpPr/>
      </xdr:nvSpPr>
      <xdr:spPr>
        <a:xfrm>
          <a:off x="169672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37693</xdr:rowOff>
    </xdr:from>
    <xdr:ext cx="762000" cy="259045"/>
    <xdr:sp macro="" textlink="">
      <xdr:nvSpPr>
        <xdr:cNvPr id="278" name="給与水準   （国との比較）該当値テキスト"/>
        <xdr:cNvSpPr txBox="1"/>
      </xdr:nvSpPr>
      <xdr:spPr>
        <a:xfrm>
          <a:off x="17106900" y="1443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152400</xdr:rowOff>
    </xdr:from>
    <xdr:to>
      <xdr:col>77</xdr:col>
      <xdr:colOff>95250</xdr:colOff>
      <xdr:row>85</xdr:row>
      <xdr:rowOff>82550</xdr:rowOff>
    </xdr:to>
    <xdr:sp macro="" textlink="">
      <xdr:nvSpPr>
        <xdr:cNvPr id="279" name="楕円 278"/>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80" name="テキスト ボックス 279"/>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112184</xdr:rowOff>
    </xdr:from>
    <xdr:to>
      <xdr:col>73</xdr:col>
      <xdr:colOff>44450</xdr:colOff>
      <xdr:row>85</xdr:row>
      <xdr:rowOff>42334</xdr:rowOff>
    </xdr:to>
    <xdr:sp macro="" textlink="">
      <xdr:nvSpPr>
        <xdr:cNvPr id="281" name="楕円 280"/>
        <xdr:cNvSpPr/>
      </xdr:nvSpPr>
      <xdr:spPr>
        <a:xfrm>
          <a:off x="15240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52511</xdr:rowOff>
    </xdr:from>
    <xdr:ext cx="762000" cy="259045"/>
    <xdr:sp macro="" textlink="">
      <xdr:nvSpPr>
        <xdr:cNvPr id="282" name="テキスト ボックス 281"/>
        <xdr:cNvSpPr txBox="1"/>
      </xdr:nvSpPr>
      <xdr:spPr>
        <a:xfrm>
          <a:off x="14909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125589</xdr:rowOff>
    </xdr:from>
    <xdr:to>
      <xdr:col>68</xdr:col>
      <xdr:colOff>203200</xdr:colOff>
      <xdr:row>85</xdr:row>
      <xdr:rowOff>55739</xdr:rowOff>
    </xdr:to>
    <xdr:sp macro="" textlink="">
      <xdr:nvSpPr>
        <xdr:cNvPr id="283" name="楕円 282"/>
        <xdr:cNvSpPr/>
      </xdr:nvSpPr>
      <xdr:spPr>
        <a:xfrm>
          <a:off x="143510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65916</xdr:rowOff>
    </xdr:from>
    <xdr:ext cx="762000" cy="259045"/>
    <xdr:sp macro="" textlink="">
      <xdr:nvSpPr>
        <xdr:cNvPr id="284" name="テキスト ボックス 283"/>
        <xdr:cNvSpPr txBox="1"/>
      </xdr:nvSpPr>
      <xdr:spPr>
        <a:xfrm>
          <a:off x="14020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125589</xdr:rowOff>
    </xdr:from>
    <xdr:to>
      <xdr:col>64</xdr:col>
      <xdr:colOff>152400</xdr:colOff>
      <xdr:row>85</xdr:row>
      <xdr:rowOff>55739</xdr:rowOff>
    </xdr:to>
    <xdr:sp macro="" textlink="">
      <xdr:nvSpPr>
        <xdr:cNvPr id="285" name="楕円 284"/>
        <xdr:cNvSpPr/>
      </xdr:nvSpPr>
      <xdr:spPr>
        <a:xfrm>
          <a:off x="134620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65916</xdr:rowOff>
    </xdr:from>
    <xdr:ext cx="762000" cy="259045"/>
    <xdr:sp macro="" textlink="">
      <xdr:nvSpPr>
        <xdr:cNvPr id="286" name="テキスト ボックス 285"/>
        <xdr:cNvSpPr txBox="1"/>
      </xdr:nvSpPr>
      <xdr:spPr>
        <a:xfrm>
          <a:off x="13131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財政の健全性の確保のため義務的経費である人件費を抑制していく必要があり、定員管理計画に基づき適正な人員配置に努めている。人口減少により人口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人当たりの職員数は増加傾向にはあるが、類似団体平均は下回る水準で推移している。</a:t>
          </a:r>
        </a:p>
        <a:p>
          <a:r>
            <a:rPr kumimoji="1" lang="ja-JP" altLang="en-US" sz="1300">
              <a:latin typeface="ＭＳ Ｐゴシック" panose="020B0600070205080204" pitchFamily="50" charset="-128"/>
              <a:ea typeface="ＭＳ Ｐゴシック" panose="020B0600070205080204" pitchFamily="50" charset="-128"/>
            </a:rPr>
            <a:t>　今後も人口減少による厳しい行財政運営となるが、第</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次男鹿市行政改革大綱に基づき、業務改善と組織の効率化を進めるとともに、定年延長を考慮しつつ職員数及び年齢構成の適正な管理に努める。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93769</xdr:rowOff>
    </xdr:from>
    <xdr:to>
      <xdr:col>81</xdr:col>
      <xdr:colOff>44450</xdr:colOff>
      <xdr:row>60</xdr:row>
      <xdr:rowOff>129159</xdr:rowOff>
    </xdr:to>
    <xdr:cxnSp macro="">
      <xdr:nvCxnSpPr>
        <xdr:cNvPr id="321" name="直線コネクタ 320"/>
        <xdr:cNvCxnSpPr/>
      </xdr:nvCxnSpPr>
      <xdr:spPr>
        <a:xfrm>
          <a:off x="16179800" y="10380769"/>
          <a:ext cx="838200" cy="35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96283</xdr:rowOff>
    </xdr:from>
    <xdr:ext cx="762000" cy="259045"/>
    <xdr:sp macro="" textlink="">
      <xdr:nvSpPr>
        <xdr:cNvPr id="322" name="定員管理の状況平均値テキスト"/>
        <xdr:cNvSpPr txBox="1"/>
      </xdr:nvSpPr>
      <xdr:spPr>
        <a:xfrm>
          <a:off x="17106900" y="10383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79291</xdr:rowOff>
    </xdr:from>
    <xdr:to>
      <xdr:col>77</xdr:col>
      <xdr:colOff>44450</xdr:colOff>
      <xdr:row>60</xdr:row>
      <xdr:rowOff>93769</xdr:rowOff>
    </xdr:to>
    <xdr:cxnSp macro="">
      <xdr:nvCxnSpPr>
        <xdr:cNvPr id="324" name="直線コネクタ 323"/>
        <xdr:cNvCxnSpPr/>
      </xdr:nvCxnSpPr>
      <xdr:spPr>
        <a:xfrm>
          <a:off x="15290800" y="10366291"/>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25459</xdr:rowOff>
    </xdr:from>
    <xdr:ext cx="736600" cy="259045"/>
    <xdr:sp macro="" textlink="">
      <xdr:nvSpPr>
        <xdr:cNvPr id="326" name="テキスト ボックス 325"/>
        <xdr:cNvSpPr txBox="1"/>
      </xdr:nvSpPr>
      <xdr:spPr>
        <a:xfrm>
          <a:off x="15798800" y="10483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58378</xdr:rowOff>
    </xdr:from>
    <xdr:to>
      <xdr:col>72</xdr:col>
      <xdr:colOff>203200</xdr:colOff>
      <xdr:row>60</xdr:row>
      <xdr:rowOff>79291</xdr:rowOff>
    </xdr:to>
    <xdr:cxnSp macro="">
      <xdr:nvCxnSpPr>
        <xdr:cNvPr id="327" name="直線コネクタ 326"/>
        <xdr:cNvCxnSpPr/>
      </xdr:nvCxnSpPr>
      <xdr:spPr>
        <a:xfrm>
          <a:off x="14401800" y="10345378"/>
          <a:ext cx="889000" cy="20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18221</xdr:rowOff>
    </xdr:from>
    <xdr:ext cx="762000" cy="259045"/>
    <xdr:sp macro="" textlink="">
      <xdr:nvSpPr>
        <xdr:cNvPr id="329" name="テキスト ボックス 328"/>
        <xdr:cNvSpPr txBox="1"/>
      </xdr:nvSpPr>
      <xdr:spPr>
        <a:xfrm>
          <a:off x="14909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49530</xdr:rowOff>
    </xdr:from>
    <xdr:to>
      <xdr:col>68</xdr:col>
      <xdr:colOff>152400</xdr:colOff>
      <xdr:row>60</xdr:row>
      <xdr:rowOff>58378</xdr:rowOff>
    </xdr:to>
    <xdr:cxnSp macro="">
      <xdr:nvCxnSpPr>
        <xdr:cNvPr id="330" name="直線コネクタ 329"/>
        <xdr:cNvCxnSpPr/>
      </xdr:nvCxnSpPr>
      <xdr:spPr>
        <a:xfrm>
          <a:off x="13512800" y="10336530"/>
          <a:ext cx="889000" cy="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75946</xdr:rowOff>
    </xdr:from>
    <xdr:to>
      <xdr:col>68</xdr:col>
      <xdr:colOff>203200</xdr:colOff>
      <xdr:row>61</xdr:row>
      <xdr:rowOff>6096</xdr:rowOff>
    </xdr:to>
    <xdr:sp macro="" textlink="">
      <xdr:nvSpPr>
        <xdr:cNvPr id="331" name="フローチャート: 判断 330"/>
        <xdr:cNvSpPr/>
      </xdr:nvSpPr>
      <xdr:spPr>
        <a:xfrm>
          <a:off x="14351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162323</xdr:rowOff>
    </xdr:from>
    <xdr:ext cx="762000" cy="259045"/>
    <xdr:sp macro="" textlink="">
      <xdr:nvSpPr>
        <xdr:cNvPr id="332" name="テキスト ボックス 331"/>
        <xdr:cNvSpPr txBox="1"/>
      </xdr:nvSpPr>
      <xdr:spPr>
        <a:xfrm>
          <a:off x="140208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69511</xdr:rowOff>
    </xdr:from>
    <xdr:to>
      <xdr:col>64</xdr:col>
      <xdr:colOff>152400</xdr:colOff>
      <xdr:row>60</xdr:row>
      <xdr:rowOff>171111</xdr:rowOff>
    </xdr:to>
    <xdr:sp macro="" textlink="">
      <xdr:nvSpPr>
        <xdr:cNvPr id="333" name="フローチャート: 判断 332"/>
        <xdr:cNvSpPr/>
      </xdr:nvSpPr>
      <xdr:spPr>
        <a:xfrm>
          <a:off x="13462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155888</xdr:rowOff>
    </xdr:from>
    <xdr:ext cx="762000" cy="259045"/>
    <xdr:sp macro="" textlink="">
      <xdr:nvSpPr>
        <xdr:cNvPr id="334" name="テキスト ボックス 333"/>
        <xdr:cNvSpPr txBox="1"/>
      </xdr:nvSpPr>
      <xdr:spPr>
        <a:xfrm>
          <a:off x="13131800" y="10442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78359</xdr:rowOff>
    </xdr:from>
    <xdr:to>
      <xdr:col>81</xdr:col>
      <xdr:colOff>95250</xdr:colOff>
      <xdr:row>61</xdr:row>
      <xdr:rowOff>8509</xdr:rowOff>
    </xdr:to>
    <xdr:sp macro="" textlink="">
      <xdr:nvSpPr>
        <xdr:cNvPr id="340" name="楕円 339"/>
        <xdr:cNvSpPr/>
      </xdr:nvSpPr>
      <xdr:spPr>
        <a:xfrm>
          <a:off x="16967200" y="1036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94886</xdr:rowOff>
    </xdr:from>
    <xdr:ext cx="762000" cy="259045"/>
    <xdr:sp macro="" textlink="">
      <xdr:nvSpPr>
        <xdr:cNvPr id="341" name="定員管理の状況該当値テキスト"/>
        <xdr:cNvSpPr txBox="1"/>
      </xdr:nvSpPr>
      <xdr:spPr>
        <a:xfrm>
          <a:off x="17106900" y="10210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42969</xdr:rowOff>
    </xdr:from>
    <xdr:to>
      <xdr:col>77</xdr:col>
      <xdr:colOff>95250</xdr:colOff>
      <xdr:row>60</xdr:row>
      <xdr:rowOff>144569</xdr:rowOff>
    </xdr:to>
    <xdr:sp macro="" textlink="">
      <xdr:nvSpPr>
        <xdr:cNvPr id="342" name="楕円 341"/>
        <xdr:cNvSpPr/>
      </xdr:nvSpPr>
      <xdr:spPr>
        <a:xfrm>
          <a:off x="16129000" y="1032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154746</xdr:rowOff>
    </xdr:from>
    <xdr:ext cx="736600" cy="259045"/>
    <xdr:sp macro="" textlink="">
      <xdr:nvSpPr>
        <xdr:cNvPr id="343" name="テキスト ボックス 342"/>
        <xdr:cNvSpPr txBox="1"/>
      </xdr:nvSpPr>
      <xdr:spPr>
        <a:xfrm>
          <a:off x="15798800" y="10098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28491</xdr:rowOff>
    </xdr:from>
    <xdr:to>
      <xdr:col>73</xdr:col>
      <xdr:colOff>44450</xdr:colOff>
      <xdr:row>60</xdr:row>
      <xdr:rowOff>130091</xdr:rowOff>
    </xdr:to>
    <xdr:sp macro="" textlink="">
      <xdr:nvSpPr>
        <xdr:cNvPr id="344" name="楕円 343"/>
        <xdr:cNvSpPr/>
      </xdr:nvSpPr>
      <xdr:spPr>
        <a:xfrm>
          <a:off x="15240000" y="1031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140268</xdr:rowOff>
    </xdr:from>
    <xdr:ext cx="762000" cy="259045"/>
    <xdr:sp macro="" textlink="">
      <xdr:nvSpPr>
        <xdr:cNvPr id="345" name="テキスト ボックス 344"/>
        <xdr:cNvSpPr txBox="1"/>
      </xdr:nvSpPr>
      <xdr:spPr>
        <a:xfrm>
          <a:off x="14909800" y="10084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7578</xdr:rowOff>
    </xdr:from>
    <xdr:to>
      <xdr:col>68</xdr:col>
      <xdr:colOff>203200</xdr:colOff>
      <xdr:row>60</xdr:row>
      <xdr:rowOff>109178</xdr:rowOff>
    </xdr:to>
    <xdr:sp macro="" textlink="">
      <xdr:nvSpPr>
        <xdr:cNvPr id="346" name="楕円 345"/>
        <xdr:cNvSpPr/>
      </xdr:nvSpPr>
      <xdr:spPr>
        <a:xfrm>
          <a:off x="14351000" y="1029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119355</xdr:rowOff>
    </xdr:from>
    <xdr:ext cx="762000" cy="259045"/>
    <xdr:sp macro="" textlink="">
      <xdr:nvSpPr>
        <xdr:cNvPr id="347" name="テキスト ボックス 346"/>
        <xdr:cNvSpPr txBox="1"/>
      </xdr:nvSpPr>
      <xdr:spPr>
        <a:xfrm>
          <a:off x="14020800" y="10063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170180</xdr:rowOff>
    </xdr:from>
    <xdr:to>
      <xdr:col>64</xdr:col>
      <xdr:colOff>152400</xdr:colOff>
      <xdr:row>60</xdr:row>
      <xdr:rowOff>100330</xdr:rowOff>
    </xdr:to>
    <xdr:sp macro="" textlink="">
      <xdr:nvSpPr>
        <xdr:cNvPr id="348" name="楕円 347"/>
        <xdr:cNvSpPr/>
      </xdr:nvSpPr>
      <xdr:spPr>
        <a:xfrm>
          <a:off x="13462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110507</xdr:rowOff>
    </xdr:from>
    <xdr:ext cx="762000" cy="259045"/>
    <xdr:sp macro="" textlink="">
      <xdr:nvSpPr>
        <xdr:cNvPr id="349" name="テキスト ボックス 348"/>
        <xdr:cNvSpPr txBox="1"/>
      </xdr:nvSpPr>
      <xdr:spPr>
        <a:xfrm>
          <a:off x="13131800" y="1005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ポイント減少した。これは、比率の分子において、八郎湖周辺清掃事務組合の地方債の償還終了により、一部事務組合等の起こした地方債に充てたと認められる補助金又は負担金が減少したことによる。</a:t>
          </a:r>
        </a:p>
        <a:p>
          <a:r>
            <a:rPr kumimoji="1" lang="ja-JP" altLang="en-US" sz="1300">
              <a:latin typeface="ＭＳ Ｐゴシック" panose="020B0600070205080204" pitchFamily="50" charset="-128"/>
              <a:ea typeface="ＭＳ Ｐゴシック" panose="020B0600070205080204" pitchFamily="50" charset="-128"/>
            </a:rPr>
            <a:t>　今後、令和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年度に実施する児童福祉施設等の大規模建設事業にかかる地方債の償還が令和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年度から開始し、元利償還金は増加するが、公営企業会計の地方債現高の減少などにより準元利償還金は減少することから横ばいに推移することが見込まれる。</a:t>
          </a:r>
        </a:p>
      </xdr:txBody>
    </xdr:sp>
    <xdr:clientData/>
  </xdr:twoCellAnchor>
  <xdr:oneCellAnchor>
    <xdr:from>
      <xdr:col>61</xdr:col>
      <xdr:colOff>6350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15981</xdr:rowOff>
    </xdr:from>
    <xdr:to>
      <xdr:col>81</xdr:col>
      <xdr:colOff>44450</xdr:colOff>
      <xdr:row>37</xdr:row>
      <xdr:rowOff>24024</xdr:rowOff>
    </xdr:to>
    <xdr:cxnSp macro="">
      <xdr:nvCxnSpPr>
        <xdr:cNvPr id="383" name="直線コネクタ 382"/>
        <xdr:cNvCxnSpPr/>
      </xdr:nvCxnSpPr>
      <xdr:spPr>
        <a:xfrm flipV="1">
          <a:off x="16179800" y="6359631"/>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110719</xdr:rowOff>
    </xdr:from>
    <xdr:ext cx="762000" cy="259045"/>
    <xdr:sp macro="" textlink="">
      <xdr:nvSpPr>
        <xdr:cNvPr id="384" name="公債費負担の状況平均値テキスト"/>
        <xdr:cNvSpPr txBox="1"/>
      </xdr:nvSpPr>
      <xdr:spPr>
        <a:xfrm>
          <a:off x="17106900" y="6282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24024</xdr:rowOff>
    </xdr:from>
    <xdr:to>
      <xdr:col>77</xdr:col>
      <xdr:colOff>44450</xdr:colOff>
      <xdr:row>37</xdr:row>
      <xdr:rowOff>26035</xdr:rowOff>
    </xdr:to>
    <xdr:cxnSp macro="">
      <xdr:nvCxnSpPr>
        <xdr:cNvPr id="386" name="直線コネクタ 385"/>
        <xdr:cNvCxnSpPr/>
      </xdr:nvCxnSpPr>
      <xdr:spPr>
        <a:xfrm flipV="1">
          <a:off x="15290800" y="6367674"/>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76958</xdr:rowOff>
    </xdr:from>
    <xdr:ext cx="736600" cy="259045"/>
    <xdr:sp macro="" textlink="">
      <xdr:nvSpPr>
        <xdr:cNvPr id="388" name="テキスト ボックス 387"/>
        <xdr:cNvSpPr txBox="1"/>
      </xdr:nvSpPr>
      <xdr:spPr>
        <a:xfrm>
          <a:off x="15798800" y="6077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26035</xdr:rowOff>
    </xdr:from>
    <xdr:to>
      <xdr:col>72</xdr:col>
      <xdr:colOff>203200</xdr:colOff>
      <xdr:row>37</xdr:row>
      <xdr:rowOff>30057</xdr:rowOff>
    </xdr:to>
    <xdr:cxnSp macro="">
      <xdr:nvCxnSpPr>
        <xdr:cNvPr id="389" name="直線コネクタ 388"/>
        <xdr:cNvCxnSpPr/>
      </xdr:nvCxnSpPr>
      <xdr:spPr>
        <a:xfrm flipV="1">
          <a:off x="14401800" y="6369685"/>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91" name="テキスト ボックス 390"/>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30057</xdr:rowOff>
    </xdr:from>
    <xdr:to>
      <xdr:col>68</xdr:col>
      <xdr:colOff>152400</xdr:colOff>
      <xdr:row>37</xdr:row>
      <xdr:rowOff>38100</xdr:rowOff>
    </xdr:to>
    <xdr:cxnSp macro="">
      <xdr:nvCxnSpPr>
        <xdr:cNvPr id="392" name="直線コネクタ 391"/>
        <xdr:cNvCxnSpPr/>
      </xdr:nvCxnSpPr>
      <xdr:spPr>
        <a:xfrm flipV="1">
          <a:off x="13512800" y="637370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142663</xdr:rowOff>
    </xdr:from>
    <xdr:to>
      <xdr:col>68</xdr:col>
      <xdr:colOff>203200</xdr:colOff>
      <xdr:row>37</xdr:row>
      <xdr:rowOff>72813</xdr:rowOff>
    </xdr:to>
    <xdr:sp macro="" textlink="">
      <xdr:nvSpPr>
        <xdr:cNvPr id="393" name="フローチャート: 判断 392"/>
        <xdr:cNvSpPr/>
      </xdr:nvSpPr>
      <xdr:spPr>
        <a:xfrm>
          <a:off x="14351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82990</xdr:rowOff>
    </xdr:from>
    <xdr:ext cx="762000" cy="259045"/>
    <xdr:sp macro="" textlink="">
      <xdr:nvSpPr>
        <xdr:cNvPr id="394" name="テキスト ボックス 393"/>
        <xdr:cNvSpPr txBox="1"/>
      </xdr:nvSpPr>
      <xdr:spPr>
        <a:xfrm>
          <a:off x="14020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148696</xdr:rowOff>
    </xdr:from>
    <xdr:to>
      <xdr:col>64</xdr:col>
      <xdr:colOff>152400</xdr:colOff>
      <xdr:row>37</xdr:row>
      <xdr:rowOff>78846</xdr:rowOff>
    </xdr:to>
    <xdr:sp macro="" textlink="">
      <xdr:nvSpPr>
        <xdr:cNvPr id="395" name="フローチャート: 判断 394"/>
        <xdr:cNvSpPr/>
      </xdr:nvSpPr>
      <xdr:spPr>
        <a:xfrm>
          <a:off x="13462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89023</xdr:rowOff>
    </xdr:from>
    <xdr:ext cx="762000" cy="259045"/>
    <xdr:sp macro="" textlink="">
      <xdr:nvSpPr>
        <xdr:cNvPr id="396" name="テキスト ボックス 395"/>
        <xdr:cNvSpPr txBox="1"/>
      </xdr:nvSpPr>
      <xdr:spPr>
        <a:xfrm>
          <a:off x="13131800" y="608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402" name="楕円 401"/>
        <xdr:cNvSpPr/>
      </xdr:nvSpPr>
      <xdr:spPr>
        <a:xfrm>
          <a:off x="16967200" y="630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153158</xdr:rowOff>
    </xdr:from>
    <xdr:ext cx="762000" cy="259045"/>
    <xdr:sp macro="" textlink="">
      <xdr:nvSpPr>
        <xdr:cNvPr id="403" name="公債費負担の状況該当値テキスト"/>
        <xdr:cNvSpPr txBox="1"/>
      </xdr:nvSpPr>
      <xdr:spPr>
        <a:xfrm>
          <a:off x="17106900" y="6153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144674</xdr:rowOff>
    </xdr:from>
    <xdr:to>
      <xdr:col>77</xdr:col>
      <xdr:colOff>95250</xdr:colOff>
      <xdr:row>37</xdr:row>
      <xdr:rowOff>74824</xdr:rowOff>
    </xdr:to>
    <xdr:sp macro="" textlink="">
      <xdr:nvSpPr>
        <xdr:cNvPr id="404" name="楕円 403"/>
        <xdr:cNvSpPr/>
      </xdr:nvSpPr>
      <xdr:spPr>
        <a:xfrm>
          <a:off x="16129000" y="631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59601</xdr:rowOff>
    </xdr:from>
    <xdr:ext cx="736600" cy="259045"/>
    <xdr:sp macro="" textlink="">
      <xdr:nvSpPr>
        <xdr:cNvPr id="405" name="テキスト ボックス 404"/>
        <xdr:cNvSpPr txBox="1"/>
      </xdr:nvSpPr>
      <xdr:spPr>
        <a:xfrm>
          <a:off x="15798800" y="6403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146685</xdr:rowOff>
    </xdr:from>
    <xdr:to>
      <xdr:col>73</xdr:col>
      <xdr:colOff>44450</xdr:colOff>
      <xdr:row>37</xdr:row>
      <xdr:rowOff>76835</xdr:rowOff>
    </xdr:to>
    <xdr:sp macro="" textlink="">
      <xdr:nvSpPr>
        <xdr:cNvPr id="406" name="楕円 405"/>
        <xdr:cNvSpPr/>
      </xdr:nvSpPr>
      <xdr:spPr>
        <a:xfrm>
          <a:off x="15240000" y="631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61612</xdr:rowOff>
    </xdr:from>
    <xdr:ext cx="762000" cy="259045"/>
    <xdr:sp macro="" textlink="">
      <xdr:nvSpPr>
        <xdr:cNvPr id="407" name="テキスト ボックス 406"/>
        <xdr:cNvSpPr txBox="1"/>
      </xdr:nvSpPr>
      <xdr:spPr>
        <a:xfrm>
          <a:off x="14909800" y="640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150707</xdr:rowOff>
    </xdr:from>
    <xdr:to>
      <xdr:col>68</xdr:col>
      <xdr:colOff>203200</xdr:colOff>
      <xdr:row>37</xdr:row>
      <xdr:rowOff>80857</xdr:rowOff>
    </xdr:to>
    <xdr:sp macro="" textlink="">
      <xdr:nvSpPr>
        <xdr:cNvPr id="408" name="楕円 407"/>
        <xdr:cNvSpPr/>
      </xdr:nvSpPr>
      <xdr:spPr>
        <a:xfrm>
          <a:off x="14351000" y="632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65634</xdr:rowOff>
    </xdr:from>
    <xdr:ext cx="762000" cy="259045"/>
    <xdr:sp macro="" textlink="">
      <xdr:nvSpPr>
        <xdr:cNvPr id="409" name="テキスト ボックス 408"/>
        <xdr:cNvSpPr txBox="1"/>
      </xdr:nvSpPr>
      <xdr:spPr>
        <a:xfrm>
          <a:off x="14020800" y="640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158750</xdr:rowOff>
    </xdr:from>
    <xdr:to>
      <xdr:col>64</xdr:col>
      <xdr:colOff>152400</xdr:colOff>
      <xdr:row>37</xdr:row>
      <xdr:rowOff>88900</xdr:rowOff>
    </xdr:to>
    <xdr:sp macro="" textlink="">
      <xdr:nvSpPr>
        <xdr:cNvPr id="410" name="楕円 409"/>
        <xdr:cNvSpPr/>
      </xdr:nvSpPr>
      <xdr:spPr>
        <a:xfrm>
          <a:off x="13462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73677</xdr:rowOff>
    </xdr:from>
    <xdr:ext cx="762000" cy="259045"/>
    <xdr:sp macro="" textlink="">
      <xdr:nvSpPr>
        <xdr:cNvPr id="411" name="テキスト ボックス 410"/>
        <xdr:cNvSpPr txBox="1"/>
      </xdr:nvSpPr>
      <xdr:spPr>
        <a:xfrm>
          <a:off x="131318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ポイント改善し、</a:t>
          </a:r>
          <a:r>
            <a:rPr kumimoji="1" lang="en-US" altLang="ja-JP" sz="1300">
              <a:latin typeface="ＭＳ Ｐゴシック" panose="020B0600070205080204" pitchFamily="50" charset="-128"/>
              <a:ea typeface="ＭＳ Ｐゴシック" panose="020B0600070205080204" pitchFamily="50" charset="-128"/>
            </a:rPr>
            <a:t>25.7</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　一般会計及び公営企業会計において、地方債現在高が減少したこと、財政調整基金及び減債基金の積立てによる充当可能基金の増が要因となっている。</a:t>
          </a:r>
        </a:p>
        <a:p>
          <a:r>
            <a:rPr kumimoji="1" lang="ja-JP" altLang="en-US" sz="1300">
              <a:latin typeface="ＭＳ Ｐゴシック" panose="020B0600070205080204" pitchFamily="50" charset="-128"/>
              <a:ea typeface="ＭＳ Ｐゴシック" panose="020B0600070205080204" pitchFamily="50" charset="-128"/>
            </a:rPr>
            <a:t>　比率は減少傾向にあるが、今後は児童福祉施設等の大規模建設事業の実施に伴う地方債残高の増などにより上昇することが見込まれる。</a:t>
          </a: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5630</xdr:rowOff>
    </xdr:from>
    <xdr:to>
      <xdr:col>81</xdr:col>
      <xdr:colOff>44450</xdr:colOff>
      <xdr:row>15</xdr:row>
      <xdr:rowOff>37804</xdr:rowOff>
    </xdr:to>
    <xdr:cxnSp macro="">
      <xdr:nvCxnSpPr>
        <xdr:cNvPr id="445" name="直線コネクタ 444"/>
        <xdr:cNvCxnSpPr/>
      </xdr:nvCxnSpPr>
      <xdr:spPr>
        <a:xfrm flipV="1">
          <a:off x="16179800" y="2577380"/>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18136</xdr:rowOff>
    </xdr:from>
    <xdr:ext cx="762000" cy="259045"/>
    <xdr:sp macro="" textlink="">
      <xdr:nvSpPr>
        <xdr:cNvPr id="446" name="将来負担の状況平均値テキスト"/>
        <xdr:cNvSpPr txBox="1"/>
      </xdr:nvSpPr>
      <xdr:spPr>
        <a:xfrm>
          <a:off x="17106900" y="2246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7" name="フローチャート: 判断 446"/>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37804</xdr:rowOff>
    </xdr:from>
    <xdr:to>
      <xdr:col>77</xdr:col>
      <xdr:colOff>44450</xdr:colOff>
      <xdr:row>15</xdr:row>
      <xdr:rowOff>93303</xdr:rowOff>
    </xdr:to>
    <xdr:cxnSp macro="">
      <xdr:nvCxnSpPr>
        <xdr:cNvPr id="448" name="直線コネクタ 447"/>
        <xdr:cNvCxnSpPr/>
      </xdr:nvCxnSpPr>
      <xdr:spPr>
        <a:xfrm flipV="1">
          <a:off x="15290800" y="2609554"/>
          <a:ext cx="889000" cy="5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9" name="フローチャート: 判断 448"/>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157624</xdr:rowOff>
    </xdr:from>
    <xdr:ext cx="736600" cy="259045"/>
    <xdr:sp macro="" textlink="">
      <xdr:nvSpPr>
        <xdr:cNvPr id="450" name="テキスト ボックス 449"/>
        <xdr:cNvSpPr txBox="1"/>
      </xdr:nvSpPr>
      <xdr:spPr>
        <a:xfrm>
          <a:off x="15798800" y="2215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93303</xdr:rowOff>
    </xdr:from>
    <xdr:to>
      <xdr:col>72</xdr:col>
      <xdr:colOff>203200</xdr:colOff>
      <xdr:row>16</xdr:row>
      <xdr:rowOff>51350</xdr:rowOff>
    </xdr:to>
    <xdr:cxnSp macro="">
      <xdr:nvCxnSpPr>
        <xdr:cNvPr id="451" name="直線コネクタ 450"/>
        <xdr:cNvCxnSpPr/>
      </xdr:nvCxnSpPr>
      <xdr:spPr>
        <a:xfrm flipV="1">
          <a:off x="14401800" y="2665053"/>
          <a:ext cx="889000" cy="129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122259</xdr:rowOff>
    </xdr:from>
    <xdr:to>
      <xdr:col>73</xdr:col>
      <xdr:colOff>44450</xdr:colOff>
      <xdr:row>15</xdr:row>
      <xdr:rowOff>52409</xdr:rowOff>
    </xdr:to>
    <xdr:sp macro="" textlink="">
      <xdr:nvSpPr>
        <xdr:cNvPr id="452" name="フローチャート: 判断 451"/>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62586</xdr:rowOff>
    </xdr:from>
    <xdr:ext cx="762000" cy="259045"/>
    <xdr:sp macro="" textlink="">
      <xdr:nvSpPr>
        <xdr:cNvPr id="453" name="テキスト ボックス 452"/>
        <xdr:cNvSpPr txBox="1"/>
      </xdr:nvSpPr>
      <xdr:spPr>
        <a:xfrm>
          <a:off x="14909800" y="229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51350</xdr:rowOff>
    </xdr:from>
    <xdr:to>
      <xdr:col>68</xdr:col>
      <xdr:colOff>152400</xdr:colOff>
      <xdr:row>17</xdr:row>
      <xdr:rowOff>21463</xdr:rowOff>
    </xdr:to>
    <xdr:cxnSp macro="">
      <xdr:nvCxnSpPr>
        <xdr:cNvPr id="454" name="直線コネクタ 453"/>
        <xdr:cNvCxnSpPr/>
      </xdr:nvCxnSpPr>
      <xdr:spPr>
        <a:xfrm flipV="1">
          <a:off x="13512800" y="2794550"/>
          <a:ext cx="889000" cy="141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81915</xdr:rowOff>
    </xdr:from>
    <xdr:to>
      <xdr:col>68</xdr:col>
      <xdr:colOff>203200</xdr:colOff>
      <xdr:row>16</xdr:row>
      <xdr:rowOff>12065</xdr:rowOff>
    </xdr:to>
    <xdr:sp macro="" textlink="">
      <xdr:nvSpPr>
        <xdr:cNvPr id="455" name="フローチャート: 判断 454"/>
        <xdr:cNvSpPr/>
      </xdr:nvSpPr>
      <xdr:spPr>
        <a:xfrm>
          <a:off x="14351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22242</xdr:rowOff>
    </xdr:from>
    <xdr:ext cx="762000" cy="259045"/>
    <xdr:sp macro="" textlink="">
      <xdr:nvSpPr>
        <xdr:cNvPr id="456" name="テキスト ボックス 455"/>
        <xdr:cNvSpPr txBox="1"/>
      </xdr:nvSpPr>
      <xdr:spPr>
        <a:xfrm>
          <a:off x="14020800" y="242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143044</xdr:rowOff>
    </xdr:from>
    <xdr:to>
      <xdr:col>64</xdr:col>
      <xdr:colOff>152400</xdr:colOff>
      <xdr:row>16</xdr:row>
      <xdr:rowOff>73194</xdr:rowOff>
    </xdr:to>
    <xdr:sp macro="" textlink="">
      <xdr:nvSpPr>
        <xdr:cNvPr id="457" name="フローチャート: 判断 456"/>
        <xdr:cNvSpPr/>
      </xdr:nvSpPr>
      <xdr:spPr>
        <a:xfrm>
          <a:off x="13462000" y="271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83371</xdr:rowOff>
    </xdr:from>
    <xdr:ext cx="762000" cy="259045"/>
    <xdr:sp macro="" textlink="">
      <xdr:nvSpPr>
        <xdr:cNvPr id="458" name="テキスト ボックス 457"/>
        <xdr:cNvSpPr txBox="1"/>
      </xdr:nvSpPr>
      <xdr:spPr>
        <a:xfrm>
          <a:off x="13131800" y="248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126280</xdr:rowOff>
    </xdr:from>
    <xdr:to>
      <xdr:col>81</xdr:col>
      <xdr:colOff>95250</xdr:colOff>
      <xdr:row>15</xdr:row>
      <xdr:rowOff>56430</xdr:rowOff>
    </xdr:to>
    <xdr:sp macro="" textlink="">
      <xdr:nvSpPr>
        <xdr:cNvPr id="464" name="楕円 463"/>
        <xdr:cNvSpPr/>
      </xdr:nvSpPr>
      <xdr:spPr>
        <a:xfrm>
          <a:off x="16967200" y="252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98357</xdr:rowOff>
    </xdr:from>
    <xdr:ext cx="762000" cy="259045"/>
    <xdr:sp macro="" textlink="">
      <xdr:nvSpPr>
        <xdr:cNvPr id="465" name="将来負担の状況該当値テキスト"/>
        <xdr:cNvSpPr txBox="1"/>
      </xdr:nvSpPr>
      <xdr:spPr>
        <a:xfrm>
          <a:off x="17106900" y="249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158454</xdr:rowOff>
    </xdr:from>
    <xdr:to>
      <xdr:col>77</xdr:col>
      <xdr:colOff>95250</xdr:colOff>
      <xdr:row>15</xdr:row>
      <xdr:rowOff>88604</xdr:rowOff>
    </xdr:to>
    <xdr:sp macro="" textlink="">
      <xdr:nvSpPr>
        <xdr:cNvPr id="466" name="楕円 465"/>
        <xdr:cNvSpPr/>
      </xdr:nvSpPr>
      <xdr:spPr>
        <a:xfrm>
          <a:off x="16129000" y="255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73381</xdr:rowOff>
    </xdr:from>
    <xdr:ext cx="736600" cy="259045"/>
    <xdr:sp macro="" textlink="">
      <xdr:nvSpPr>
        <xdr:cNvPr id="467" name="テキスト ボックス 466"/>
        <xdr:cNvSpPr txBox="1"/>
      </xdr:nvSpPr>
      <xdr:spPr>
        <a:xfrm>
          <a:off x="15798800" y="2645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42503</xdr:rowOff>
    </xdr:from>
    <xdr:to>
      <xdr:col>73</xdr:col>
      <xdr:colOff>44450</xdr:colOff>
      <xdr:row>15</xdr:row>
      <xdr:rowOff>144103</xdr:rowOff>
    </xdr:to>
    <xdr:sp macro="" textlink="">
      <xdr:nvSpPr>
        <xdr:cNvPr id="468" name="楕円 467"/>
        <xdr:cNvSpPr/>
      </xdr:nvSpPr>
      <xdr:spPr>
        <a:xfrm>
          <a:off x="15240000" y="261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128880</xdr:rowOff>
    </xdr:from>
    <xdr:ext cx="762000" cy="259045"/>
    <xdr:sp macro="" textlink="">
      <xdr:nvSpPr>
        <xdr:cNvPr id="469" name="テキスト ボックス 468"/>
        <xdr:cNvSpPr txBox="1"/>
      </xdr:nvSpPr>
      <xdr:spPr>
        <a:xfrm>
          <a:off x="14909800" y="2700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550</xdr:rowOff>
    </xdr:from>
    <xdr:to>
      <xdr:col>68</xdr:col>
      <xdr:colOff>203200</xdr:colOff>
      <xdr:row>16</xdr:row>
      <xdr:rowOff>102150</xdr:rowOff>
    </xdr:to>
    <xdr:sp macro="" textlink="">
      <xdr:nvSpPr>
        <xdr:cNvPr id="470" name="楕円 469"/>
        <xdr:cNvSpPr/>
      </xdr:nvSpPr>
      <xdr:spPr>
        <a:xfrm>
          <a:off x="14351000" y="274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86927</xdr:rowOff>
    </xdr:from>
    <xdr:ext cx="762000" cy="259045"/>
    <xdr:sp macro="" textlink="">
      <xdr:nvSpPr>
        <xdr:cNvPr id="471" name="テキスト ボックス 470"/>
        <xdr:cNvSpPr txBox="1"/>
      </xdr:nvSpPr>
      <xdr:spPr>
        <a:xfrm>
          <a:off x="14020800" y="283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142113</xdr:rowOff>
    </xdr:from>
    <xdr:to>
      <xdr:col>64</xdr:col>
      <xdr:colOff>152400</xdr:colOff>
      <xdr:row>17</xdr:row>
      <xdr:rowOff>72263</xdr:rowOff>
    </xdr:to>
    <xdr:sp macro="" textlink="">
      <xdr:nvSpPr>
        <xdr:cNvPr id="472" name="楕円 471"/>
        <xdr:cNvSpPr/>
      </xdr:nvSpPr>
      <xdr:spPr>
        <a:xfrm>
          <a:off x="13462000" y="288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57040</xdr:rowOff>
    </xdr:from>
    <xdr:ext cx="762000" cy="259045"/>
    <xdr:sp macro="" textlink="">
      <xdr:nvSpPr>
        <xdr:cNvPr id="473" name="テキスト ボックス 472"/>
        <xdr:cNvSpPr txBox="1"/>
      </xdr:nvSpPr>
      <xdr:spPr>
        <a:xfrm>
          <a:off x="13131800" y="297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秋田県男鹿市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24,014
23,924
241.09
18,213,805
17,614,000
478,643
10,250,340
12,727,096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25.7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人事委員会勧告に伴う給与費の増などにより人件費決算額が増加したこと、普通交付税や臨時財政対策債の減などにより比率の分母となる経常一般財源が減少したことから、前年度と比較して</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ポイント増となった。</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165100</xdr:rowOff>
    </xdr:from>
    <xdr:to>
      <xdr:col>24</xdr:col>
      <xdr:colOff>25400</xdr:colOff>
      <xdr:row>35</xdr:row>
      <xdr:rowOff>69850</xdr:rowOff>
    </xdr:to>
    <xdr:cxnSp macro="">
      <xdr:nvCxnSpPr>
        <xdr:cNvPr id="66" name="直線コネクタ 65"/>
        <xdr:cNvCxnSpPr/>
      </xdr:nvCxnSpPr>
      <xdr:spPr>
        <a:xfrm>
          <a:off x="3987800" y="59944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6367</xdr:rowOff>
    </xdr:from>
    <xdr:ext cx="762000" cy="259045"/>
    <xdr:sp macro="" textlink="">
      <xdr:nvSpPr>
        <xdr:cNvPr id="67" name="人件費平均値テキスト"/>
        <xdr:cNvSpPr txBox="1"/>
      </xdr:nvSpPr>
      <xdr:spPr>
        <a:xfrm>
          <a:off x="4914900" y="635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119380</xdr:rowOff>
    </xdr:from>
    <xdr:to>
      <xdr:col>19</xdr:col>
      <xdr:colOff>187325</xdr:colOff>
      <xdr:row>34</xdr:row>
      <xdr:rowOff>165100</xdr:rowOff>
    </xdr:to>
    <xdr:cxnSp macro="">
      <xdr:nvCxnSpPr>
        <xdr:cNvPr id="69" name="直線コネクタ 68"/>
        <xdr:cNvCxnSpPr/>
      </xdr:nvCxnSpPr>
      <xdr:spPr>
        <a:xfrm>
          <a:off x="3098800" y="59486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71" name="テキスト ボックス 70"/>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119380</xdr:rowOff>
    </xdr:from>
    <xdr:to>
      <xdr:col>15</xdr:col>
      <xdr:colOff>98425</xdr:colOff>
      <xdr:row>35</xdr:row>
      <xdr:rowOff>46990</xdr:rowOff>
    </xdr:to>
    <xdr:cxnSp macro="">
      <xdr:nvCxnSpPr>
        <xdr:cNvPr id="72" name="直線コネクタ 71"/>
        <xdr:cNvCxnSpPr/>
      </xdr:nvCxnSpPr>
      <xdr:spPr>
        <a:xfrm flipV="1">
          <a:off x="2209800" y="59486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46990</xdr:rowOff>
    </xdr:from>
    <xdr:to>
      <xdr:col>11</xdr:col>
      <xdr:colOff>9525</xdr:colOff>
      <xdr:row>35</xdr:row>
      <xdr:rowOff>168910</xdr:rowOff>
    </xdr:to>
    <xdr:cxnSp macro="">
      <xdr:nvCxnSpPr>
        <xdr:cNvPr id="75" name="直線コネクタ 74"/>
        <xdr:cNvCxnSpPr/>
      </xdr:nvCxnSpPr>
      <xdr:spPr>
        <a:xfrm flipV="1">
          <a:off x="1320800" y="60477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72390</xdr:rowOff>
    </xdr:from>
    <xdr:to>
      <xdr:col>11</xdr:col>
      <xdr:colOff>60325</xdr:colOff>
      <xdr:row>38</xdr:row>
      <xdr:rowOff>2540</xdr:rowOff>
    </xdr:to>
    <xdr:sp macro="" textlink="">
      <xdr:nvSpPr>
        <xdr:cNvPr id="76" name="フローチャート: 判断 75"/>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158767</xdr:rowOff>
    </xdr:from>
    <xdr:ext cx="762000" cy="259045"/>
    <xdr:sp macro="" textlink="">
      <xdr:nvSpPr>
        <xdr:cNvPr id="77" name="テキスト ボックス 76"/>
        <xdr:cNvSpPr txBox="1"/>
      </xdr:nvSpPr>
      <xdr:spPr>
        <a:xfrm>
          <a:off x="1828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52087</xdr:rowOff>
    </xdr:from>
    <xdr:ext cx="762000" cy="259045"/>
    <xdr:sp macro="" textlink="">
      <xdr:nvSpPr>
        <xdr:cNvPr id="79" name="テキスト ボックス 78"/>
        <xdr:cNvSpPr txBox="1"/>
      </xdr:nvSpPr>
      <xdr:spPr>
        <a:xfrm>
          <a:off x="939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19050</xdr:rowOff>
    </xdr:from>
    <xdr:to>
      <xdr:col>24</xdr:col>
      <xdr:colOff>76200</xdr:colOff>
      <xdr:row>35</xdr:row>
      <xdr:rowOff>120650</xdr:rowOff>
    </xdr:to>
    <xdr:sp macro="" textlink="">
      <xdr:nvSpPr>
        <xdr:cNvPr id="85" name="楕円 84"/>
        <xdr:cNvSpPr/>
      </xdr:nvSpPr>
      <xdr:spPr>
        <a:xfrm>
          <a:off x="47752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35577</xdr:rowOff>
    </xdr:from>
    <xdr:ext cx="762000" cy="259045"/>
    <xdr:sp macro="" textlink="">
      <xdr:nvSpPr>
        <xdr:cNvPr id="86" name="人件費該当値テキスト"/>
        <xdr:cNvSpPr txBox="1"/>
      </xdr:nvSpPr>
      <xdr:spPr>
        <a:xfrm>
          <a:off x="49149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114300</xdr:rowOff>
    </xdr:from>
    <xdr:to>
      <xdr:col>20</xdr:col>
      <xdr:colOff>38100</xdr:colOff>
      <xdr:row>35</xdr:row>
      <xdr:rowOff>44450</xdr:rowOff>
    </xdr:to>
    <xdr:sp macro="" textlink="">
      <xdr:nvSpPr>
        <xdr:cNvPr id="87" name="楕円 86"/>
        <xdr:cNvSpPr/>
      </xdr:nvSpPr>
      <xdr:spPr>
        <a:xfrm>
          <a:off x="3937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54627</xdr:rowOff>
    </xdr:from>
    <xdr:ext cx="736600" cy="259045"/>
    <xdr:sp macro="" textlink="">
      <xdr:nvSpPr>
        <xdr:cNvPr id="88" name="テキスト ボックス 87"/>
        <xdr:cNvSpPr txBox="1"/>
      </xdr:nvSpPr>
      <xdr:spPr>
        <a:xfrm>
          <a:off x="3606800" y="571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68580</xdr:rowOff>
    </xdr:from>
    <xdr:to>
      <xdr:col>15</xdr:col>
      <xdr:colOff>149225</xdr:colOff>
      <xdr:row>34</xdr:row>
      <xdr:rowOff>170180</xdr:rowOff>
    </xdr:to>
    <xdr:sp macro="" textlink="">
      <xdr:nvSpPr>
        <xdr:cNvPr id="89" name="楕円 88"/>
        <xdr:cNvSpPr/>
      </xdr:nvSpPr>
      <xdr:spPr>
        <a:xfrm>
          <a:off x="3048000" y="58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8907</xdr:rowOff>
    </xdr:from>
    <xdr:ext cx="762000" cy="259045"/>
    <xdr:sp macro="" textlink="">
      <xdr:nvSpPr>
        <xdr:cNvPr id="90" name="テキスト ボックス 89"/>
        <xdr:cNvSpPr txBox="1"/>
      </xdr:nvSpPr>
      <xdr:spPr>
        <a:xfrm>
          <a:off x="2717800" y="566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167640</xdr:rowOff>
    </xdr:from>
    <xdr:to>
      <xdr:col>11</xdr:col>
      <xdr:colOff>60325</xdr:colOff>
      <xdr:row>35</xdr:row>
      <xdr:rowOff>97790</xdr:rowOff>
    </xdr:to>
    <xdr:sp macro="" textlink="">
      <xdr:nvSpPr>
        <xdr:cNvPr id="91" name="楕円 90"/>
        <xdr:cNvSpPr/>
      </xdr:nvSpPr>
      <xdr:spPr>
        <a:xfrm>
          <a:off x="2159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107967</xdr:rowOff>
    </xdr:from>
    <xdr:ext cx="762000" cy="259045"/>
    <xdr:sp macro="" textlink="">
      <xdr:nvSpPr>
        <xdr:cNvPr id="92" name="テキスト ボックス 91"/>
        <xdr:cNvSpPr txBox="1"/>
      </xdr:nvSpPr>
      <xdr:spPr>
        <a:xfrm>
          <a:off x="1828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118110</xdr:rowOff>
    </xdr:from>
    <xdr:to>
      <xdr:col>6</xdr:col>
      <xdr:colOff>171450</xdr:colOff>
      <xdr:row>36</xdr:row>
      <xdr:rowOff>48260</xdr:rowOff>
    </xdr:to>
    <xdr:sp macro="" textlink="">
      <xdr:nvSpPr>
        <xdr:cNvPr id="93" name="楕円 92"/>
        <xdr:cNvSpPr/>
      </xdr:nvSpPr>
      <xdr:spPr>
        <a:xfrm>
          <a:off x="1270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58437</xdr:rowOff>
    </xdr:from>
    <xdr:ext cx="762000" cy="259045"/>
    <xdr:sp macro="" textlink="">
      <xdr:nvSpPr>
        <xdr:cNvPr id="94" name="テキスト ボックス 93"/>
        <xdr:cNvSpPr txBox="1"/>
      </xdr:nvSpPr>
      <xdr:spPr>
        <a:xfrm>
          <a:off x="939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型コロナウイルスワクチン接種にかかる費用の減などにより物件費決算額は減少したものの、特定財源を伴わないスクールバス運行事業などの増や、比率の分母となる経常一般財源の減などにより、前年度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ポイント増となった。</a:t>
          </a:r>
        </a:p>
        <a:p>
          <a:r>
            <a:rPr kumimoji="1" lang="ja-JP" altLang="en-US" sz="1300">
              <a:latin typeface="ＭＳ Ｐゴシック" panose="020B0600070205080204" pitchFamily="50" charset="-128"/>
              <a:ea typeface="ＭＳ Ｐゴシック" panose="020B0600070205080204" pitchFamily="50" charset="-128"/>
            </a:rPr>
            <a:t>　今後も公共施設マネジメントによる施設の統廃合や一般事務費の節減に努め、さらなる物件費の抑制を図る。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92710</xdr:rowOff>
    </xdr:from>
    <xdr:to>
      <xdr:col>82</xdr:col>
      <xdr:colOff>107950</xdr:colOff>
      <xdr:row>15</xdr:row>
      <xdr:rowOff>107950</xdr:rowOff>
    </xdr:to>
    <xdr:cxnSp macro="">
      <xdr:nvCxnSpPr>
        <xdr:cNvPr id="127" name="直線コネクタ 126"/>
        <xdr:cNvCxnSpPr/>
      </xdr:nvCxnSpPr>
      <xdr:spPr>
        <a:xfrm>
          <a:off x="15671800" y="26644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55897</xdr:rowOff>
    </xdr:from>
    <xdr:ext cx="762000" cy="259045"/>
    <xdr:sp macro="" textlink="">
      <xdr:nvSpPr>
        <xdr:cNvPr id="128" name="物件費平均値テキスト"/>
        <xdr:cNvSpPr txBox="1"/>
      </xdr:nvSpPr>
      <xdr:spPr>
        <a:xfrm>
          <a:off x="16598900" y="279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142240</xdr:rowOff>
    </xdr:from>
    <xdr:to>
      <xdr:col>78</xdr:col>
      <xdr:colOff>69850</xdr:colOff>
      <xdr:row>15</xdr:row>
      <xdr:rowOff>92710</xdr:rowOff>
    </xdr:to>
    <xdr:cxnSp macro="">
      <xdr:nvCxnSpPr>
        <xdr:cNvPr id="130" name="直線コネクタ 129"/>
        <xdr:cNvCxnSpPr/>
      </xdr:nvCxnSpPr>
      <xdr:spPr>
        <a:xfrm>
          <a:off x="14782800" y="25425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147337</xdr:rowOff>
    </xdr:from>
    <xdr:ext cx="736600" cy="259045"/>
    <xdr:sp macro="" textlink="">
      <xdr:nvSpPr>
        <xdr:cNvPr id="132" name="テキスト ボックス 131"/>
        <xdr:cNvSpPr txBox="1"/>
      </xdr:nvSpPr>
      <xdr:spPr>
        <a:xfrm>
          <a:off x="15290800" y="289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142240</xdr:rowOff>
    </xdr:from>
    <xdr:to>
      <xdr:col>73</xdr:col>
      <xdr:colOff>180975</xdr:colOff>
      <xdr:row>15</xdr:row>
      <xdr:rowOff>31750</xdr:rowOff>
    </xdr:to>
    <xdr:cxnSp macro="">
      <xdr:nvCxnSpPr>
        <xdr:cNvPr id="133" name="直線コネクタ 132"/>
        <xdr:cNvCxnSpPr/>
      </xdr:nvCxnSpPr>
      <xdr:spPr>
        <a:xfrm flipV="1">
          <a:off x="13893800" y="25425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63517</xdr:rowOff>
    </xdr:from>
    <xdr:ext cx="762000" cy="259045"/>
    <xdr:sp macro="" textlink="">
      <xdr:nvSpPr>
        <xdr:cNvPr id="135" name="テキスト ボックス 134"/>
        <xdr:cNvSpPr txBox="1"/>
      </xdr:nvSpPr>
      <xdr:spPr>
        <a:xfrm>
          <a:off x="14401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1270</xdr:rowOff>
    </xdr:from>
    <xdr:to>
      <xdr:col>69</xdr:col>
      <xdr:colOff>92075</xdr:colOff>
      <xdr:row>15</xdr:row>
      <xdr:rowOff>31750</xdr:rowOff>
    </xdr:to>
    <xdr:cxnSp macro="">
      <xdr:nvCxnSpPr>
        <xdr:cNvPr id="136" name="直線コネクタ 135"/>
        <xdr:cNvCxnSpPr/>
      </xdr:nvCxnSpPr>
      <xdr:spPr>
        <a:xfrm>
          <a:off x="13004800" y="25730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7" name="フローチャート: 判断 136"/>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109237</xdr:rowOff>
    </xdr:from>
    <xdr:ext cx="762000" cy="259045"/>
    <xdr:sp macro="" textlink="">
      <xdr:nvSpPr>
        <xdr:cNvPr id="138" name="テキスト ボックス 137"/>
        <xdr:cNvSpPr txBox="1"/>
      </xdr:nvSpPr>
      <xdr:spPr>
        <a:xfrm>
          <a:off x="13512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40" name="テキスト ボックス 139"/>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57150</xdr:rowOff>
    </xdr:from>
    <xdr:to>
      <xdr:col>82</xdr:col>
      <xdr:colOff>158750</xdr:colOff>
      <xdr:row>15</xdr:row>
      <xdr:rowOff>158750</xdr:rowOff>
    </xdr:to>
    <xdr:sp macro="" textlink="">
      <xdr:nvSpPr>
        <xdr:cNvPr id="146" name="楕円 145"/>
        <xdr:cNvSpPr/>
      </xdr:nvSpPr>
      <xdr:spPr>
        <a:xfrm>
          <a:off x="164592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73677</xdr:rowOff>
    </xdr:from>
    <xdr:ext cx="762000" cy="259045"/>
    <xdr:sp macro="" textlink="">
      <xdr:nvSpPr>
        <xdr:cNvPr id="147" name="物件費該当値テキスト"/>
        <xdr:cNvSpPr txBox="1"/>
      </xdr:nvSpPr>
      <xdr:spPr>
        <a:xfrm>
          <a:off x="165989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41910</xdr:rowOff>
    </xdr:from>
    <xdr:to>
      <xdr:col>78</xdr:col>
      <xdr:colOff>120650</xdr:colOff>
      <xdr:row>15</xdr:row>
      <xdr:rowOff>143510</xdr:rowOff>
    </xdr:to>
    <xdr:sp macro="" textlink="">
      <xdr:nvSpPr>
        <xdr:cNvPr id="148" name="楕円 147"/>
        <xdr:cNvSpPr/>
      </xdr:nvSpPr>
      <xdr:spPr>
        <a:xfrm>
          <a:off x="15621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153687</xdr:rowOff>
    </xdr:from>
    <xdr:ext cx="736600" cy="259045"/>
    <xdr:sp macro="" textlink="">
      <xdr:nvSpPr>
        <xdr:cNvPr id="149" name="テキスト ボックス 148"/>
        <xdr:cNvSpPr txBox="1"/>
      </xdr:nvSpPr>
      <xdr:spPr>
        <a:xfrm>
          <a:off x="15290800" y="2382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91440</xdr:rowOff>
    </xdr:from>
    <xdr:to>
      <xdr:col>74</xdr:col>
      <xdr:colOff>31750</xdr:colOff>
      <xdr:row>15</xdr:row>
      <xdr:rowOff>21590</xdr:rowOff>
    </xdr:to>
    <xdr:sp macro="" textlink="">
      <xdr:nvSpPr>
        <xdr:cNvPr id="150" name="楕円 149"/>
        <xdr:cNvSpPr/>
      </xdr:nvSpPr>
      <xdr:spPr>
        <a:xfrm>
          <a:off x="14732000" y="249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31767</xdr:rowOff>
    </xdr:from>
    <xdr:ext cx="762000" cy="259045"/>
    <xdr:sp macro="" textlink="">
      <xdr:nvSpPr>
        <xdr:cNvPr id="151" name="テキスト ボックス 150"/>
        <xdr:cNvSpPr txBox="1"/>
      </xdr:nvSpPr>
      <xdr:spPr>
        <a:xfrm>
          <a:off x="14401800" y="226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152400</xdr:rowOff>
    </xdr:from>
    <xdr:to>
      <xdr:col>69</xdr:col>
      <xdr:colOff>142875</xdr:colOff>
      <xdr:row>15</xdr:row>
      <xdr:rowOff>82550</xdr:rowOff>
    </xdr:to>
    <xdr:sp macro="" textlink="">
      <xdr:nvSpPr>
        <xdr:cNvPr id="152" name="楕円 151"/>
        <xdr:cNvSpPr/>
      </xdr:nvSpPr>
      <xdr:spPr>
        <a:xfrm>
          <a:off x="13843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92727</xdr:rowOff>
    </xdr:from>
    <xdr:ext cx="762000" cy="259045"/>
    <xdr:sp macro="" textlink="">
      <xdr:nvSpPr>
        <xdr:cNvPr id="153" name="テキスト ボックス 152"/>
        <xdr:cNvSpPr txBox="1"/>
      </xdr:nvSpPr>
      <xdr:spPr>
        <a:xfrm>
          <a:off x="13512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121920</xdr:rowOff>
    </xdr:from>
    <xdr:to>
      <xdr:col>65</xdr:col>
      <xdr:colOff>53975</xdr:colOff>
      <xdr:row>15</xdr:row>
      <xdr:rowOff>52070</xdr:rowOff>
    </xdr:to>
    <xdr:sp macro="" textlink="">
      <xdr:nvSpPr>
        <xdr:cNvPr id="154" name="楕円 153"/>
        <xdr:cNvSpPr/>
      </xdr:nvSpPr>
      <xdr:spPr>
        <a:xfrm>
          <a:off x="12954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62247</xdr:rowOff>
    </xdr:from>
    <xdr:ext cx="762000" cy="259045"/>
    <xdr:sp macro="" textlink="">
      <xdr:nvSpPr>
        <xdr:cNvPr id="155" name="テキスト ボックス 154"/>
        <xdr:cNvSpPr txBox="1"/>
      </xdr:nvSpPr>
      <xdr:spPr>
        <a:xfrm>
          <a:off x="12623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生活保護世帯の減少による生活保護費の減はあったものの、障害者自立支援給付費の増などにより扶助費決算額が増加したこと、人件費同様、比率の分母となる経常一般財源の減少により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となった。扶助費にかかる経常収支比率が類似団体平均を上回り、かつ上昇傾向にある要因として、障害者自立支援給費の額が膨らんでいることなどが挙げられる。今後も生活保護世帯の就労支援、健康づくり事業の推進などにより財政を圧迫する上昇傾向に歯止めをかけるよう努める。</a:t>
          </a: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165100</xdr:rowOff>
    </xdr:from>
    <xdr:to>
      <xdr:col>24</xdr:col>
      <xdr:colOff>25400</xdr:colOff>
      <xdr:row>59</xdr:row>
      <xdr:rowOff>95250</xdr:rowOff>
    </xdr:to>
    <xdr:cxnSp macro="">
      <xdr:nvCxnSpPr>
        <xdr:cNvPr id="188" name="直線コネクタ 187"/>
        <xdr:cNvCxnSpPr/>
      </xdr:nvCxnSpPr>
      <xdr:spPr>
        <a:xfrm>
          <a:off x="3987800" y="101092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89" name="扶助費平均値テキスト"/>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152400</xdr:rowOff>
    </xdr:from>
    <xdr:to>
      <xdr:col>19</xdr:col>
      <xdr:colOff>187325</xdr:colOff>
      <xdr:row>58</xdr:row>
      <xdr:rowOff>165100</xdr:rowOff>
    </xdr:to>
    <xdr:cxnSp macro="">
      <xdr:nvCxnSpPr>
        <xdr:cNvPr id="191" name="直線コネクタ 190"/>
        <xdr:cNvCxnSpPr/>
      </xdr:nvCxnSpPr>
      <xdr:spPr>
        <a:xfrm>
          <a:off x="3098800" y="10096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29227</xdr:rowOff>
    </xdr:from>
    <xdr:ext cx="736600" cy="259045"/>
    <xdr:sp macro="" textlink="">
      <xdr:nvSpPr>
        <xdr:cNvPr id="193" name="テキスト ボックス 192"/>
        <xdr:cNvSpPr txBox="1"/>
      </xdr:nvSpPr>
      <xdr:spPr>
        <a:xfrm>
          <a:off x="3606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139700</xdr:rowOff>
    </xdr:from>
    <xdr:to>
      <xdr:col>15</xdr:col>
      <xdr:colOff>98425</xdr:colOff>
      <xdr:row>58</xdr:row>
      <xdr:rowOff>152400</xdr:rowOff>
    </xdr:to>
    <xdr:cxnSp macro="">
      <xdr:nvCxnSpPr>
        <xdr:cNvPr id="194" name="直線コネクタ 193"/>
        <xdr:cNvCxnSpPr/>
      </xdr:nvCxnSpPr>
      <xdr:spPr>
        <a:xfrm>
          <a:off x="2209800" y="10083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162577</xdr:rowOff>
    </xdr:from>
    <xdr:ext cx="762000" cy="259045"/>
    <xdr:sp macro="" textlink="">
      <xdr:nvSpPr>
        <xdr:cNvPr id="196" name="テキスト ボックス 195"/>
        <xdr:cNvSpPr txBox="1"/>
      </xdr:nvSpPr>
      <xdr:spPr>
        <a:xfrm>
          <a:off x="2717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139700</xdr:rowOff>
    </xdr:from>
    <xdr:to>
      <xdr:col>11</xdr:col>
      <xdr:colOff>9525</xdr:colOff>
      <xdr:row>59</xdr:row>
      <xdr:rowOff>6350</xdr:rowOff>
    </xdr:to>
    <xdr:cxnSp macro="">
      <xdr:nvCxnSpPr>
        <xdr:cNvPr id="197" name="直線コネクタ 196"/>
        <xdr:cNvCxnSpPr/>
      </xdr:nvCxnSpPr>
      <xdr:spPr>
        <a:xfrm flipV="1">
          <a:off x="1320800" y="10083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54627</xdr:rowOff>
    </xdr:from>
    <xdr:ext cx="762000" cy="259045"/>
    <xdr:sp macro="" textlink="">
      <xdr:nvSpPr>
        <xdr:cNvPr id="199" name="テキスト ボックス 198"/>
        <xdr:cNvSpPr txBox="1"/>
      </xdr:nvSpPr>
      <xdr:spPr>
        <a:xfrm>
          <a:off x="1828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82550</xdr:rowOff>
    </xdr:from>
    <xdr:to>
      <xdr:col>6</xdr:col>
      <xdr:colOff>171450</xdr:colOff>
      <xdr:row>58</xdr:row>
      <xdr:rowOff>12700</xdr:rowOff>
    </xdr:to>
    <xdr:sp macro="" textlink="">
      <xdr:nvSpPr>
        <xdr:cNvPr id="200" name="フローチャート: 判断 199"/>
        <xdr:cNvSpPr/>
      </xdr:nvSpPr>
      <xdr:spPr>
        <a:xfrm>
          <a:off x="1270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22877</xdr:rowOff>
    </xdr:from>
    <xdr:ext cx="762000" cy="259045"/>
    <xdr:sp macro="" textlink="">
      <xdr:nvSpPr>
        <xdr:cNvPr id="201" name="テキスト ボックス 200"/>
        <xdr:cNvSpPr txBox="1"/>
      </xdr:nvSpPr>
      <xdr:spPr>
        <a:xfrm>
          <a:off x="939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44450</xdr:rowOff>
    </xdr:from>
    <xdr:to>
      <xdr:col>24</xdr:col>
      <xdr:colOff>76200</xdr:colOff>
      <xdr:row>59</xdr:row>
      <xdr:rowOff>146050</xdr:rowOff>
    </xdr:to>
    <xdr:sp macro="" textlink="">
      <xdr:nvSpPr>
        <xdr:cNvPr id="207" name="楕円 206"/>
        <xdr:cNvSpPr/>
      </xdr:nvSpPr>
      <xdr:spPr>
        <a:xfrm>
          <a:off x="47752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16527</xdr:rowOff>
    </xdr:from>
    <xdr:ext cx="762000" cy="259045"/>
    <xdr:sp macro="" textlink="">
      <xdr:nvSpPr>
        <xdr:cNvPr id="208" name="扶助費該当値テキスト"/>
        <xdr:cNvSpPr txBox="1"/>
      </xdr:nvSpPr>
      <xdr:spPr>
        <a:xfrm>
          <a:off x="49149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114300</xdr:rowOff>
    </xdr:from>
    <xdr:to>
      <xdr:col>20</xdr:col>
      <xdr:colOff>38100</xdr:colOff>
      <xdr:row>59</xdr:row>
      <xdr:rowOff>44450</xdr:rowOff>
    </xdr:to>
    <xdr:sp macro="" textlink="">
      <xdr:nvSpPr>
        <xdr:cNvPr id="209" name="楕円 208"/>
        <xdr:cNvSpPr/>
      </xdr:nvSpPr>
      <xdr:spPr>
        <a:xfrm>
          <a:off x="3937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29227</xdr:rowOff>
    </xdr:from>
    <xdr:ext cx="736600" cy="259045"/>
    <xdr:sp macro="" textlink="">
      <xdr:nvSpPr>
        <xdr:cNvPr id="210" name="テキスト ボックス 209"/>
        <xdr:cNvSpPr txBox="1"/>
      </xdr:nvSpPr>
      <xdr:spPr>
        <a:xfrm>
          <a:off x="3606800" y="1014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101600</xdr:rowOff>
    </xdr:from>
    <xdr:to>
      <xdr:col>15</xdr:col>
      <xdr:colOff>149225</xdr:colOff>
      <xdr:row>59</xdr:row>
      <xdr:rowOff>31750</xdr:rowOff>
    </xdr:to>
    <xdr:sp macro="" textlink="">
      <xdr:nvSpPr>
        <xdr:cNvPr id="211" name="楕円 210"/>
        <xdr:cNvSpPr/>
      </xdr:nvSpPr>
      <xdr:spPr>
        <a:xfrm>
          <a:off x="3048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16527</xdr:rowOff>
    </xdr:from>
    <xdr:ext cx="762000" cy="259045"/>
    <xdr:sp macro="" textlink="">
      <xdr:nvSpPr>
        <xdr:cNvPr id="212" name="テキスト ボックス 211"/>
        <xdr:cNvSpPr txBox="1"/>
      </xdr:nvSpPr>
      <xdr:spPr>
        <a:xfrm>
          <a:off x="2717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88900</xdr:rowOff>
    </xdr:from>
    <xdr:to>
      <xdr:col>11</xdr:col>
      <xdr:colOff>60325</xdr:colOff>
      <xdr:row>59</xdr:row>
      <xdr:rowOff>19050</xdr:rowOff>
    </xdr:to>
    <xdr:sp macro="" textlink="">
      <xdr:nvSpPr>
        <xdr:cNvPr id="213" name="楕円 212"/>
        <xdr:cNvSpPr/>
      </xdr:nvSpPr>
      <xdr:spPr>
        <a:xfrm>
          <a:off x="2159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3827</xdr:rowOff>
    </xdr:from>
    <xdr:ext cx="762000" cy="259045"/>
    <xdr:sp macro="" textlink="">
      <xdr:nvSpPr>
        <xdr:cNvPr id="214" name="テキスト ボックス 213"/>
        <xdr:cNvSpPr txBox="1"/>
      </xdr:nvSpPr>
      <xdr:spPr>
        <a:xfrm>
          <a:off x="1828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127000</xdr:rowOff>
    </xdr:from>
    <xdr:to>
      <xdr:col>6</xdr:col>
      <xdr:colOff>171450</xdr:colOff>
      <xdr:row>59</xdr:row>
      <xdr:rowOff>57150</xdr:rowOff>
    </xdr:to>
    <xdr:sp macro="" textlink="">
      <xdr:nvSpPr>
        <xdr:cNvPr id="215" name="楕円 214"/>
        <xdr:cNvSpPr/>
      </xdr:nvSpPr>
      <xdr:spPr>
        <a:xfrm>
          <a:off x="1270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41927</xdr:rowOff>
    </xdr:from>
    <xdr:ext cx="762000" cy="259045"/>
    <xdr:sp macro="" textlink="">
      <xdr:nvSpPr>
        <xdr:cNvPr id="216" name="テキスト ボックス 215"/>
        <xdr:cNvSpPr txBox="1"/>
      </xdr:nvSpPr>
      <xdr:spPr>
        <a:xfrm>
          <a:off x="939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費の多くは、国民健康保険特別会計や介護保険特別会計などへの繰出金となっている。介護保険特別会計、後期高齢者医療特別会計、国民健康保険特別会計への繰出金の減により、前年度と比較し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ポイント減となった。</a:t>
          </a:r>
        </a:p>
        <a:p>
          <a:r>
            <a:rPr kumimoji="1" lang="ja-JP" altLang="en-US" sz="1300">
              <a:latin typeface="ＭＳ Ｐゴシック" panose="020B0600070205080204" pitchFamily="50" charset="-128"/>
              <a:ea typeface="ＭＳ Ｐゴシック" panose="020B0600070205080204" pitchFamily="50" charset="-128"/>
            </a:rPr>
            <a:t>　今後も介護予防や疾病予防、健康づくり事業などの推進により、繰出金の増加を抑制し、普通会計の負担額を軽減するよう努める。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61685</xdr:rowOff>
    </xdr:from>
    <xdr:to>
      <xdr:col>82</xdr:col>
      <xdr:colOff>107950</xdr:colOff>
      <xdr:row>58</xdr:row>
      <xdr:rowOff>105228</xdr:rowOff>
    </xdr:to>
    <xdr:cxnSp macro="">
      <xdr:nvCxnSpPr>
        <xdr:cNvPr id="251" name="直線コネクタ 250"/>
        <xdr:cNvCxnSpPr/>
      </xdr:nvCxnSpPr>
      <xdr:spPr>
        <a:xfrm flipV="1">
          <a:off x="15671800" y="10005785"/>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macro="" textlink="">
      <xdr:nvSpPr>
        <xdr:cNvPr id="252" name="その他平均値テキスト"/>
        <xdr:cNvSpPr txBox="1"/>
      </xdr:nvSpPr>
      <xdr:spPr>
        <a:xfrm>
          <a:off x="16598900" y="960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156935</xdr:rowOff>
    </xdr:from>
    <xdr:to>
      <xdr:col>78</xdr:col>
      <xdr:colOff>69850</xdr:colOff>
      <xdr:row>58</xdr:row>
      <xdr:rowOff>105228</xdr:rowOff>
    </xdr:to>
    <xdr:cxnSp macro="">
      <xdr:nvCxnSpPr>
        <xdr:cNvPr id="254" name="直線コネクタ 253"/>
        <xdr:cNvCxnSpPr/>
      </xdr:nvCxnSpPr>
      <xdr:spPr>
        <a:xfrm>
          <a:off x="14782800" y="9929585"/>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6" name="テキスト ボックス 255"/>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156935</xdr:rowOff>
    </xdr:from>
    <xdr:to>
      <xdr:col>73</xdr:col>
      <xdr:colOff>180975</xdr:colOff>
      <xdr:row>58</xdr:row>
      <xdr:rowOff>50800</xdr:rowOff>
    </xdr:to>
    <xdr:cxnSp macro="">
      <xdr:nvCxnSpPr>
        <xdr:cNvPr id="257" name="直線コネクタ 256"/>
        <xdr:cNvCxnSpPr/>
      </xdr:nvCxnSpPr>
      <xdr:spPr>
        <a:xfrm flipV="1">
          <a:off x="13893800" y="99295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65512</xdr:rowOff>
    </xdr:from>
    <xdr:ext cx="762000" cy="259045"/>
    <xdr:sp macro="" textlink="">
      <xdr:nvSpPr>
        <xdr:cNvPr id="259" name="テキスト ボックス 258"/>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39915</xdr:rowOff>
    </xdr:from>
    <xdr:to>
      <xdr:col>69</xdr:col>
      <xdr:colOff>92075</xdr:colOff>
      <xdr:row>58</xdr:row>
      <xdr:rowOff>50800</xdr:rowOff>
    </xdr:to>
    <xdr:cxnSp macro="">
      <xdr:nvCxnSpPr>
        <xdr:cNvPr id="260" name="直線コネクタ 259"/>
        <xdr:cNvCxnSpPr/>
      </xdr:nvCxnSpPr>
      <xdr:spPr>
        <a:xfrm>
          <a:off x="13004800" y="99840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98170</xdr:rowOff>
    </xdr:from>
    <xdr:ext cx="762000" cy="259045"/>
    <xdr:sp macro="" textlink="">
      <xdr:nvSpPr>
        <xdr:cNvPr id="262" name="テキスト ボックス 261"/>
        <xdr:cNvSpPr txBox="1"/>
      </xdr:nvSpPr>
      <xdr:spPr>
        <a:xfrm>
          <a:off x="13512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4" name="テキスト ボックス 263"/>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70" name="楕円 269"/>
        <xdr:cNvSpPr/>
      </xdr:nvSpPr>
      <xdr:spPr>
        <a:xfrm>
          <a:off x="164592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154412</xdr:rowOff>
    </xdr:from>
    <xdr:ext cx="762000" cy="259045"/>
    <xdr:sp macro="" textlink="">
      <xdr:nvSpPr>
        <xdr:cNvPr id="271" name="その他該当値テキスト"/>
        <xdr:cNvSpPr txBox="1"/>
      </xdr:nvSpPr>
      <xdr:spPr>
        <a:xfrm>
          <a:off x="165989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54428</xdr:rowOff>
    </xdr:from>
    <xdr:to>
      <xdr:col>78</xdr:col>
      <xdr:colOff>120650</xdr:colOff>
      <xdr:row>58</xdr:row>
      <xdr:rowOff>156028</xdr:rowOff>
    </xdr:to>
    <xdr:sp macro="" textlink="">
      <xdr:nvSpPr>
        <xdr:cNvPr id="272" name="楕円 271"/>
        <xdr:cNvSpPr/>
      </xdr:nvSpPr>
      <xdr:spPr>
        <a:xfrm>
          <a:off x="15621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140805</xdr:rowOff>
    </xdr:from>
    <xdr:ext cx="736600" cy="259045"/>
    <xdr:sp macro="" textlink="">
      <xdr:nvSpPr>
        <xdr:cNvPr id="273" name="テキスト ボックス 272"/>
        <xdr:cNvSpPr txBox="1"/>
      </xdr:nvSpPr>
      <xdr:spPr>
        <a:xfrm>
          <a:off x="15290800" y="10084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106135</xdr:rowOff>
    </xdr:from>
    <xdr:to>
      <xdr:col>74</xdr:col>
      <xdr:colOff>31750</xdr:colOff>
      <xdr:row>58</xdr:row>
      <xdr:rowOff>36285</xdr:rowOff>
    </xdr:to>
    <xdr:sp macro="" textlink="">
      <xdr:nvSpPr>
        <xdr:cNvPr id="274" name="楕円 273"/>
        <xdr:cNvSpPr/>
      </xdr:nvSpPr>
      <xdr:spPr>
        <a:xfrm>
          <a:off x="14732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21062</xdr:rowOff>
    </xdr:from>
    <xdr:ext cx="762000" cy="259045"/>
    <xdr:sp macro="" textlink="">
      <xdr:nvSpPr>
        <xdr:cNvPr id="275" name="テキスト ボックス 274"/>
        <xdr:cNvSpPr txBox="1"/>
      </xdr:nvSpPr>
      <xdr:spPr>
        <a:xfrm>
          <a:off x="14401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0</xdr:rowOff>
    </xdr:from>
    <xdr:to>
      <xdr:col>69</xdr:col>
      <xdr:colOff>142875</xdr:colOff>
      <xdr:row>58</xdr:row>
      <xdr:rowOff>101600</xdr:rowOff>
    </xdr:to>
    <xdr:sp macro="" textlink="">
      <xdr:nvSpPr>
        <xdr:cNvPr id="276" name="楕円 275"/>
        <xdr:cNvSpPr/>
      </xdr:nvSpPr>
      <xdr:spPr>
        <a:xfrm>
          <a:off x="13843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86377</xdr:rowOff>
    </xdr:from>
    <xdr:ext cx="762000" cy="259045"/>
    <xdr:sp macro="" textlink="">
      <xdr:nvSpPr>
        <xdr:cNvPr id="277" name="テキスト ボックス 276"/>
        <xdr:cNvSpPr txBox="1"/>
      </xdr:nvSpPr>
      <xdr:spPr>
        <a:xfrm>
          <a:off x="13512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160565</xdr:rowOff>
    </xdr:from>
    <xdr:to>
      <xdr:col>65</xdr:col>
      <xdr:colOff>53975</xdr:colOff>
      <xdr:row>58</xdr:row>
      <xdr:rowOff>90715</xdr:rowOff>
    </xdr:to>
    <xdr:sp macro="" textlink="">
      <xdr:nvSpPr>
        <xdr:cNvPr id="278" name="楕円 277"/>
        <xdr:cNvSpPr/>
      </xdr:nvSpPr>
      <xdr:spPr>
        <a:xfrm>
          <a:off x="129540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100892</xdr:rowOff>
    </xdr:from>
    <xdr:ext cx="762000" cy="259045"/>
    <xdr:sp macro="" textlink="">
      <xdr:nvSpPr>
        <xdr:cNvPr id="279" name="テキスト ボックス 278"/>
        <xdr:cNvSpPr txBox="1"/>
      </xdr:nvSpPr>
      <xdr:spPr>
        <a:xfrm>
          <a:off x="12623800" y="970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ポイントの減となったが、これは、公営企業会計への繰出金や、一部事務組合に対する負担金などの減による。</a:t>
          </a:r>
        </a:p>
        <a:p>
          <a:r>
            <a:rPr kumimoji="1" lang="ja-JP" altLang="en-US" sz="1300">
              <a:latin typeface="ＭＳ Ｐゴシック" panose="020B0600070205080204" pitchFamily="50" charset="-128"/>
              <a:ea typeface="ＭＳ Ｐゴシック" panose="020B0600070205080204" pitchFamily="50" charset="-128"/>
            </a:rPr>
            <a:t>　類似団体平均を大きく上回っているのは、下水道事業会計や病院事業会計など、公営企業会計に対する負担金・補助金が多額になっているためである。公営企業においては、引き続き経営改善を図り、負担金・補助金に依存しない自立した運営ができるように努め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149860</xdr:rowOff>
    </xdr:from>
    <xdr:to>
      <xdr:col>82</xdr:col>
      <xdr:colOff>107950</xdr:colOff>
      <xdr:row>39</xdr:row>
      <xdr:rowOff>19558</xdr:rowOff>
    </xdr:to>
    <xdr:cxnSp macro="">
      <xdr:nvCxnSpPr>
        <xdr:cNvPr id="309" name="直線コネクタ 308"/>
        <xdr:cNvCxnSpPr/>
      </xdr:nvCxnSpPr>
      <xdr:spPr>
        <a:xfrm flipV="1">
          <a:off x="15671800" y="666496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10" name="補助費等平均値テキスト"/>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108712</xdr:rowOff>
    </xdr:from>
    <xdr:to>
      <xdr:col>78</xdr:col>
      <xdr:colOff>69850</xdr:colOff>
      <xdr:row>39</xdr:row>
      <xdr:rowOff>19558</xdr:rowOff>
    </xdr:to>
    <xdr:cxnSp macro="">
      <xdr:nvCxnSpPr>
        <xdr:cNvPr id="312" name="直線コネクタ 311"/>
        <xdr:cNvCxnSpPr/>
      </xdr:nvCxnSpPr>
      <xdr:spPr>
        <a:xfrm>
          <a:off x="14782800" y="662381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14" name="テキスト ボックス 313"/>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108712</xdr:rowOff>
    </xdr:from>
    <xdr:to>
      <xdr:col>73</xdr:col>
      <xdr:colOff>180975</xdr:colOff>
      <xdr:row>39</xdr:row>
      <xdr:rowOff>33274</xdr:rowOff>
    </xdr:to>
    <xdr:cxnSp macro="">
      <xdr:nvCxnSpPr>
        <xdr:cNvPr id="315" name="直線コネクタ 314"/>
        <xdr:cNvCxnSpPr/>
      </xdr:nvCxnSpPr>
      <xdr:spPr>
        <a:xfrm flipV="1">
          <a:off x="13893800" y="662381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17" name="テキスト ボックス 316"/>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33274</xdr:rowOff>
    </xdr:from>
    <xdr:to>
      <xdr:col>69</xdr:col>
      <xdr:colOff>92075</xdr:colOff>
      <xdr:row>39</xdr:row>
      <xdr:rowOff>46990</xdr:rowOff>
    </xdr:to>
    <xdr:cxnSp macro="">
      <xdr:nvCxnSpPr>
        <xdr:cNvPr id="318" name="直線コネクタ 317"/>
        <xdr:cNvCxnSpPr/>
      </xdr:nvCxnSpPr>
      <xdr:spPr>
        <a:xfrm flipV="1">
          <a:off x="13004800" y="67198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9" name="フローチャート: 判断 318"/>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20" name="テキスト ボックス 319"/>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160545</xdr:rowOff>
    </xdr:from>
    <xdr:ext cx="762000" cy="259045"/>
    <xdr:sp macro="" textlink="">
      <xdr:nvSpPr>
        <xdr:cNvPr id="322" name="テキスト ボックス 321"/>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99060</xdr:rowOff>
    </xdr:from>
    <xdr:to>
      <xdr:col>82</xdr:col>
      <xdr:colOff>158750</xdr:colOff>
      <xdr:row>39</xdr:row>
      <xdr:rowOff>29210</xdr:rowOff>
    </xdr:to>
    <xdr:sp macro="" textlink="">
      <xdr:nvSpPr>
        <xdr:cNvPr id="328" name="楕円 327"/>
        <xdr:cNvSpPr/>
      </xdr:nvSpPr>
      <xdr:spPr>
        <a:xfrm>
          <a:off x="164592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71137</xdr:rowOff>
    </xdr:from>
    <xdr:ext cx="762000" cy="259045"/>
    <xdr:sp macro="" textlink="">
      <xdr:nvSpPr>
        <xdr:cNvPr id="329" name="補助費等該当値テキスト"/>
        <xdr:cNvSpPr txBox="1"/>
      </xdr:nvSpPr>
      <xdr:spPr>
        <a:xfrm>
          <a:off x="165989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140208</xdr:rowOff>
    </xdr:from>
    <xdr:to>
      <xdr:col>78</xdr:col>
      <xdr:colOff>120650</xdr:colOff>
      <xdr:row>39</xdr:row>
      <xdr:rowOff>70358</xdr:rowOff>
    </xdr:to>
    <xdr:sp macro="" textlink="">
      <xdr:nvSpPr>
        <xdr:cNvPr id="330" name="楕円 329"/>
        <xdr:cNvSpPr/>
      </xdr:nvSpPr>
      <xdr:spPr>
        <a:xfrm>
          <a:off x="15621000" y="665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55135</xdr:rowOff>
    </xdr:from>
    <xdr:ext cx="736600" cy="259045"/>
    <xdr:sp macro="" textlink="">
      <xdr:nvSpPr>
        <xdr:cNvPr id="331" name="テキスト ボックス 330"/>
        <xdr:cNvSpPr txBox="1"/>
      </xdr:nvSpPr>
      <xdr:spPr>
        <a:xfrm>
          <a:off x="15290800" y="674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57912</xdr:rowOff>
    </xdr:from>
    <xdr:to>
      <xdr:col>74</xdr:col>
      <xdr:colOff>31750</xdr:colOff>
      <xdr:row>38</xdr:row>
      <xdr:rowOff>159512</xdr:rowOff>
    </xdr:to>
    <xdr:sp macro="" textlink="">
      <xdr:nvSpPr>
        <xdr:cNvPr id="332" name="楕円 331"/>
        <xdr:cNvSpPr/>
      </xdr:nvSpPr>
      <xdr:spPr>
        <a:xfrm>
          <a:off x="147320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144289</xdr:rowOff>
    </xdr:from>
    <xdr:ext cx="762000" cy="259045"/>
    <xdr:sp macro="" textlink="">
      <xdr:nvSpPr>
        <xdr:cNvPr id="333" name="テキスト ボックス 332"/>
        <xdr:cNvSpPr txBox="1"/>
      </xdr:nvSpPr>
      <xdr:spPr>
        <a:xfrm>
          <a:off x="14401800" y="665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153924</xdr:rowOff>
    </xdr:from>
    <xdr:to>
      <xdr:col>69</xdr:col>
      <xdr:colOff>142875</xdr:colOff>
      <xdr:row>39</xdr:row>
      <xdr:rowOff>84074</xdr:rowOff>
    </xdr:to>
    <xdr:sp macro="" textlink="">
      <xdr:nvSpPr>
        <xdr:cNvPr id="334" name="楕円 333"/>
        <xdr:cNvSpPr/>
      </xdr:nvSpPr>
      <xdr:spPr>
        <a:xfrm>
          <a:off x="13843000" y="666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68851</xdr:rowOff>
    </xdr:from>
    <xdr:ext cx="762000" cy="259045"/>
    <xdr:sp macro="" textlink="">
      <xdr:nvSpPr>
        <xdr:cNvPr id="335" name="テキスト ボックス 334"/>
        <xdr:cNvSpPr txBox="1"/>
      </xdr:nvSpPr>
      <xdr:spPr>
        <a:xfrm>
          <a:off x="13512800" y="6755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167640</xdr:rowOff>
    </xdr:from>
    <xdr:to>
      <xdr:col>65</xdr:col>
      <xdr:colOff>53975</xdr:colOff>
      <xdr:row>39</xdr:row>
      <xdr:rowOff>97790</xdr:rowOff>
    </xdr:to>
    <xdr:sp macro="" textlink="">
      <xdr:nvSpPr>
        <xdr:cNvPr id="336" name="楕円 335"/>
        <xdr:cNvSpPr/>
      </xdr:nvSpPr>
      <xdr:spPr>
        <a:xfrm>
          <a:off x="12954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82567</xdr:rowOff>
    </xdr:from>
    <xdr:ext cx="762000" cy="259045"/>
    <xdr:sp macro="" textlink="">
      <xdr:nvSpPr>
        <xdr:cNvPr id="337" name="テキスト ボックス 336"/>
        <xdr:cNvSpPr txBox="1"/>
      </xdr:nvSpPr>
      <xdr:spPr>
        <a:xfrm>
          <a:off x="12623800" y="676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比率の分母となる経常一般財源が減少したものの、償還元金、利子ともに減少したため、前年度と比較して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ポイント減となった。</a:t>
          </a:r>
        </a:p>
        <a:p>
          <a:r>
            <a:rPr kumimoji="1" lang="ja-JP" altLang="en-US" sz="1300">
              <a:latin typeface="ＭＳ Ｐゴシック" panose="020B0600070205080204" pitchFamily="50" charset="-128"/>
              <a:ea typeface="ＭＳ Ｐゴシック" panose="020B0600070205080204" pitchFamily="50" charset="-128"/>
            </a:rPr>
            <a:t>　公債費においては、令和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年度に実施する児童福祉施設等の大規模建設事業にかかる地方債の償還が令和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年度から開始するため、令和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年度以降は上昇し、その後はほぼ横ばいに推移すると見込まれる。</a:t>
          </a: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94615</xdr:rowOff>
    </xdr:from>
    <xdr:to>
      <xdr:col>24</xdr:col>
      <xdr:colOff>25400</xdr:colOff>
      <xdr:row>74</xdr:row>
      <xdr:rowOff>102235</xdr:rowOff>
    </xdr:to>
    <xdr:cxnSp macro="">
      <xdr:nvCxnSpPr>
        <xdr:cNvPr id="369" name="直線コネクタ 368"/>
        <xdr:cNvCxnSpPr/>
      </xdr:nvCxnSpPr>
      <xdr:spPr>
        <a:xfrm flipV="1">
          <a:off x="3987800" y="1278191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111142</xdr:rowOff>
    </xdr:from>
    <xdr:ext cx="762000" cy="259045"/>
    <xdr:sp macro="" textlink="">
      <xdr:nvSpPr>
        <xdr:cNvPr id="370" name="公債費平均値テキスト"/>
        <xdr:cNvSpPr txBox="1"/>
      </xdr:nvSpPr>
      <xdr:spPr>
        <a:xfrm>
          <a:off x="4914900" y="12798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102235</xdr:rowOff>
    </xdr:from>
    <xdr:to>
      <xdr:col>19</xdr:col>
      <xdr:colOff>187325</xdr:colOff>
      <xdr:row>74</xdr:row>
      <xdr:rowOff>102235</xdr:rowOff>
    </xdr:to>
    <xdr:cxnSp macro="">
      <xdr:nvCxnSpPr>
        <xdr:cNvPr id="372" name="直線コネクタ 371"/>
        <xdr:cNvCxnSpPr/>
      </xdr:nvCxnSpPr>
      <xdr:spPr>
        <a:xfrm>
          <a:off x="3098800" y="127895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59707</xdr:rowOff>
    </xdr:from>
    <xdr:ext cx="736600" cy="259045"/>
    <xdr:sp macro="" textlink="">
      <xdr:nvSpPr>
        <xdr:cNvPr id="374" name="テキスト ボックス 373"/>
        <xdr:cNvSpPr txBox="1"/>
      </xdr:nvSpPr>
      <xdr:spPr>
        <a:xfrm>
          <a:off x="3606800" y="12918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102235</xdr:rowOff>
    </xdr:from>
    <xdr:to>
      <xdr:col>15</xdr:col>
      <xdr:colOff>98425</xdr:colOff>
      <xdr:row>74</xdr:row>
      <xdr:rowOff>111760</xdr:rowOff>
    </xdr:to>
    <xdr:cxnSp macro="">
      <xdr:nvCxnSpPr>
        <xdr:cNvPr id="375" name="直線コネクタ 374"/>
        <xdr:cNvCxnSpPr/>
      </xdr:nvCxnSpPr>
      <xdr:spPr>
        <a:xfrm flipV="1">
          <a:off x="2209800" y="1278953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38752</xdr:rowOff>
    </xdr:from>
    <xdr:ext cx="762000" cy="259045"/>
    <xdr:sp macro="" textlink="">
      <xdr:nvSpPr>
        <xdr:cNvPr id="377" name="テキスト ボックス 376"/>
        <xdr:cNvSpPr txBox="1"/>
      </xdr:nvSpPr>
      <xdr:spPr>
        <a:xfrm>
          <a:off x="2717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109855</xdr:rowOff>
    </xdr:from>
    <xdr:to>
      <xdr:col>11</xdr:col>
      <xdr:colOff>9525</xdr:colOff>
      <xdr:row>74</xdr:row>
      <xdr:rowOff>111760</xdr:rowOff>
    </xdr:to>
    <xdr:cxnSp macro="">
      <xdr:nvCxnSpPr>
        <xdr:cNvPr id="378" name="直線コネクタ 377"/>
        <xdr:cNvCxnSpPr/>
      </xdr:nvCxnSpPr>
      <xdr:spPr>
        <a:xfrm>
          <a:off x="1320800" y="1279715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135255</xdr:rowOff>
    </xdr:from>
    <xdr:to>
      <xdr:col>11</xdr:col>
      <xdr:colOff>60325</xdr:colOff>
      <xdr:row>75</xdr:row>
      <xdr:rowOff>65405</xdr:rowOff>
    </xdr:to>
    <xdr:sp macro="" textlink="">
      <xdr:nvSpPr>
        <xdr:cNvPr id="379" name="フローチャート: 判断 378"/>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50182</xdr:rowOff>
    </xdr:from>
    <xdr:ext cx="762000" cy="259045"/>
    <xdr:sp macro="" textlink="">
      <xdr:nvSpPr>
        <xdr:cNvPr id="380" name="テキスト ボックス 379"/>
        <xdr:cNvSpPr txBox="1"/>
      </xdr:nvSpPr>
      <xdr:spPr>
        <a:xfrm>
          <a:off x="1828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52087</xdr:rowOff>
    </xdr:from>
    <xdr:ext cx="762000" cy="259045"/>
    <xdr:sp macro="" textlink="">
      <xdr:nvSpPr>
        <xdr:cNvPr id="382" name="テキスト ボックス 381"/>
        <xdr:cNvSpPr txBox="1"/>
      </xdr:nvSpPr>
      <xdr:spPr>
        <a:xfrm>
          <a:off x="939800" y="1291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43815</xdr:rowOff>
    </xdr:from>
    <xdr:to>
      <xdr:col>24</xdr:col>
      <xdr:colOff>76200</xdr:colOff>
      <xdr:row>74</xdr:row>
      <xdr:rowOff>145415</xdr:rowOff>
    </xdr:to>
    <xdr:sp macro="" textlink="">
      <xdr:nvSpPr>
        <xdr:cNvPr id="388" name="楕円 387"/>
        <xdr:cNvSpPr/>
      </xdr:nvSpPr>
      <xdr:spPr>
        <a:xfrm>
          <a:off x="4775200" y="1273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123842</xdr:rowOff>
    </xdr:from>
    <xdr:ext cx="762000" cy="259045"/>
    <xdr:sp macro="" textlink="">
      <xdr:nvSpPr>
        <xdr:cNvPr id="389" name="公債費該当値テキスト"/>
        <xdr:cNvSpPr txBox="1"/>
      </xdr:nvSpPr>
      <xdr:spPr>
        <a:xfrm>
          <a:off x="4914900" y="1263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51435</xdr:rowOff>
    </xdr:from>
    <xdr:to>
      <xdr:col>20</xdr:col>
      <xdr:colOff>38100</xdr:colOff>
      <xdr:row>74</xdr:row>
      <xdr:rowOff>153035</xdr:rowOff>
    </xdr:to>
    <xdr:sp macro="" textlink="">
      <xdr:nvSpPr>
        <xdr:cNvPr id="390" name="楕円 389"/>
        <xdr:cNvSpPr/>
      </xdr:nvSpPr>
      <xdr:spPr>
        <a:xfrm>
          <a:off x="3937000" y="1273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163212</xdr:rowOff>
    </xdr:from>
    <xdr:ext cx="736600" cy="259045"/>
    <xdr:sp macro="" textlink="">
      <xdr:nvSpPr>
        <xdr:cNvPr id="391" name="テキスト ボックス 390"/>
        <xdr:cNvSpPr txBox="1"/>
      </xdr:nvSpPr>
      <xdr:spPr>
        <a:xfrm>
          <a:off x="3606800" y="12507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51435</xdr:rowOff>
    </xdr:from>
    <xdr:to>
      <xdr:col>15</xdr:col>
      <xdr:colOff>149225</xdr:colOff>
      <xdr:row>74</xdr:row>
      <xdr:rowOff>153035</xdr:rowOff>
    </xdr:to>
    <xdr:sp macro="" textlink="">
      <xdr:nvSpPr>
        <xdr:cNvPr id="392" name="楕円 391"/>
        <xdr:cNvSpPr/>
      </xdr:nvSpPr>
      <xdr:spPr>
        <a:xfrm>
          <a:off x="3048000" y="1273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163212</xdr:rowOff>
    </xdr:from>
    <xdr:ext cx="762000" cy="259045"/>
    <xdr:sp macro="" textlink="">
      <xdr:nvSpPr>
        <xdr:cNvPr id="393" name="テキスト ボックス 392"/>
        <xdr:cNvSpPr txBox="1"/>
      </xdr:nvSpPr>
      <xdr:spPr>
        <a:xfrm>
          <a:off x="2717800" y="12507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60960</xdr:rowOff>
    </xdr:from>
    <xdr:to>
      <xdr:col>11</xdr:col>
      <xdr:colOff>60325</xdr:colOff>
      <xdr:row>74</xdr:row>
      <xdr:rowOff>162560</xdr:rowOff>
    </xdr:to>
    <xdr:sp macro="" textlink="">
      <xdr:nvSpPr>
        <xdr:cNvPr id="394" name="楕円 393"/>
        <xdr:cNvSpPr/>
      </xdr:nvSpPr>
      <xdr:spPr>
        <a:xfrm>
          <a:off x="2159000" y="1274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1287</xdr:rowOff>
    </xdr:from>
    <xdr:ext cx="762000" cy="259045"/>
    <xdr:sp macro="" textlink="">
      <xdr:nvSpPr>
        <xdr:cNvPr id="395" name="テキスト ボックス 394"/>
        <xdr:cNvSpPr txBox="1"/>
      </xdr:nvSpPr>
      <xdr:spPr>
        <a:xfrm>
          <a:off x="1828800" y="1251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59055</xdr:rowOff>
    </xdr:from>
    <xdr:to>
      <xdr:col>6</xdr:col>
      <xdr:colOff>171450</xdr:colOff>
      <xdr:row>74</xdr:row>
      <xdr:rowOff>160655</xdr:rowOff>
    </xdr:to>
    <xdr:sp macro="" textlink="">
      <xdr:nvSpPr>
        <xdr:cNvPr id="396" name="楕円 395"/>
        <xdr:cNvSpPr/>
      </xdr:nvSpPr>
      <xdr:spPr>
        <a:xfrm>
          <a:off x="1270000" y="1274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170832</xdr:rowOff>
    </xdr:from>
    <xdr:ext cx="762000" cy="259045"/>
    <xdr:sp macro="" textlink="">
      <xdr:nvSpPr>
        <xdr:cNvPr id="397" name="テキスト ボックス 396"/>
        <xdr:cNvSpPr txBox="1"/>
      </xdr:nvSpPr>
      <xdr:spPr>
        <a:xfrm>
          <a:off x="939800" y="1251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扶助費が高止まりしていること、補助費等のうち、公営企業会計への負担金・補助金が多額であることなどから類似団体平均を上回っており、給与費の増による人件費の増加もあり前年度と比較して</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ポイント増となった。</a:t>
          </a:r>
        </a:p>
        <a:p>
          <a:r>
            <a:rPr kumimoji="1" lang="ja-JP" altLang="en-US" sz="1300">
              <a:latin typeface="ＭＳ Ｐゴシック" panose="020B0600070205080204" pitchFamily="50" charset="-128"/>
              <a:ea typeface="ＭＳ Ｐゴシック" panose="020B0600070205080204" pitchFamily="50" charset="-128"/>
            </a:rPr>
            <a:t>　今後も公営企業会計における経営の健全化のほか、疾病予防事業などの各種事業の推進や、事務事業の見直しにより経費の縮減に努める。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44704</xdr:rowOff>
    </xdr:from>
    <xdr:to>
      <xdr:col>82</xdr:col>
      <xdr:colOff>107950</xdr:colOff>
      <xdr:row>78</xdr:row>
      <xdr:rowOff>76708</xdr:rowOff>
    </xdr:to>
    <xdr:cxnSp macro="">
      <xdr:nvCxnSpPr>
        <xdr:cNvPr id="428" name="直線コネクタ 427"/>
        <xdr:cNvCxnSpPr/>
      </xdr:nvCxnSpPr>
      <xdr:spPr>
        <a:xfrm>
          <a:off x="15671800" y="1341780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147590</xdr:rowOff>
    </xdr:from>
    <xdr:ext cx="762000" cy="259045"/>
    <xdr:sp macro="" textlink="">
      <xdr:nvSpPr>
        <xdr:cNvPr id="429" name="公債費以外平均値テキスト"/>
        <xdr:cNvSpPr txBox="1"/>
      </xdr:nvSpPr>
      <xdr:spPr>
        <a:xfrm>
          <a:off x="16598900" y="13006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149861</xdr:rowOff>
    </xdr:from>
    <xdr:to>
      <xdr:col>78</xdr:col>
      <xdr:colOff>69850</xdr:colOff>
      <xdr:row>78</xdr:row>
      <xdr:rowOff>44704</xdr:rowOff>
    </xdr:to>
    <xdr:cxnSp macro="">
      <xdr:nvCxnSpPr>
        <xdr:cNvPr id="431" name="直線コネクタ 430"/>
        <xdr:cNvCxnSpPr/>
      </xdr:nvCxnSpPr>
      <xdr:spPr>
        <a:xfrm>
          <a:off x="14782800" y="13180061"/>
          <a:ext cx="889000" cy="237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25671</xdr:rowOff>
    </xdr:from>
    <xdr:ext cx="736600" cy="259045"/>
    <xdr:sp macro="" textlink="">
      <xdr:nvSpPr>
        <xdr:cNvPr id="433" name="テキスト ボックス 432"/>
        <xdr:cNvSpPr txBox="1"/>
      </xdr:nvSpPr>
      <xdr:spPr>
        <a:xfrm>
          <a:off x="15290800" y="12884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149861</xdr:rowOff>
    </xdr:from>
    <xdr:to>
      <xdr:col>73</xdr:col>
      <xdr:colOff>180975</xdr:colOff>
      <xdr:row>78</xdr:row>
      <xdr:rowOff>21844</xdr:rowOff>
    </xdr:to>
    <xdr:cxnSp macro="">
      <xdr:nvCxnSpPr>
        <xdr:cNvPr id="434" name="直線コネクタ 433"/>
        <xdr:cNvCxnSpPr/>
      </xdr:nvCxnSpPr>
      <xdr:spPr>
        <a:xfrm flipV="1">
          <a:off x="13893800" y="13180061"/>
          <a:ext cx="889000" cy="214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36" name="テキスト ボックス 435"/>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21844</xdr:rowOff>
    </xdr:from>
    <xdr:to>
      <xdr:col>69</xdr:col>
      <xdr:colOff>92075</xdr:colOff>
      <xdr:row>78</xdr:row>
      <xdr:rowOff>99568</xdr:rowOff>
    </xdr:to>
    <xdr:cxnSp macro="">
      <xdr:nvCxnSpPr>
        <xdr:cNvPr id="437" name="直線コネクタ 436"/>
        <xdr:cNvCxnSpPr/>
      </xdr:nvCxnSpPr>
      <xdr:spPr>
        <a:xfrm flipV="1">
          <a:off x="13004800" y="1339494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8" name="フローチャート: 判断 437"/>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57675</xdr:rowOff>
    </xdr:from>
    <xdr:ext cx="762000" cy="259045"/>
    <xdr:sp macro="" textlink="">
      <xdr:nvSpPr>
        <xdr:cNvPr id="439" name="テキスト ボックス 438"/>
        <xdr:cNvSpPr txBox="1"/>
      </xdr:nvSpPr>
      <xdr:spPr>
        <a:xfrm>
          <a:off x="13512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0" name="フローチャート: 判断 439"/>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107966</xdr:rowOff>
    </xdr:from>
    <xdr:ext cx="762000" cy="259045"/>
    <xdr:sp macro="" textlink="">
      <xdr:nvSpPr>
        <xdr:cNvPr id="441" name="テキスト ボックス 440"/>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25908</xdr:rowOff>
    </xdr:from>
    <xdr:to>
      <xdr:col>82</xdr:col>
      <xdr:colOff>158750</xdr:colOff>
      <xdr:row>78</xdr:row>
      <xdr:rowOff>127508</xdr:rowOff>
    </xdr:to>
    <xdr:sp macro="" textlink="">
      <xdr:nvSpPr>
        <xdr:cNvPr id="447" name="楕円 446"/>
        <xdr:cNvSpPr/>
      </xdr:nvSpPr>
      <xdr:spPr>
        <a:xfrm>
          <a:off x="164592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169435</xdr:rowOff>
    </xdr:from>
    <xdr:ext cx="762000" cy="259045"/>
    <xdr:sp macro="" textlink="">
      <xdr:nvSpPr>
        <xdr:cNvPr id="448" name="公債費以外該当値テキスト"/>
        <xdr:cNvSpPr txBox="1"/>
      </xdr:nvSpPr>
      <xdr:spPr>
        <a:xfrm>
          <a:off x="165989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165354</xdr:rowOff>
    </xdr:from>
    <xdr:to>
      <xdr:col>78</xdr:col>
      <xdr:colOff>120650</xdr:colOff>
      <xdr:row>78</xdr:row>
      <xdr:rowOff>95504</xdr:rowOff>
    </xdr:to>
    <xdr:sp macro="" textlink="">
      <xdr:nvSpPr>
        <xdr:cNvPr id="449" name="楕円 448"/>
        <xdr:cNvSpPr/>
      </xdr:nvSpPr>
      <xdr:spPr>
        <a:xfrm>
          <a:off x="15621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80281</xdr:rowOff>
    </xdr:from>
    <xdr:ext cx="736600" cy="259045"/>
    <xdr:sp macro="" textlink="">
      <xdr:nvSpPr>
        <xdr:cNvPr id="450" name="テキスト ボックス 449"/>
        <xdr:cNvSpPr txBox="1"/>
      </xdr:nvSpPr>
      <xdr:spPr>
        <a:xfrm>
          <a:off x="15290800" y="13453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99061</xdr:rowOff>
    </xdr:from>
    <xdr:to>
      <xdr:col>74</xdr:col>
      <xdr:colOff>31750</xdr:colOff>
      <xdr:row>77</xdr:row>
      <xdr:rowOff>29211</xdr:rowOff>
    </xdr:to>
    <xdr:sp macro="" textlink="">
      <xdr:nvSpPr>
        <xdr:cNvPr id="451" name="楕円 450"/>
        <xdr:cNvSpPr/>
      </xdr:nvSpPr>
      <xdr:spPr>
        <a:xfrm>
          <a:off x="14732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13988</xdr:rowOff>
    </xdr:from>
    <xdr:ext cx="762000" cy="259045"/>
    <xdr:sp macro="" textlink="">
      <xdr:nvSpPr>
        <xdr:cNvPr id="452" name="テキスト ボックス 451"/>
        <xdr:cNvSpPr txBox="1"/>
      </xdr:nvSpPr>
      <xdr:spPr>
        <a:xfrm>
          <a:off x="14401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142494</xdr:rowOff>
    </xdr:from>
    <xdr:to>
      <xdr:col>69</xdr:col>
      <xdr:colOff>142875</xdr:colOff>
      <xdr:row>78</xdr:row>
      <xdr:rowOff>72644</xdr:rowOff>
    </xdr:to>
    <xdr:sp macro="" textlink="">
      <xdr:nvSpPr>
        <xdr:cNvPr id="453" name="楕円 452"/>
        <xdr:cNvSpPr/>
      </xdr:nvSpPr>
      <xdr:spPr>
        <a:xfrm>
          <a:off x="13843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57421</xdr:rowOff>
    </xdr:from>
    <xdr:ext cx="762000" cy="259045"/>
    <xdr:sp macro="" textlink="">
      <xdr:nvSpPr>
        <xdr:cNvPr id="454" name="テキスト ボックス 453"/>
        <xdr:cNvSpPr txBox="1"/>
      </xdr:nvSpPr>
      <xdr:spPr>
        <a:xfrm>
          <a:off x="135128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48768</xdr:rowOff>
    </xdr:from>
    <xdr:to>
      <xdr:col>65</xdr:col>
      <xdr:colOff>53975</xdr:colOff>
      <xdr:row>78</xdr:row>
      <xdr:rowOff>150368</xdr:rowOff>
    </xdr:to>
    <xdr:sp macro="" textlink="">
      <xdr:nvSpPr>
        <xdr:cNvPr id="455" name="楕円 454"/>
        <xdr:cNvSpPr/>
      </xdr:nvSpPr>
      <xdr:spPr>
        <a:xfrm>
          <a:off x="12954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135145</xdr:rowOff>
    </xdr:from>
    <xdr:ext cx="762000" cy="259045"/>
    <xdr:sp macro="" textlink="">
      <xdr:nvSpPr>
        <xdr:cNvPr id="456" name="テキスト ボックス 455"/>
        <xdr:cNvSpPr txBox="1"/>
      </xdr:nvSpPr>
      <xdr:spPr>
        <a:xfrm>
          <a:off x="12623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秋田県男鹿市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64472</xdr:rowOff>
    </xdr:from>
    <xdr:to>
      <xdr:col>29</xdr:col>
      <xdr:colOff>127000</xdr:colOff>
      <xdr:row>16</xdr:row>
      <xdr:rowOff>133608</xdr:rowOff>
    </xdr:to>
    <xdr:cxnSp macro="">
      <xdr:nvCxnSpPr>
        <xdr:cNvPr id="52" name="直線コネクタ 51"/>
        <xdr:cNvCxnSpPr/>
      </xdr:nvCxnSpPr>
      <xdr:spPr bwMode="auto">
        <a:xfrm flipV="1">
          <a:off x="5003800" y="2855297"/>
          <a:ext cx="647700" cy="691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92266</xdr:rowOff>
    </xdr:from>
    <xdr:ext cx="762000" cy="259045"/>
    <xdr:sp macro="" textlink="">
      <xdr:nvSpPr>
        <xdr:cNvPr id="53" name="人口1人当たり決算額の推移平均値テキスト130"/>
        <xdr:cNvSpPr txBox="1"/>
      </xdr:nvSpPr>
      <xdr:spPr>
        <a:xfrm>
          <a:off x="5740400" y="2883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133608</xdr:rowOff>
    </xdr:from>
    <xdr:to>
      <xdr:col>26</xdr:col>
      <xdr:colOff>50800</xdr:colOff>
      <xdr:row>16</xdr:row>
      <xdr:rowOff>169607</xdr:rowOff>
    </xdr:to>
    <xdr:cxnSp macro="">
      <xdr:nvCxnSpPr>
        <xdr:cNvPr id="55" name="直線コネクタ 54"/>
        <xdr:cNvCxnSpPr/>
      </xdr:nvCxnSpPr>
      <xdr:spPr bwMode="auto">
        <a:xfrm flipV="1">
          <a:off x="4305300" y="2924433"/>
          <a:ext cx="698500" cy="359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79410</xdr:rowOff>
    </xdr:from>
    <xdr:ext cx="736600" cy="259045"/>
    <xdr:sp macro="" textlink="">
      <xdr:nvSpPr>
        <xdr:cNvPr id="57" name="テキスト ボックス 56"/>
        <xdr:cNvSpPr txBox="1"/>
      </xdr:nvSpPr>
      <xdr:spPr>
        <a:xfrm>
          <a:off x="4622800" y="304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169607</xdr:rowOff>
    </xdr:from>
    <xdr:to>
      <xdr:col>22</xdr:col>
      <xdr:colOff>114300</xdr:colOff>
      <xdr:row>17</xdr:row>
      <xdr:rowOff>40165</xdr:rowOff>
    </xdr:to>
    <xdr:cxnSp macro="">
      <xdr:nvCxnSpPr>
        <xdr:cNvPr id="58" name="直線コネクタ 57"/>
        <xdr:cNvCxnSpPr/>
      </xdr:nvCxnSpPr>
      <xdr:spPr bwMode="auto">
        <a:xfrm flipV="1">
          <a:off x="3606800" y="2960432"/>
          <a:ext cx="698500" cy="420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91069</xdr:rowOff>
    </xdr:from>
    <xdr:ext cx="762000" cy="259045"/>
    <xdr:sp macro="" textlink="">
      <xdr:nvSpPr>
        <xdr:cNvPr id="60" name="テキスト ボックス 59"/>
        <xdr:cNvSpPr txBox="1"/>
      </xdr:nvSpPr>
      <xdr:spPr>
        <a:xfrm>
          <a:off x="3924300" y="305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40165</xdr:rowOff>
    </xdr:from>
    <xdr:to>
      <xdr:col>18</xdr:col>
      <xdr:colOff>177800</xdr:colOff>
      <xdr:row>17</xdr:row>
      <xdr:rowOff>48438</xdr:rowOff>
    </xdr:to>
    <xdr:cxnSp macro="">
      <xdr:nvCxnSpPr>
        <xdr:cNvPr id="61" name="直線コネクタ 60"/>
        <xdr:cNvCxnSpPr/>
      </xdr:nvCxnSpPr>
      <xdr:spPr bwMode="auto">
        <a:xfrm flipV="1">
          <a:off x="2908300" y="3002440"/>
          <a:ext cx="698500" cy="82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49933</xdr:rowOff>
    </xdr:from>
    <xdr:to>
      <xdr:col>19</xdr:col>
      <xdr:colOff>38100</xdr:colOff>
      <xdr:row>17</xdr:row>
      <xdr:rowOff>151533</xdr:rowOff>
    </xdr:to>
    <xdr:sp macro="" textlink="">
      <xdr:nvSpPr>
        <xdr:cNvPr id="62" name="フローチャート: 判断 61"/>
        <xdr:cNvSpPr/>
      </xdr:nvSpPr>
      <xdr:spPr bwMode="auto">
        <a:xfrm>
          <a:off x="35560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136310</xdr:rowOff>
    </xdr:from>
    <xdr:ext cx="762000" cy="259045"/>
    <xdr:sp macro="" textlink="">
      <xdr:nvSpPr>
        <xdr:cNvPr id="63" name="テキスト ボックス 62"/>
        <xdr:cNvSpPr txBox="1"/>
      </xdr:nvSpPr>
      <xdr:spPr>
        <a:xfrm>
          <a:off x="3225800" y="309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82220</xdr:rowOff>
    </xdr:from>
    <xdr:to>
      <xdr:col>15</xdr:col>
      <xdr:colOff>101600</xdr:colOff>
      <xdr:row>18</xdr:row>
      <xdr:rowOff>12370</xdr:rowOff>
    </xdr:to>
    <xdr:sp macro="" textlink="">
      <xdr:nvSpPr>
        <xdr:cNvPr id="64" name="フローチャート: 判断 63"/>
        <xdr:cNvSpPr/>
      </xdr:nvSpPr>
      <xdr:spPr bwMode="auto">
        <a:xfrm>
          <a:off x="28575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168597</xdr:rowOff>
    </xdr:from>
    <xdr:ext cx="762000" cy="259045"/>
    <xdr:sp macro="" textlink="">
      <xdr:nvSpPr>
        <xdr:cNvPr id="65" name="テキスト ボックス 64"/>
        <xdr:cNvSpPr txBox="1"/>
      </xdr:nvSpPr>
      <xdr:spPr>
        <a:xfrm>
          <a:off x="2527300" y="313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13672</xdr:rowOff>
    </xdr:from>
    <xdr:to>
      <xdr:col>29</xdr:col>
      <xdr:colOff>177800</xdr:colOff>
      <xdr:row>16</xdr:row>
      <xdr:rowOff>115272</xdr:rowOff>
    </xdr:to>
    <xdr:sp macro="" textlink="">
      <xdr:nvSpPr>
        <xdr:cNvPr id="71" name="楕円 70"/>
        <xdr:cNvSpPr/>
      </xdr:nvSpPr>
      <xdr:spPr bwMode="auto">
        <a:xfrm>
          <a:off x="5600700" y="28044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30199</xdr:rowOff>
    </xdr:from>
    <xdr:ext cx="762000" cy="259045"/>
    <xdr:sp macro="" textlink="">
      <xdr:nvSpPr>
        <xdr:cNvPr id="72" name="人口1人当たり決算額の推移該当値テキスト130"/>
        <xdr:cNvSpPr txBox="1"/>
      </xdr:nvSpPr>
      <xdr:spPr>
        <a:xfrm>
          <a:off x="5740400" y="264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82808</xdr:rowOff>
    </xdr:from>
    <xdr:to>
      <xdr:col>26</xdr:col>
      <xdr:colOff>101600</xdr:colOff>
      <xdr:row>17</xdr:row>
      <xdr:rowOff>12958</xdr:rowOff>
    </xdr:to>
    <xdr:sp macro="" textlink="">
      <xdr:nvSpPr>
        <xdr:cNvPr id="73" name="楕円 72"/>
        <xdr:cNvSpPr/>
      </xdr:nvSpPr>
      <xdr:spPr bwMode="auto">
        <a:xfrm>
          <a:off x="4953000" y="28736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23135</xdr:rowOff>
    </xdr:from>
    <xdr:ext cx="736600" cy="259045"/>
    <xdr:sp macro="" textlink="">
      <xdr:nvSpPr>
        <xdr:cNvPr id="74" name="テキスト ボックス 73"/>
        <xdr:cNvSpPr txBox="1"/>
      </xdr:nvSpPr>
      <xdr:spPr>
        <a:xfrm>
          <a:off x="4622800" y="2642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118807</xdr:rowOff>
    </xdr:from>
    <xdr:to>
      <xdr:col>22</xdr:col>
      <xdr:colOff>165100</xdr:colOff>
      <xdr:row>17</xdr:row>
      <xdr:rowOff>48957</xdr:rowOff>
    </xdr:to>
    <xdr:sp macro="" textlink="">
      <xdr:nvSpPr>
        <xdr:cNvPr id="75" name="楕円 74"/>
        <xdr:cNvSpPr/>
      </xdr:nvSpPr>
      <xdr:spPr bwMode="auto">
        <a:xfrm>
          <a:off x="4254500" y="29096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59134</xdr:rowOff>
    </xdr:from>
    <xdr:ext cx="762000" cy="259045"/>
    <xdr:sp macro="" textlink="">
      <xdr:nvSpPr>
        <xdr:cNvPr id="76" name="テキスト ボックス 75"/>
        <xdr:cNvSpPr txBox="1"/>
      </xdr:nvSpPr>
      <xdr:spPr>
        <a:xfrm>
          <a:off x="3924300" y="2678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160815</xdr:rowOff>
    </xdr:from>
    <xdr:to>
      <xdr:col>19</xdr:col>
      <xdr:colOff>38100</xdr:colOff>
      <xdr:row>17</xdr:row>
      <xdr:rowOff>90965</xdr:rowOff>
    </xdr:to>
    <xdr:sp macro="" textlink="">
      <xdr:nvSpPr>
        <xdr:cNvPr id="77" name="楕円 76"/>
        <xdr:cNvSpPr/>
      </xdr:nvSpPr>
      <xdr:spPr bwMode="auto">
        <a:xfrm>
          <a:off x="3556000" y="29516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101142</xdr:rowOff>
    </xdr:from>
    <xdr:ext cx="762000" cy="259045"/>
    <xdr:sp macro="" textlink="">
      <xdr:nvSpPr>
        <xdr:cNvPr id="78" name="テキスト ボックス 77"/>
        <xdr:cNvSpPr txBox="1"/>
      </xdr:nvSpPr>
      <xdr:spPr>
        <a:xfrm>
          <a:off x="3225800" y="272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169088</xdr:rowOff>
    </xdr:from>
    <xdr:to>
      <xdr:col>15</xdr:col>
      <xdr:colOff>101600</xdr:colOff>
      <xdr:row>17</xdr:row>
      <xdr:rowOff>99238</xdr:rowOff>
    </xdr:to>
    <xdr:sp macro="" textlink="">
      <xdr:nvSpPr>
        <xdr:cNvPr id="79" name="楕円 78"/>
        <xdr:cNvSpPr/>
      </xdr:nvSpPr>
      <xdr:spPr bwMode="auto">
        <a:xfrm>
          <a:off x="2857500" y="29599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109415</xdr:rowOff>
    </xdr:from>
    <xdr:ext cx="762000" cy="259045"/>
    <xdr:sp macro="" textlink="">
      <xdr:nvSpPr>
        <xdr:cNvPr id="80" name="テキスト ボックス 79"/>
        <xdr:cNvSpPr txBox="1"/>
      </xdr:nvSpPr>
      <xdr:spPr>
        <a:xfrm>
          <a:off x="2527300" y="272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36895</xdr:rowOff>
    </xdr:from>
    <xdr:to>
      <xdr:col>29</xdr:col>
      <xdr:colOff>127000</xdr:colOff>
      <xdr:row>38</xdr:row>
      <xdr:rowOff>47718</xdr:rowOff>
    </xdr:to>
    <xdr:cxnSp macro="">
      <xdr:nvCxnSpPr>
        <xdr:cNvPr id="116" name="直線コネクタ 115"/>
        <xdr:cNvCxnSpPr/>
      </xdr:nvCxnSpPr>
      <xdr:spPr bwMode="auto">
        <a:xfrm>
          <a:off x="5003800" y="7504495"/>
          <a:ext cx="647700" cy="108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38</xdr:row>
      <xdr:rowOff>32495</xdr:rowOff>
    </xdr:from>
    <xdr:ext cx="762000" cy="259045"/>
    <xdr:sp macro="" textlink="">
      <xdr:nvSpPr>
        <xdr:cNvPr id="117" name="人口1人当たり決算額の推移平均値テキスト445"/>
        <xdr:cNvSpPr txBox="1"/>
      </xdr:nvSpPr>
      <xdr:spPr>
        <a:xfrm>
          <a:off x="5740400" y="75000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36507</xdr:rowOff>
    </xdr:from>
    <xdr:to>
      <xdr:col>26</xdr:col>
      <xdr:colOff>50800</xdr:colOff>
      <xdr:row>38</xdr:row>
      <xdr:rowOff>36895</xdr:rowOff>
    </xdr:to>
    <xdr:cxnSp macro="">
      <xdr:nvCxnSpPr>
        <xdr:cNvPr id="119" name="直線コネクタ 118"/>
        <xdr:cNvCxnSpPr/>
      </xdr:nvCxnSpPr>
      <xdr:spPr bwMode="auto">
        <a:xfrm>
          <a:off x="4305300" y="7504107"/>
          <a:ext cx="698500" cy="3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87913</xdr:rowOff>
    </xdr:from>
    <xdr:ext cx="736600" cy="259045"/>
    <xdr:sp macro="" textlink="">
      <xdr:nvSpPr>
        <xdr:cNvPr id="121" name="テキスト ボックス 120"/>
        <xdr:cNvSpPr txBox="1"/>
      </xdr:nvSpPr>
      <xdr:spPr>
        <a:xfrm>
          <a:off x="4622800" y="755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36507</xdr:rowOff>
    </xdr:from>
    <xdr:to>
      <xdr:col>22</xdr:col>
      <xdr:colOff>114300</xdr:colOff>
      <xdr:row>38</xdr:row>
      <xdr:rowOff>40351</xdr:rowOff>
    </xdr:to>
    <xdr:cxnSp macro="">
      <xdr:nvCxnSpPr>
        <xdr:cNvPr id="122" name="直線コネクタ 121"/>
        <xdr:cNvCxnSpPr/>
      </xdr:nvCxnSpPr>
      <xdr:spPr bwMode="auto">
        <a:xfrm flipV="1">
          <a:off x="3606800" y="7504107"/>
          <a:ext cx="698500" cy="38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91411</xdr:rowOff>
    </xdr:from>
    <xdr:ext cx="762000" cy="259045"/>
    <xdr:sp macro="" textlink="">
      <xdr:nvSpPr>
        <xdr:cNvPr id="124" name="テキスト ボックス 123"/>
        <xdr:cNvSpPr txBox="1"/>
      </xdr:nvSpPr>
      <xdr:spPr>
        <a:xfrm>
          <a:off x="39243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40351</xdr:rowOff>
    </xdr:from>
    <xdr:to>
      <xdr:col>18</xdr:col>
      <xdr:colOff>177800</xdr:colOff>
      <xdr:row>38</xdr:row>
      <xdr:rowOff>45448</xdr:rowOff>
    </xdr:to>
    <xdr:cxnSp macro="">
      <xdr:nvCxnSpPr>
        <xdr:cNvPr id="125" name="直線コネクタ 124"/>
        <xdr:cNvCxnSpPr/>
      </xdr:nvCxnSpPr>
      <xdr:spPr bwMode="auto">
        <a:xfrm flipV="1">
          <a:off x="2908300" y="7507951"/>
          <a:ext cx="698500" cy="50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10699</xdr:rowOff>
    </xdr:from>
    <xdr:to>
      <xdr:col>19</xdr:col>
      <xdr:colOff>38100</xdr:colOff>
      <xdr:row>38</xdr:row>
      <xdr:rowOff>112299</xdr:rowOff>
    </xdr:to>
    <xdr:sp macro="" textlink="">
      <xdr:nvSpPr>
        <xdr:cNvPr id="126" name="フローチャート: 判断 125"/>
        <xdr:cNvSpPr/>
      </xdr:nvSpPr>
      <xdr:spPr bwMode="auto">
        <a:xfrm>
          <a:off x="35560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97076</xdr:rowOff>
    </xdr:from>
    <xdr:ext cx="762000" cy="259045"/>
    <xdr:sp macro="" textlink="">
      <xdr:nvSpPr>
        <xdr:cNvPr id="127" name="テキスト ボックス 126"/>
        <xdr:cNvSpPr txBox="1"/>
      </xdr:nvSpPr>
      <xdr:spPr>
        <a:xfrm>
          <a:off x="32258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8466</xdr:rowOff>
    </xdr:from>
    <xdr:to>
      <xdr:col>15</xdr:col>
      <xdr:colOff>101600</xdr:colOff>
      <xdr:row>38</xdr:row>
      <xdr:rowOff>110066</xdr:rowOff>
    </xdr:to>
    <xdr:sp macro="" textlink="">
      <xdr:nvSpPr>
        <xdr:cNvPr id="128" name="フローチャート: 判断 127"/>
        <xdr:cNvSpPr/>
      </xdr:nvSpPr>
      <xdr:spPr bwMode="auto">
        <a:xfrm>
          <a:off x="2857500" y="74760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94843</xdr:rowOff>
    </xdr:from>
    <xdr:ext cx="762000" cy="259045"/>
    <xdr:sp macro="" textlink="">
      <xdr:nvSpPr>
        <xdr:cNvPr id="129" name="テキスト ボックス 128"/>
        <xdr:cNvSpPr txBox="1"/>
      </xdr:nvSpPr>
      <xdr:spPr>
        <a:xfrm>
          <a:off x="2527300" y="7562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339818</xdr:rowOff>
    </xdr:from>
    <xdr:to>
      <xdr:col>29</xdr:col>
      <xdr:colOff>177800</xdr:colOff>
      <xdr:row>38</xdr:row>
      <xdr:rowOff>98518</xdr:rowOff>
    </xdr:to>
    <xdr:sp macro="" textlink="">
      <xdr:nvSpPr>
        <xdr:cNvPr id="135" name="楕円 134"/>
        <xdr:cNvSpPr/>
      </xdr:nvSpPr>
      <xdr:spPr bwMode="auto">
        <a:xfrm>
          <a:off x="5600700" y="74645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184895</xdr:rowOff>
    </xdr:from>
    <xdr:ext cx="762000" cy="259045"/>
    <xdr:sp macro="" textlink="">
      <xdr:nvSpPr>
        <xdr:cNvPr id="136" name="人口1人当たり決算額の推移該当値テキスト445"/>
        <xdr:cNvSpPr txBox="1"/>
      </xdr:nvSpPr>
      <xdr:spPr>
        <a:xfrm>
          <a:off x="5740400" y="7309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328995</xdr:rowOff>
    </xdr:from>
    <xdr:to>
      <xdr:col>26</xdr:col>
      <xdr:colOff>101600</xdr:colOff>
      <xdr:row>38</xdr:row>
      <xdr:rowOff>87695</xdr:rowOff>
    </xdr:to>
    <xdr:sp macro="" textlink="">
      <xdr:nvSpPr>
        <xdr:cNvPr id="137" name="楕円 136"/>
        <xdr:cNvSpPr/>
      </xdr:nvSpPr>
      <xdr:spPr bwMode="auto">
        <a:xfrm>
          <a:off x="4953000" y="74536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97872</xdr:rowOff>
    </xdr:from>
    <xdr:ext cx="736600" cy="259045"/>
    <xdr:sp macro="" textlink="">
      <xdr:nvSpPr>
        <xdr:cNvPr id="138" name="テキスト ボックス 137"/>
        <xdr:cNvSpPr txBox="1"/>
      </xdr:nvSpPr>
      <xdr:spPr>
        <a:xfrm>
          <a:off x="4622800" y="7222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328607</xdr:rowOff>
    </xdr:from>
    <xdr:to>
      <xdr:col>22</xdr:col>
      <xdr:colOff>165100</xdr:colOff>
      <xdr:row>38</xdr:row>
      <xdr:rowOff>87307</xdr:rowOff>
    </xdr:to>
    <xdr:sp macro="" textlink="">
      <xdr:nvSpPr>
        <xdr:cNvPr id="139" name="楕円 138"/>
        <xdr:cNvSpPr/>
      </xdr:nvSpPr>
      <xdr:spPr bwMode="auto">
        <a:xfrm>
          <a:off x="4254500" y="74533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97484</xdr:rowOff>
    </xdr:from>
    <xdr:ext cx="762000" cy="259045"/>
    <xdr:sp macro="" textlink="">
      <xdr:nvSpPr>
        <xdr:cNvPr id="140" name="テキスト ボックス 139"/>
        <xdr:cNvSpPr txBox="1"/>
      </xdr:nvSpPr>
      <xdr:spPr>
        <a:xfrm>
          <a:off x="3924300" y="722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332451</xdr:rowOff>
    </xdr:from>
    <xdr:to>
      <xdr:col>19</xdr:col>
      <xdr:colOff>38100</xdr:colOff>
      <xdr:row>38</xdr:row>
      <xdr:rowOff>91151</xdr:rowOff>
    </xdr:to>
    <xdr:sp macro="" textlink="">
      <xdr:nvSpPr>
        <xdr:cNvPr id="141" name="楕円 140"/>
        <xdr:cNvSpPr/>
      </xdr:nvSpPr>
      <xdr:spPr bwMode="auto">
        <a:xfrm>
          <a:off x="3556000" y="74571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101328</xdr:rowOff>
    </xdr:from>
    <xdr:ext cx="762000" cy="259045"/>
    <xdr:sp macro="" textlink="">
      <xdr:nvSpPr>
        <xdr:cNvPr id="142" name="テキスト ボックス 141"/>
        <xdr:cNvSpPr txBox="1"/>
      </xdr:nvSpPr>
      <xdr:spPr>
        <a:xfrm>
          <a:off x="3225800" y="7226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337548</xdr:rowOff>
    </xdr:from>
    <xdr:to>
      <xdr:col>15</xdr:col>
      <xdr:colOff>101600</xdr:colOff>
      <xdr:row>38</xdr:row>
      <xdr:rowOff>96248</xdr:rowOff>
    </xdr:to>
    <xdr:sp macro="" textlink="">
      <xdr:nvSpPr>
        <xdr:cNvPr id="143" name="楕円 142"/>
        <xdr:cNvSpPr/>
      </xdr:nvSpPr>
      <xdr:spPr bwMode="auto">
        <a:xfrm>
          <a:off x="2857500" y="74622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106425</xdr:rowOff>
    </xdr:from>
    <xdr:ext cx="762000" cy="259045"/>
    <xdr:sp macro="" textlink="">
      <xdr:nvSpPr>
        <xdr:cNvPr id="144" name="テキスト ボックス 143"/>
        <xdr:cNvSpPr txBox="1"/>
      </xdr:nvSpPr>
      <xdr:spPr>
        <a:xfrm>
          <a:off x="2527300" y="723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秋田県男鹿市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24,014
23,924
241.09
18,213,805
17,614,000
478,643
10,250,340
12,727,096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25.7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53757</xdr:rowOff>
    </xdr:from>
    <xdr:to>
      <xdr:col>24</xdr:col>
      <xdr:colOff>63500</xdr:colOff>
      <xdr:row>37</xdr:row>
      <xdr:rowOff>106161</xdr:rowOff>
    </xdr:to>
    <xdr:cxnSp macro="">
      <xdr:nvCxnSpPr>
        <xdr:cNvPr id="63" name="直線コネクタ 62"/>
        <xdr:cNvCxnSpPr/>
      </xdr:nvCxnSpPr>
      <xdr:spPr>
        <a:xfrm flipV="1">
          <a:off x="3797300" y="6397407"/>
          <a:ext cx="838200" cy="52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66971</xdr:rowOff>
    </xdr:from>
    <xdr:ext cx="599010" cy="259045"/>
    <xdr:sp macro="" textlink="">
      <xdr:nvSpPr>
        <xdr:cNvPr id="64" name="人件費平均値テキスト"/>
        <xdr:cNvSpPr txBox="1"/>
      </xdr:nvSpPr>
      <xdr:spPr>
        <a:xfrm>
          <a:off x="4686300" y="6067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106161</xdr:rowOff>
    </xdr:from>
    <xdr:to>
      <xdr:col>19</xdr:col>
      <xdr:colOff>177800</xdr:colOff>
      <xdr:row>37</xdr:row>
      <xdr:rowOff>114119</xdr:rowOff>
    </xdr:to>
    <xdr:cxnSp macro="">
      <xdr:nvCxnSpPr>
        <xdr:cNvPr id="66" name="直線コネクタ 65"/>
        <xdr:cNvCxnSpPr/>
      </xdr:nvCxnSpPr>
      <xdr:spPr>
        <a:xfrm flipV="1">
          <a:off x="2908300" y="6449811"/>
          <a:ext cx="889000" cy="7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15776</xdr:rowOff>
    </xdr:from>
    <xdr:ext cx="599010" cy="259045"/>
    <xdr:sp macro="" textlink="">
      <xdr:nvSpPr>
        <xdr:cNvPr id="68" name="テキスト ボックス 67"/>
        <xdr:cNvSpPr txBox="1"/>
      </xdr:nvSpPr>
      <xdr:spPr>
        <a:xfrm>
          <a:off x="3497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114119</xdr:rowOff>
    </xdr:from>
    <xdr:to>
      <xdr:col>15</xdr:col>
      <xdr:colOff>50800</xdr:colOff>
      <xdr:row>37</xdr:row>
      <xdr:rowOff>151457</xdr:rowOff>
    </xdr:to>
    <xdr:cxnSp macro="">
      <xdr:nvCxnSpPr>
        <xdr:cNvPr id="69" name="直線コネクタ 68"/>
        <xdr:cNvCxnSpPr/>
      </xdr:nvCxnSpPr>
      <xdr:spPr>
        <a:xfrm flipV="1">
          <a:off x="2019300" y="6457769"/>
          <a:ext cx="88900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23330</xdr:rowOff>
    </xdr:from>
    <xdr:ext cx="599010" cy="259045"/>
    <xdr:sp macro="" textlink="">
      <xdr:nvSpPr>
        <xdr:cNvPr id="71" name="テキスト ボックス 70"/>
        <xdr:cNvSpPr txBox="1"/>
      </xdr:nvSpPr>
      <xdr:spPr>
        <a:xfrm>
          <a:off x="2608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120617</xdr:rowOff>
    </xdr:from>
    <xdr:to>
      <xdr:col>10</xdr:col>
      <xdr:colOff>114300</xdr:colOff>
      <xdr:row>37</xdr:row>
      <xdr:rowOff>151457</xdr:rowOff>
    </xdr:to>
    <xdr:cxnSp macro="">
      <xdr:nvCxnSpPr>
        <xdr:cNvPr id="72" name="直線コネクタ 71"/>
        <xdr:cNvCxnSpPr/>
      </xdr:nvCxnSpPr>
      <xdr:spPr>
        <a:xfrm>
          <a:off x="1130300" y="6464267"/>
          <a:ext cx="889000" cy="30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125073</xdr:rowOff>
    </xdr:from>
    <xdr:to>
      <xdr:col>10</xdr:col>
      <xdr:colOff>165100</xdr:colOff>
      <xdr:row>37</xdr:row>
      <xdr:rowOff>55223</xdr:rowOff>
    </xdr:to>
    <xdr:sp macro="" textlink="">
      <xdr:nvSpPr>
        <xdr:cNvPr id="73" name="フローチャート: 判断 72"/>
        <xdr:cNvSpPr/>
      </xdr:nvSpPr>
      <xdr:spPr>
        <a:xfrm>
          <a:off x="1968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71750</xdr:rowOff>
    </xdr:from>
    <xdr:ext cx="599010" cy="259045"/>
    <xdr:sp macro="" textlink="">
      <xdr:nvSpPr>
        <xdr:cNvPr id="74" name="テキスト ボックス 73"/>
        <xdr:cNvSpPr txBox="1"/>
      </xdr:nvSpPr>
      <xdr:spPr>
        <a:xfrm>
          <a:off x="1719795" y="607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57734</xdr:rowOff>
    </xdr:from>
    <xdr:to>
      <xdr:col>6</xdr:col>
      <xdr:colOff>38100</xdr:colOff>
      <xdr:row>37</xdr:row>
      <xdr:rowOff>159334</xdr:rowOff>
    </xdr:to>
    <xdr:sp macro="" textlink="">
      <xdr:nvSpPr>
        <xdr:cNvPr id="75" name="フローチャート: 判断 74"/>
        <xdr:cNvSpPr/>
      </xdr:nvSpPr>
      <xdr:spPr>
        <a:xfrm>
          <a:off x="1079500" y="64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4411</xdr:rowOff>
    </xdr:from>
    <xdr:ext cx="534377" cy="259045"/>
    <xdr:sp macro="" textlink="">
      <xdr:nvSpPr>
        <xdr:cNvPr id="76" name="テキスト ボックス 75"/>
        <xdr:cNvSpPr txBox="1"/>
      </xdr:nvSpPr>
      <xdr:spPr>
        <a:xfrm>
          <a:off x="863111" y="617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2957</xdr:rowOff>
    </xdr:from>
    <xdr:to>
      <xdr:col>24</xdr:col>
      <xdr:colOff>114300</xdr:colOff>
      <xdr:row>37</xdr:row>
      <xdr:rowOff>104557</xdr:rowOff>
    </xdr:to>
    <xdr:sp macro="" textlink="">
      <xdr:nvSpPr>
        <xdr:cNvPr id="82" name="楕円 81"/>
        <xdr:cNvSpPr/>
      </xdr:nvSpPr>
      <xdr:spPr>
        <a:xfrm>
          <a:off x="4584700" y="634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152834</xdr:rowOff>
    </xdr:from>
    <xdr:ext cx="534377" cy="259045"/>
    <xdr:sp macro="" textlink="">
      <xdr:nvSpPr>
        <xdr:cNvPr id="83" name="人件費該当値テキスト"/>
        <xdr:cNvSpPr txBox="1"/>
      </xdr:nvSpPr>
      <xdr:spPr>
        <a:xfrm>
          <a:off x="4686300" y="6325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55361</xdr:rowOff>
    </xdr:from>
    <xdr:to>
      <xdr:col>20</xdr:col>
      <xdr:colOff>38100</xdr:colOff>
      <xdr:row>37</xdr:row>
      <xdr:rowOff>156961</xdr:rowOff>
    </xdr:to>
    <xdr:sp macro="" textlink="">
      <xdr:nvSpPr>
        <xdr:cNvPr id="84" name="楕円 83"/>
        <xdr:cNvSpPr/>
      </xdr:nvSpPr>
      <xdr:spPr>
        <a:xfrm>
          <a:off x="3746500" y="639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148088</xdr:rowOff>
    </xdr:from>
    <xdr:ext cx="534377" cy="259045"/>
    <xdr:sp macro="" textlink="">
      <xdr:nvSpPr>
        <xdr:cNvPr id="85" name="テキスト ボックス 84"/>
        <xdr:cNvSpPr txBox="1"/>
      </xdr:nvSpPr>
      <xdr:spPr>
        <a:xfrm>
          <a:off x="3530111" y="6491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63319</xdr:rowOff>
    </xdr:from>
    <xdr:to>
      <xdr:col>15</xdr:col>
      <xdr:colOff>101600</xdr:colOff>
      <xdr:row>37</xdr:row>
      <xdr:rowOff>164919</xdr:rowOff>
    </xdr:to>
    <xdr:sp macro="" textlink="">
      <xdr:nvSpPr>
        <xdr:cNvPr id="86" name="楕円 85"/>
        <xdr:cNvSpPr/>
      </xdr:nvSpPr>
      <xdr:spPr>
        <a:xfrm>
          <a:off x="2857500" y="640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156046</xdr:rowOff>
    </xdr:from>
    <xdr:ext cx="534377" cy="259045"/>
    <xdr:sp macro="" textlink="">
      <xdr:nvSpPr>
        <xdr:cNvPr id="87" name="テキスト ボックス 86"/>
        <xdr:cNvSpPr txBox="1"/>
      </xdr:nvSpPr>
      <xdr:spPr>
        <a:xfrm>
          <a:off x="2641111" y="6499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100657</xdr:rowOff>
    </xdr:from>
    <xdr:to>
      <xdr:col>10</xdr:col>
      <xdr:colOff>165100</xdr:colOff>
      <xdr:row>38</xdr:row>
      <xdr:rowOff>30807</xdr:rowOff>
    </xdr:to>
    <xdr:sp macro="" textlink="">
      <xdr:nvSpPr>
        <xdr:cNvPr id="88" name="楕円 87"/>
        <xdr:cNvSpPr/>
      </xdr:nvSpPr>
      <xdr:spPr>
        <a:xfrm>
          <a:off x="1968500" y="6444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21934</xdr:rowOff>
    </xdr:from>
    <xdr:ext cx="534377" cy="259045"/>
    <xdr:sp macro="" textlink="">
      <xdr:nvSpPr>
        <xdr:cNvPr id="89" name="テキスト ボックス 88"/>
        <xdr:cNvSpPr txBox="1"/>
      </xdr:nvSpPr>
      <xdr:spPr>
        <a:xfrm>
          <a:off x="1752111" y="653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69817</xdr:rowOff>
    </xdr:from>
    <xdr:to>
      <xdr:col>6</xdr:col>
      <xdr:colOff>38100</xdr:colOff>
      <xdr:row>37</xdr:row>
      <xdr:rowOff>171417</xdr:rowOff>
    </xdr:to>
    <xdr:sp macro="" textlink="">
      <xdr:nvSpPr>
        <xdr:cNvPr id="90" name="楕円 89"/>
        <xdr:cNvSpPr/>
      </xdr:nvSpPr>
      <xdr:spPr>
        <a:xfrm>
          <a:off x="1079500" y="6413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162544</xdr:rowOff>
    </xdr:from>
    <xdr:ext cx="534377" cy="259045"/>
    <xdr:sp macro="" textlink="">
      <xdr:nvSpPr>
        <xdr:cNvPr id="91" name="テキスト ボックス 90"/>
        <xdr:cNvSpPr txBox="1"/>
      </xdr:nvSpPr>
      <xdr:spPr>
        <a:xfrm>
          <a:off x="863111" y="6506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32599</xdr:rowOff>
    </xdr:from>
    <xdr:to>
      <xdr:col>24</xdr:col>
      <xdr:colOff>63500</xdr:colOff>
      <xdr:row>58</xdr:row>
      <xdr:rowOff>45778</xdr:rowOff>
    </xdr:to>
    <xdr:cxnSp macro="">
      <xdr:nvCxnSpPr>
        <xdr:cNvPr id="120" name="直線コネクタ 119"/>
        <xdr:cNvCxnSpPr/>
      </xdr:nvCxnSpPr>
      <xdr:spPr>
        <a:xfrm>
          <a:off x="3797300" y="9976699"/>
          <a:ext cx="838200" cy="1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160497</xdr:rowOff>
    </xdr:from>
    <xdr:ext cx="599010" cy="259045"/>
    <xdr:sp macro="" textlink="">
      <xdr:nvSpPr>
        <xdr:cNvPr id="121" name="物件費平均値テキスト"/>
        <xdr:cNvSpPr txBox="1"/>
      </xdr:nvSpPr>
      <xdr:spPr>
        <a:xfrm>
          <a:off x="4686300" y="9761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32599</xdr:rowOff>
    </xdr:from>
    <xdr:to>
      <xdr:col>19</xdr:col>
      <xdr:colOff>177800</xdr:colOff>
      <xdr:row>58</xdr:row>
      <xdr:rowOff>51868</xdr:rowOff>
    </xdr:to>
    <xdr:cxnSp macro="">
      <xdr:nvCxnSpPr>
        <xdr:cNvPr id="123" name="直線コネクタ 122"/>
        <xdr:cNvCxnSpPr/>
      </xdr:nvCxnSpPr>
      <xdr:spPr>
        <a:xfrm flipV="1">
          <a:off x="2908300" y="9976699"/>
          <a:ext cx="889000" cy="19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87561</xdr:rowOff>
    </xdr:from>
    <xdr:ext cx="599010" cy="259045"/>
    <xdr:sp macro="" textlink="">
      <xdr:nvSpPr>
        <xdr:cNvPr id="125" name="テキスト ボックス 124"/>
        <xdr:cNvSpPr txBox="1"/>
      </xdr:nvSpPr>
      <xdr:spPr>
        <a:xfrm>
          <a:off x="3497795" y="9688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51868</xdr:rowOff>
    </xdr:from>
    <xdr:to>
      <xdr:col>15</xdr:col>
      <xdr:colOff>50800</xdr:colOff>
      <xdr:row>58</xdr:row>
      <xdr:rowOff>53632</xdr:rowOff>
    </xdr:to>
    <xdr:cxnSp macro="">
      <xdr:nvCxnSpPr>
        <xdr:cNvPr id="126" name="直線コネクタ 125"/>
        <xdr:cNvCxnSpPr/>
      </xdr:nvCxnSpPr>
      <xdr:spPr>
        <a:xfrm flipV="1">
          <a:off x="2019300" y="9995968"/>
          <a:ext cx="889000" cy="1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98617</xdr:rowOff>
    </xdr:from>
    <xdr:ext cx="534377" cy="259045"/>
    <xdr:sp macro="" textlink="">
      <xdr:nvSpPr>
        <xdr:cNvPr id="128" name="テキスト ボックス 127"/>
        <xdr:cNvSpPr txBox="1"/>
      </xdr:nvSpPr>
      <xdr:spPr>
        <a:xfrm>
          <a:off x="2641111" y="969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53632</xdr:rowOff>
    </xdr:from>
    <xdr:to>
      <xdr:col>10</xdr:col>
      <xdr:colOff>114300</xdr:colOff>
      <xdr:row>58</xdr:row>
      <xdr:rowOff>81018</xdr:rowOff>
    </xdr:to>
    <xdr:cxnSp macro="">
      <xdr:nvCxnSpPr>
        <xdr:cNvPr id="129" name="直線コネクタ 128"/>
        <xdr:cNvCxnSpPr/>
      </xdr:nvCxnSpPr>
      <xdr:spPr>
        <a:xfrm flipV="1">
          <a:off x="1130300" y="9997732"/>
          <a:ext cx="889000" cy="2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163686</xdr:rowOff>
    </xdr:from>
    <xdr:to>
      <xdr:col>10</xdr:col>
      <xdr:colOff>165100</xdr:colOff>
      <xdr:row>58</xdr:row>
      <xdr:rowOff>93836</xdr:rowOff>
    </xdr:to>
    <xdr:sp macro="" textlink="">
      <xdr:nvSpPr>
        <xdr:cNvPr id="130" name="フローチャート: 判断 129"/>
        <xdr:cNvSpPr/>
      </xdr:nvSpPr>
      <xdr:spPr>
        <a:xfrm>
          <a:off x="1968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110363</xdr:rowOff>
    </xdr:from>
    <xdr:ext cx="534377" cy="259045"/>
    <xdr:sp macro="" textlink="">
      <xdr:nvSpPr>
        <xdr:cNvPr id="131" name="テキスト ボックス 130"/>
        <xdr:cNvSpPr txBox="1"/>
      </xdr:nvSpPr>
      <xdr:spPr>
        <a:xfrm>
          <a:off x="1752111" y="971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170125</xdr:rowOff>
    </xdr:from>
    <xdr:to>
      <xdr:col>6</xdr:col>
      <xdr:colOff>38100</xdr:colOff>
      <xdr:row>58</xdr:row>
      <xdr:rowOff>100275</xdr:rowOff>
    </xdr:to>
    <xdr:sp macro="" textlink="">
      <xdr:nvSpPr>
        <xdr:cNvPr id="132" name="フローチャート: 判断 131"/>
        <xdr:cNvSpPr/>
      </xdr:nvSpPr>
      <xdr:spPr>
        <a:xfrm>
          <a:off x="1079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116802</xdr:rowOff>
    </xdr:from>
    <xdr:ext cx="534377" cy="259045"/>
    <xdr:sp macro="" textlink="">
      <xdr:nvSpPr>
        <xdr:cNvPr id="133" name="テキスト ボックス 132"/>
        <xdr:cNvSpPr txBox="1"/>
      </xdr:nvSpPr>
      <xdr:spPr>
        <a:xfrm>
          <a:off x="863111" y="971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166428</xdr:rowOff>
    </xdr:from>
    <xdr:to>
      <xdr:col>24</xdr:col>
      <xdr:colOff>114300</xdr:colOff>
      <xdr:row>58</xdr:row>
      <xdr:rowOff>96578</xdr:rowOff>
    </xdr:to>
    <xdr:sp macro="" textlink="">
      <xdr:nvSpPr>
        <xdr:cNvPr id="139" name="楕円 138"/>
        <xdr:cNvSpPr/>
      </xdr:nvSpPr>
      <xdr:spPr>
        <a:xfrm>
          <a:off x="4584700" y="993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116048</xdr:rowOff>
    </xdr:from>
    <xdr:ext cx="534377" cy="259045"/>
    <xdr:sp macro="" textlink="">
      <xdr:nvSpPr>
        <xdr:cNvPr id="140" name="物件費該当値テキスト"/>
        <xdr:cNvSpPr txBox="1"/>
      </xdr:nvSpPr>
      <xdr:spPr>
        <a:xfrm>
          <a:off x="4686300" y="988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153249</xdr:rowOff>
    </xdr:from>
    <xdr:to>
      <xdr:col>20</xdr:col>
      <xdr:colOff>38100</xdr:colOff>
      <xdr:row>58</xdr:row>
      <xdr:rowOff>83399</xdr:rowOff>
    </xdr:to>
    <xdr:sp macro="" textlink="">
      <xdr:nvSpPr>
        <xdr:cNvPr id="141" name="楕円 140"/>
        <xdr:cNvSpPr/>
      </xdr:nvSpPr>
      <xdr:spPr>
        <a:xfrm>
          <a:off x="3746500" y="992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74526</xdr:rowOff>
    </xdr:from>
    <xdr:ext cx="534377" cy="259045"/>
    <xdr:sp macro="" textlink="">
      <xdr:nvSpPr>
        <xdr:cNvPr id="142" name="テキスト ボックス 141"/>
        <xdr:cNvSpPr txBox="1"/>
      </xdr:nvSpPr>
      <xdr:spPr>
        <a:xfrm>
          <a:off x="3530111" y="10018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1068</xdr:rowOff>
    </xdr:from>
    <xdr:to>
      <xdr:col>15</xdr:col>
      <xdr:colOff>101600</xdr:colOff>
      <xdr:row>58</xdr:row>
      <xdr:rowOff>102668</xdr:rowOff>
    </xdr:to>
    <xdr:sp macro="" textlink="">
      <xdr:nvSpPr>
        <xdr:cNvPr id="143" name="楕円 142"/>
        <xdr:cNvSpPr/>
      </xdr:nvSpPr>
      <xdr:spPr>
        <a:xfrm>
          <a:off x="2857500" y="994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93795</xdr:rowOff>
    </xdr:from>
    <xdr:ext cx="534377" cy="259045"/>
    <xdr:sp macro="" textlink="">
      <xdr:nvSpPr>
        <xdr:cNvPr id="144" name="テキスト ボックス 143"/>
        <xdr:cNvSpPr txBox="1"/>
      </xdr:nvSpPr>
      <xdr:spPr>
        <a:xfrm>
          <a:off x="2641111" y="10037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2832</xdr:rowOff>
    </xdr:from>
    <xdr:to>
      <xdr:col>10</xdr:col>
      <xdr:colOff>165100</xdr:colOff>
      <xdr:row>58</xdr:row>
      <xdr:rowOff>104432</xdr:rowOff>
    </xdr:to>
    <xdr:sp macro="" textlink="">
      <xdr:nvSpPr>
        <xdr:cNvPr id="145" name="楕円 144"/>
        <xdr:cNvSpPr/>
      </xdr:nvSpPr>
      <xdr:spPr>
        <a:xfrm>
          <a:off x="1968500" y="9946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95559</xdr:rowOff>
    </xdr:from>
    <xdr:ext cx="534377" cy="259045"/>
    <xdr:sp macro="" textlink="">
      <xdr:nvSpPr>
        <xdr:cNvPr id="146" name="テキスト ボックス 145"/>
        <xdr:cNvSpPr txBox="1"/>
      </xdr:nvSpPr>
      <xdr:spPr>
        <a:xfrm>
          <a:off x="1752111" y="10039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30218</xdr:rowOff>
    </xdr:from>
    <xdr:to>
      <xdr:col>6</xdr:col>
      <xdr:colOff>38100</xdr:colOff>
      <xdr:row>58</xdr:row>
      <xdr:rowOff>131818</xdr:rowOff>
    </xdr:to>
    <xdr:sp macro="" textlink="">
      <xdr:nvSpPr>
        <xdr:cNvPr id="147" name="楕円 146"/>
        <xdr:cNvSpPr/>
      </xdr:nvSpPr>
      <xdr:spPr>
        <a:xfrm>
          <a:off x="1079500" y="997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122945</xdr:rowOff>
    </xdr:from>
    <xdr:ext cx="534377" cy="259045"/>
    <xdr:sp macro="" textlink="">
      <xdr:nvSpPr>
        <xdr:cNvPr id="148" name="テキスト ボックス 147"/>
        <xdr:cNvSpPr txBox="1"/>
      </xdr:nvSpPr>
      <xdr:spPr>
        <a:xfrm>
          <a:off x="863111" y="10067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138100</xdr:rowOff>
    </xdr:from>
    <xdr:to>
      <xdr:col>24</xdr:col>
      <xdr:colOff>63500</xdr:colOff>
      <xdr:row>78</xdr:row>
      <xdr:rowOff>14427</xdr:rowOff>
    </xdr:to>
    <xdr:cxnSp macro="">
      <xdr:nvCxnSpPr>
        <xdr:cNvPr id="177" name="直線コネクタ 176"/>
        <xdr:cNvCxnSpPr/>
      </xdr:nvCxnSpPr>
      <xdr:spPr>
        <a:xfrm flipV="1">
          <a:off x="3797300" y="13339750"/>
          <a:ext cx="838200" cy="47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120611</xdr:rowOff>
    </xdr:from>
    <xdr:ext cx="534377" cy="259045"/>
    <xdr:sp macro="" textlink="">
      <xdr:nvSpPr>
        <xdr:cNvPr id="178" name="維持補修費平均値テキスト"/>
        <xdr:cNvSpPr txBox="1"/>
      </xdr:nvSpPr>
      <xdr:spPr>
        <a:xfrm>
          <a:off x="4686300" y="13322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113564</xdr:rowOff>
    </xdr:from>
    <xdr:to>
      <xdr:col>19</xdr:col>
      <xdr:colOff>177800</xdr:colOff>
      <xdr:row>78</xdr:row>
      <xdr:rowOff>14427</xdr:rowOff>
    </xdr:to>
    <xdr:cxnSp macro="">
      <xdr:nvCxnSpPr>
        <xdr:cNvPr id="180" name="直線コネクタ 179"/>
        <xdr:cNvCxnSpPr/>
      </xdr:nvCxnSpPr>
      <xdr:spPr>
        <a:xfrm>
          <a:off x="2908300" y="13315214"/>
          <a:ext cx="889000" cy="72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78306</xdr:rowOff>
    </xdr:from>
    <xdr:ext cx="534377" cy="259045"/>
    <xdr:sp macro="" textlink="">
      <xdr:nvSpPr>
        <xdr:cNvPr id="182" name="テキスト ボックス 181"/>
        <xdr:cNvSpPr txBox="1"/>
      </xdr:nvSpPr>
      <xdr:spPr>
        <a:xfrm>
          <a:off x="3530111" y="1310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113564</xdr:rowOff>
    </xdr:from>
    <xdr:to>
      <xdr:col>15</xdr:col>
      <xdr:colOff>50800</xdr:colOff>
      <xdr:row>78</xdr:row>
      <xdr:rowOff>10674</xdr:rowOff>
    </xdr:to>
    <xdr:cxnSp macro="">
      <xdr:nvCxnSpPr>
        <xdr:cNvPr id="183" name="直線コネクタ 182"/>
        <xdr:cNvCxnSpPr/>
      </xdr:nvCxnSpPr>
      <xdr:spPr>
        <a:xfrm flipV="1">
          <a:off x="2019300" y="13315214"/>
          <a:ext cx="889000" cy="68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50106</xdr:rowOff>
    </xdr:from>
    <xdr:ext cx="534377" cy="259045"/>
    <xdr:sp macro="" textlink="">
      <xdr:nvSpPr>
        <xdr:cNvPr id="185" name="テキスト ボックス 184"/>
        <xdr:cNvSpPr txBox="1"/>
      </xdr:nvSpPr>
      <xdr:spPr>
        <a:xfrm>
          <a:off x="2641111" y="1342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10674</xdr:rowOff>
    </xdr:from>
    <xdr:to>
      <xdr:col>10</xdr:col>
      <xdr:colOff>114300</xdr:colOff>
      <xdr:row>78</xdr:row>
      <xdr:rowOff>84837</xdr:rowOff>
    </xdr:to>
    <xdr:cxnSp macro="">
      <xdr:nvCxnSpPr>
        <xdr:cNvPr id="186" name="直線コネクタ 185"/>
        <xdr:cNvCxnSpPr/>
      </xdr:nvCxnSpPr>
      <xdr:spPr>
        <a:xfrm flipV="1">
          <a:off x="1130300" y="13383774"/>
          <a:ext cx="889000" cy="74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155823</xdr:rowOff>
    </xdr:from>
    <xdr:to>
      <xdr:col>10</xdr:col>
      <xdr:colOff>165100</xdr:colOff>
      <xdr:row>78</xdr:row>
      <xdr:rowOff>85973</xdr:rowOff>
    </xdr:to>
    <xdr:sp macro="" textlink="">
      <xdr:nvSpPr>
        <xdr:cNvPr id="187" name="フローチャート: 判断 186"/>
        <xdr:cNvSpPr/>
      </xdr:nvSpPr>
      <xdr:spPr>
        <a:xfrm>
          <a:off x="1968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77100</xdr:rowOff>
    </xdr:from>
    <xdr:ext cx="469744" cy="259045"/>
    <xdr:sp macro="" textlink="">
      <xdr:nvSpPr>
        <xdr:cNvPr id="188" name="テキスト ボックス 187"/>
        <xdr:cNvSpPr txBox="1"/>
      </xdr:nvSpPr>
      <xdr:spPr>
        <a:xfrm>
          <a:off x="1784428" y="1345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37636</xdr:rowOff>
    </xdr:from>
    <xdr:to>
      <xdr:col>6</xdr:col>
      <xdr:colOff>38100</xdr:colOff>
      <xdr:row>78</xdr:row>
      <xdr:rowOff>139236</xdr:rowOff>
    </xdr:to>
    <xdr:sp macro="" textlink="">
      <xdr:nvSpPr>
        <xdr:cNvPr id="189" name="フローチャート: 判断 188"/>
        <xdr:cNvSpPr/>
      </xdr:nvSpPr>
      <xdr:spPr>
        <a:xfrm>
          <a:off x="1079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130363</xdr:rowOff>
    </xdr:from>
    <xdr:ext cx="469744" cy="259045"/>
    <xdr:sp macro="" textlink="">
      <xdr:nvSpPr>
        <xdr:cNvPr id="190" name="テキスト ボックス 189"/>
        <xdr:cNvSpPr txBox="1"/>
      </xdr:nvSpPr>
      <xdr:spPr>
        <a:xfrm>
          <a:off x="895428" y="13503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87300</xdr:rowOff>
    </xdr:from>
    <xdr:to>
      <xdr:col>24</xdr:col>
      <xdr:colOff>114300</xdr:colOff>
      <xdr:row>78</xdr:row>
      <xdr:rowOff>17450</xdr:rowOff>
    </xdr:to>
    <xdr:sp macro="" textlink="">
      <xdr:nvSpPr>
        <xdr:cNvPr id="196" name="楕円 195"/>
        <xdr:cNvSpPr/>
      </xdr:nvSpPr>
      <xdr:spPr>
        <a:xfrm>
          <a:off x="4584700" y="1328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110177</xdr:rowOff>
    </xdr:from>
    <xdr:ext cx="534377" cy="259045"/>
    <xdr:sp macro="" textlink="">
      <xdr:nvSpPr>
        <xdr:cNvPr id="197" name="維持補修費該当値テキスト"/>
        <xdr:cNvSpPr txBox="1"/>
      </xdr:nvSpPr>
      <xdr:spPr>
        <a:xfrm>
          <a:off x="4686300" y="13140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135077</xdr:rowOff>
    </xdr:from>
    <xdr:to>
      <xdr:col>20</xdr:col>
      <xdr:colOff>38100</xdr:colOff>
      <xdr:row>78</xdr:row>
      <xdr:rowOff>65227</xdr:rowOff>
    </xdr:to>
    <xdr:sp macro="" textlink="">
      <xdr:nvSpPr>
        <xdr:cNvPr id="198" name="楕円 197"/>
        <xdr:cNvSpPr/>
      </xdr:nvSpPr>
      <xdr:spPr>
        <a:xfrm>
          <a:off x="3746500" y="1333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56354</xdr:rowOff>
    </xdr:from>
    <xdr:ext cx="534377" cy="259045"/>
    <xdr:sp macro="" textlink="">
      <xdr:nvSpPr>
        <xdr:cNvPr id="199" name="テキスト ボックス 198"/>
        <xdr:cNvSpPr txBox="1"/>
      </xdr:nvSpPr>
      <xdr:spPr>
        <a:xfrm>
          <a:off x="3530111" y="13429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62764</xdr:rowOff>
    </xdr:from>
    <xdr:to>
      <xdr:col>15</xdr:col>
      <xdr:colOff>101600</xdr:colOff>
      <xdr:row>77</xdr:row>
      <xdr:rowOff>164364</xdr:rowOff>
    </xdr:to>
    <xdr:sp macro="" textlink="">
      <xdr:nvSpPr>
        <xdr:cNvPr id="200" name="楕円 199"/>
        <xdr:cNvSpPr/>
      </xdr:nvSpPr>
      <xdr:spPr>
        <a:xfrm>
          <a:off x="2857500" y="13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9441</xdr:rowOff>
    </xdr:from>
    <xdr:ext cx="534377" cy="259045"/>
    <xdr:sp macro="" textlink="">
      <xdr:nvSpPr>
        <xdr:cNvPr id="201" name="テキスト ボックス 200"/>
        <xdr:cNvSpPr txBox="1"/>
      </xdr:nvSpPr>
      <xdr:spPr>
        <a:xfrm>
          <a:off x="2641111" y="13039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131324</xdr:rowOff>
    </xdr:from>
    <xdr:to>
      <xdr:col>10</xdr:col>
      <xdr:colOff>165100</xdr:colOff>
      <xdr:row>78</xdr:row>
      <xdr:rowOff>61474</xdr:rowOff>
    </xdr:to>
    <xdr:sp macro="" textlink="">
      <xdr:nvSpPr>
        <xdr:cNvPr id="202" name="楕円 201"/>
        <xdr:cNvSpPr/>
      </xdr:nvSpPr>
      <xdr:spPr>
        <a:xfrm>
          <a:off x="1968500" y="1333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78001</xdr:rowOff>
    </xdr:from>
    <xdr:ext cx="534377" cy="259045"/>
    <xdr:sp macro="" textlink="">
      <xdr:nvSpPr>
        <xdr:cNvPr id="203" name="テキスト ボックス 202"/>
        <xdr:cNvSpPr txBox="1"/>
      </xdr:nvSpPr>
      <xdr:spPr>
        <a:xfrm>
          <a:off x="1752111" y="1310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34037</xdr:rowOff>
    </xdr:from>
    <xdr:to>
      <xdr:col>6</xdr:col>
      <xdr:colOff>38100</xdr:colOff>
      <xdr:row>78</xdr:row>
      <xdr:rowOff>135637</xdr:rowOff>
    </xdr:to>
    <xdr:sp macro="" textlink="">
      <xdr:nvSpPr>
        <xdr:cNvPr id="204" name="楕円 203"/>
        <xdr:cNvSpPr/>
      </xdr:nvSpPr>
      <xdr:spPr>
        <a:xfrm>
          <a:off x="1079500" y="1340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152164</xdr:rowOff>
    </xdr:from>
    <xdr:ext cx="469744" cy="259045"/>
    <xdr:sp macro="" textlink="">
      <xdr:nvSpPr>
        <xdr:cNvPr id="205" name="テキスト ボックス 204"/>
        <xdr:cNvSpPr txBox="1"/>
      </xdr:nvSpPr>
      <xdr:spPr>
        <a:xfrm>
          <a:off x="895428" y="13182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167460</xdr:rowOff>
    </xdr:from>
    <xdr:to>
      <xdr:col>24</xdr:col>
      <xdr:colOff>63500</xdr:colOff>
      <xdr:row>95</xdr:row>
      <xdr:rowOff>92075</xdr:rowOff>
    </xdr:to>
    <xdr:cxnSp macro="">
      <xdr:nvCxnSpPr>
        <xdr:cNvPr id="235" name="直線コネクタ 234"/>
        <xdr:cNvCxnSpPr/>
      </xdr:nvCxnSpPr>
      <xdr:spPr>
        <a:xfrm flipV="1">
          <a:off x="3797300" y="16283760"/>
          <a:ext cx="838200" cy="96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90896</xdr:rowOff>
    </xdr:from>
    <xdr:ext cx="599010" cy="259045"/>
    <xdr:sp macro="" textlink="">
      <xdr:nvSpPr>
        <xdr:cNvPr id="236" name="扶助費平均値テキスト"/>
        <xdr:cNvSpPr txBox="1"/>
      </xdr:nvSpPr>
      <xdr:spPr>
        <a:xfrm>
          <a:off x="4686300" y="16378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40534</xdr:rowOff>
    </xdr:from>
    <xdr:to>
      <xdr:col>19</xdr:col>
      <xdr:colOff>177800</xdr:colOff>
      <xdr:row>95</xdr:row>
      <xdr:rowOff>92075</xdr:rowOff>
    </xdr:to>
    <xdr:cxnSp macro="">
      <xdr:nvCxnSpPr>
        <xdr:cNvPr id="238" name="直線コネクタ 237"/>
        <xdr:cNvCxnSpPr/>
      </xdr:nvCxnSpPr>
      <xdr:spPr>
        <a:xfrm>
          <a:off x="2908300" y="16328284"/>
          <a:ext cx="889000" cy="51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103271</xdr:rowOff>
    </xdr:from>
    <xdr:ext cx="599010" cy="259045"/>
    <xdr:sp macro="" textlink="">
      <xdr:nvSpPr>
        <xdr:cNvPr id="240" name="テキスト ボックス 239"/>
        <xdr:cNvSpPr txBox="1"/>
      </xdr:nvSpPr>
      <xdr:spPr>
        <a:xfrm>
          <a:off x="3497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40534</xdr:rowOff>
    </xdr:from>
    <xdr:to>
      <xdr:col>15</xdr:col>
      <xdr:colOff>50800</xdr:colOff>
      <xdr:row>96</xdr:row>
      <xdr:rowOff>90687</xdr:rowOff>
    </xdr:to>
    <xdr:cxnSp macro="">
      <xdr:nvCxnSpPr>
        <xdr:cNvPr id="241" name="直線コネクタ 240"/>
        <xdr:cNvCxnSpPr/>
      </xdr:nvCxnSpPr>
      <xdr:spPr>
        <a:xfrm flipV="1">
          <a:off x="2019300" y="16328284"/>
          <a:ext cx="889000" cy="22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23330</xdr:rowOff>
    </xdr:from>
    <xdr:ext cx="599010" cy="259045"/>
    <xdr:sp macro="" textlink="">
      <xdr:nvSpPr>
        <xdr:cNvPr id="243" name="テキスト ボックス 242"/>
        <xdr:cNvSpPr txBox="1"/>
      </xdr:nvSpPr>
      <xdr:spPr>
        <a:xfrm>
          <a:off x="2608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90687</xdr:rowOff>
    </xdr:from>
    <xdr:to>
      <xdr:col>10</xdr:col>
      <xdr:colOff>114300</xdr:colOff>
      <xdr:row>96</xdr:row>
      <xdr:rowOff>110082</xdr:rowOff>
    </xdr:to>
    <xdr:cxnSp macro="">
      <xdr:nvCxnSpPr>
        <xdr:cNvPr id="244" name="直線コネクタ 243"/>
        <xdr:cNvCxnSpPr/>
      </xdr:nvCxnSpPr>
      <xdr:spPr>
        <a:xfrm flipV="1">
          <a:off x="1130300" y="16549887"/>
          <a:ext cx="889000" cy="19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108156</xdr:rowOff>
    </xdr:from>
    <xdr:to>
      <xdr:col>10</xdr:col>
      <xdr:colOff>165100</xdr:colOff>
      <xdr:row>97</xdr:row>
      <xdr:rowOff>38306</xdr:rowOff>
    </xdr:to>
    <xdr:sp macro="" textlink="">
      <xdr:nvSpPr>
        <xdr:cNvPr id="245" name="フローチャート: 判断 244"/>
        <xdr:cNvSpPr/>
      </xdr:nvSpPr>
      <xdr:spPr>
        <a:xfrm>
          <a:off x="1968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29433</xdr:rowOff>
    </xdr:from>
    <xdr:ext cx="599010" cy="259045"/>
    <xdr:sp macro="" textlink="">
      <xdr:nvSpPr>
        <xdr:cNvPr id="246" name="テキスト ボックス 245"/>
        <xdr:cNvSpPr txBox="1"/>
      </xdr:nvSpPr>
      <xdr:spPr>
        <a:xfrm>
          <a:off x="1719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107668</xdr:rowOff>
    </xdr:from>
    <xdr:to>
      <xdr:col>6</xdr:col>
      <xdr:colOff>38100</xdr:colOff>
      <xdr:row>97</xdr:row>
      <xdr:rowOff>37818</xdr:rowOff>
    </xdr:to>
    <xdr:sp macro="" textlink="">
      <xdr:nvSpPr>
        <xdr:cNvPr id="247" name="フローチャート: 判断 246"/>
        <xdr:cNvSpPr/>
      </xdr:nvSpPr>
      <xdr:spPr>
        <a:xfrm>
          <a:off x="1079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28945</xdr:rowOff>
    </xdr:from>
    <xdr:ext cx="599010" cy="259045"/>
    <xdr:sp macro="" textlink="">
      <xdr:nvSpPr>
        <xdr:cNvPr id="248" name="テキスト ボックス 247"/>
        <xdr:cNvSpPr txBox="1"/>
      </xdr:nvSpPr>
      <xdr:spPr>
        <a:xfrm>
          <a:off x="830795" y="16659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116660</xdr:rowOff>
    </xdr:from>
    <xdr:to>
      <xdr:col>24</xdr:col>
      <xdr:colOff>114300</xdr:colOff>
      <xdr:row>95</xdr:row>
      <xdr:rowOff>46810</xdr:rowOff>
    </xdr:to>
    <xdr:sp macro="" textlink="">
      <xdr:nvSpPr>
        <xdr:cNvPr id="254" name="楕円 253"/>
        <xdr:cNvSpPr/>
      </xdr:nvSpPr>
      <xdr:spPr>
        <a:xfrm>
          <a:off x="4584700" y="1623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139537</xdr:rowOff>
    </xdr:from>
    <xdr:ext cx="599010" cy="259045"/>
    <xdr:sp macro="" textlink="">
      <xdr:nvSpPr>
        <xdr:cNvPr id="255" name="扶助費該当値テキスト"/>
        <xdr:cNvSpPr txBox="1"/>
      </xdr:nvSpPr>
      <xdr:spPr>
        <a:xfrm>
          <a:off x="4686300" y="16084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41275</xdr:rowOff>
    </xdr:from>
    <xdr:to>
      <xdr:col>20</xdr:col>
      <xdr:colOff>38100</xdr:colOff>
      <xdr:row>95</xdr:row>
      <xdr:rowOff>142875</xdr:rowOff>
    </xdr:to>
    <xdr:sp macro="" textlink="">
      <xdr:nvSpPr>
        <xdr:cNvPr id="256" name="楕円 255"/>
        <xdr:cNvSpPr/>
      </xdr:nvSpPr>
      <xdr:spPr>
        <a:xfrm>
          <a:off x="3746500" y="1632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159402</xdr:rowOff>
    </xdr:from>
    <xdr:ext cx="599010" cy="259045"/>
    <xdr:sp macro="" textlink="">
      <xdr:nvSpPr>
        <xdr:cNvPr id="257" name="テキスト ボックス 256"/>
        <xdr:cNvSpPr txBox="1"/>
      </xdr:nvSpPr>
      <xdr:spPr>
        <a:xfrm>
          <a:off x="3497795" y="16104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161184</xdr:rowOff>
    </xdr:from>
    <xdr:to>
      <xdr:col>15</xdr:col>
      <xdr:colOff>101600</xdr:colOff>
      <xdr:row>95</xdr:row>
      <xdr:rowOff>91334</xdr:rowOff>
    </xdr:to>
    <xdr:sp macro="" textlink="">
      <xdr:nvSpPr>
        <xdr:cNvPr id="258" name="楕円 257"/>
        <xdr:cNvSpPr/>
      </xdr:nvSpPr>
      <xdr:spPr>
        <a:xfrm>
          <a:off x="2857500" y="1627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107861</xdr:rowOff>
    </xdr:from>
    <xdr:ext cx="599010" cy="259045"/>
    <xdr:sp macro="" textlink="">
      <xdr:nvSpPr>
        <xdr:cNvPr id="259" name="テキスト ボックス 258"/>
        <xdr:cNvSpPr txBox="1"/>
      </xdr:nvSpPr>
      <xdr:spPr>
        <a:xfrm>
          <a:off x="2608795" y="16052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39887</xdr:rowOff>
    </xdr:from>
    <xdr:to>
      <xdr:col>10</xdr:col>
      <xdr:colOff>165100</xdr:colOff>
      <xdr:row>96</xdr:row>
      <xdr:rowOff>141487</xdr:rowOff>
    </xdr:to>
    <xdr:sp macro="" textlink="">
      <xdr:nvSpPr>
        <xdr:cNvPr id="260" name="楕円 259"/>
        <xdr:cNvSpPr/>
      </xdr:nvSpPr>
      <xdr:spPr>
        <a:xfrm>
          <a:off x="1968500" y="16499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158014</xdr:rowOff>
    </xdr:from>
    <xdr:ext cx="599010" cy="259045"/>
    <xdr:sp macro="" textlink="">
      <xdr:nvSpPr>
        <xdr:cNvPr id="261" name="テキスト ボックス 260"/>
        <xdr:cNvSpPr txBox="1"/>
      </xdr:nvSpPr>
      <xdr:spPr>
        <a:xfrm>
          <a:off x="1719795" y="16274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59282</xdr:rowOff>
    </xdr:from>
    <xdr:to>
      <xdr:col>6</xdr:col>
      <xdr:colOff>38100</xdr:colOff>
      <xdr:row>96</xdr:row>
      <xdr:rowOff>160882</xdr:rowOff>
    </xdr:to>
    <xdr:sp macro="" textlink="">
      <xdr:nvSpPr>
        <xdr:cNvPr id="262" name="楕円 261"/>
        <xdr:cNvSpPr/>
      </xdr:nvSpPr>
      <xdr:spPr>
        <a:xfrm>
          <a:off x="1079500" y="1651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5959</xdr:rowOff>
    </xdr:from>
    <xdr:ext cx="599010" cy="259045"/>
    <xdr:sp macro="" textlink="">
      <xdr:nvSpPr>
        <xdr:cNvPr id="263" name="テキスト ボックス 262"/>
        <xdr:cNvSpPr txBox="1"/>
      </xdr:nvSpPr>
      <xdr:spPr>
        <a:xfrm>
          <a:off x="830795" y="16293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51114</xdr:rowOff>
    </xdr:from>
    <xdr:to>
      <xdr:col>55</xdr:col>
      <xdr:colOff>0</xdr:colOff>
      <xdr:row>36</xdr:row>
      <xdr:rowOff>60166</xdr:rowOff>
    </xdr:to>
    <xdr:cxnSp macro="">
      <xdr:nvCxnSpPr>
        <xdr:cNvPr id="292" name="直線コネクタ 291"/>
        <xdr:cNvCxnSpPr/>
      </xdr:nvCxnSpPr>
      <xdr:spPr>
        <a:xfrm>
          <a:off x="9639300" y="6223314"/>
          <a:ext cx="838200" cy="9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84320</xdr:rowOff>
    </xdr:from>
    <xdr:ext cx="599010" cy="259045"/>
    <xdr:sp macro="" textlink="">
      <xdr:nvSpPr>
        <xdr:cNvPr id="293" name="補助費等平均値テキスト"/>
        <xdr:cNvSpPr txBox="1"/>
      </xdr:nvSpPr>
      <xdr:spPr>
        <a:xfrm>
          <a:off x="10528300" y="6256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51114</xdr:rowOff>
    </xdr:from>
    <xdr:to>
      <xdr:col>50</xdr:col>
      <xdr:colOff>114300</xdr:colOff>
      <xdr:row>36</xdr:row>
      <xdr:rowOff>74640</xdr:rowOff>
    </xdr:to>
    <xdr:cxnSp macro="">
      <xdr:nvCxnSpPr>
        <xdr:cNvPr id="295" name="直線コネクタ 294"/>
        <xdr:cNvCxnSpPr/>
      </xdr:nvCxnSpPr>
      <xdr:spPr>
        <a:xfrm flipV="1">
          <a:off x="8750300" y="6223314"/>
          <a:ext cx="889000" cy="23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32428</xdr:rowOff>
    </xdr:from>
    <xdr:ext cx="599010" cy="259045"/>
    <xdr:sp macro="" textlink="">
      <xdr:nvSpPr>
        <xdr:cNvPr id="297" name="テキスト ボックス 296"/>
        <xdr:cNvSpPr txBox="1"/>
      </xdr:nvSpPr>
      <xdr:spPr>
        <a:xfrm>
          <a:off x="9339795" y="6376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36380</xdr:rowOff>
    </xdr:from>
    <xdr:to>
      <xdr:col>45</xdr:col>
      <xdr:colOff>177800</xdr:colOff>
      <xdr:row>36</xdr:row>
      <xdr:rowOff>74640</xdr:rowOff>
    </xdr:to>
    <xdr:cxnSp macro="">
      <xdr:nvCxnSpPr>
        <xdr:cNvPr id="298" name="直線コネクタ 297"/>
        <xdr:cNvCxnSpPr/>
      </xdr:nvCxnSpPr>
      <xdr:spPr>
        <a:xfrm>
          <a:off x="7861300" y="5865680"/>
          <a:ext cx="889000" cy="381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43458</xdr:rowOff>
    </xdr:from>
    <xdr:ext cx="599010" cy="259045"/>
    <xdr:sp macro="" textlink="">
      <xdr:nvSpPr>
        <xdr:cNvPr id="300" name="テキスト ボックス 299"/>
        <xdr:cNvSpPr txBox="1"/>
      </xdr:nvSpPr>
      <xdr:spPr>
        <a:xfrm>
          <a:off x="8450795" y="6387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36380</xdr:rowOff>
    </xdr:from>
    <xdr:to>
      <xdr:col>41</xdr:col>
      <xdr:colOff>50800</xdr:colOff>
      <xdr:row>36</xdr:row>
      <xdr:rowOff>142999</xdr:rowOff>
    </xdr:to>
    <xdr:cxnSp macro="">
      <xdr:nvCxnSpPr>
        <xdr:cNvPr id="301" name="直線コネクタ 300"/>
        <xdr:cNvCxnSpPr/>
      </xdr:nvCxnSpPr>
      <xdr:spPr>
        <a:xfrm flipV="1">
          <a:off x="6972300" y="5865680"/>
          <a:ext cx="889000" cy="449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302" name="フローチャート: 判断 301"/>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9735</xdr:rowOff>
    </xdr:from>
    <xdr:ext cx="599010" cy="259045"/>
    <xdr:sp macro="" textlink="">
      <xdr:nvSpPr>
        <xdr:cNvPr id="303" name="テキスト ボックス 302"/>
        <xdr:cNvSpPr txBox="1"/>
      </xdr:nvSpPr>
      <xdr:spPr>
        <a:xfrm>
          <a:off x="7561795" y="601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47032</xdr:rowOff>
    </xdr:from>
    <xdr:to>
      <xdr:col>36</xdr:col>
      <xdr:colOff>165100</xdr:colOff>
      <xdr:row>37</xdr:row>
      <xdr:rowOff>148632</xdr:rowOff>
    </xdr:to>
    <xdr:sp macro="" textlink="">
      <xdr:nvSpPr>
        <xdr:cNvPr id="304" name="フローチャート: 判断 303"/>
        <xdr:cNvSpPr/>
      </xdr:nvSpPr>
      <xdr:spPr>
        <a:xfrm>
          <a:off x="6921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139759</xdr:rowOff>
    </xdr:from>
    <xdr:ext cx="534377" cy="259045"/>
    <xdr:sp macro="" textlink="">
      <xdr:nvSpPr>
        <xdr:cNvPr id="305" name="テキスト ボックス 304"/>
        <xdr:cNvSpPr txBox="1"/>
      </xdr:nvSpPr>
      <xdr:spPr>
        <a:xfrm>
          <a:off x="6705111" y="648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9366</xdr:rowOff>
    </xdr:from>
    <xdr:to>
      <xdr:col>55</xdr:col>
      <xdr:colOff>50800</xdr:colOff>
      <xdr:row>36</xdr:row>
      <xdr:rowOff>110966</xdr:rowOff>
    </xdr:to>
    <xdr:sp macro="" textlink="">
      <xdr:nvSpPr>
        <xdr:cNvPr id="311" name="楕円 310"/>
        <xdr:cNvSpPr/>
      </xdr:nvSpPr>
      <xdr:spPr>
        <a:xfrm>
          <a:off x="10426700" y="618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32243</xdr:rowOff>
    </xdr:from>
    <xdr:ext cx="599010" cy="259045"/>
    <xdr:sp macro="" textlink="">
      <xdr:nvSpPr>
        <xdr:cNvPr id="312" name="補助費等該当値テキスト"/>
        <xdr:cNvSpPr txBox="1"/>
      </xdr:nvSpPr>
      <xdr:spPr>
        <a:xfrm>
          <a:off x="10528300" y="6032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314</xdr:rowOff>
    </xdr:from>
    <xdr:to>
      <xdr:col>50</xdr:col>
      <xdr:colOff>165100</xdr:colOff>
      <xdr:row>36</xdr:row>
      <xdr:rowOff>101914</xdr:rowOff>
    </xdr:to>
    <xdr:sp macro="" textlink="">
      <xdr:nvSpPr>
        <xdr:cNvPr id="313" name="楕円 312"/>
        <xdr:cNvSpPr/>
      </xdr:nvSpPr>
      <xdr:spPr>
        <a:xfrm>
          <a:off x="9588500" y="617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118441</xdr:rowOff>
    </xdr:from>
    <xdr:ext cx="599010" cy="259045"/>
    <xdr:sp macro="" textlink="">
      <xdr:nvSpPr>
        <xdr:cNvPr id="314" name="テキスト ボックス 313"/>
        <xdr:cNvSpPr txBox="1"/>
      </xdr:nvSpPr>
      <xdr:spPr>
        <a:xfrm>
          <a:off x="9339795" y="5947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23840</xdr:rowOff>
    </xdr:from>
    <xdr:to>
      <xdr:col>46</xdr:col>
      <xdr:colOff>38100</xdr:colOff>
      <xdr:row>36</xdr:row>
      <xdr:rowOff>125440</xdr:rowOff>
    </xdr:to>
    <xdr:sp macro="" textlink="">
      <xdr:nvSpPr>
        <xdr:cNvPr id="315" name="楕円 314"/>
        <xdr:cNvSpPr/>
      </xdr:nvSpPr>
      <xdr:spPr>
        <a:xfrm>
          <a:off x="8699500" y="619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141967</xdr:rowOff>
    </xdr:from>
    <xdr:ext cx="599010" cy="259045"/>
    <xdr:sp macro="" textlink="">
      <xdr:nvSpPr>
        <xdr:cNvPr id="316" name="テキスト ボックス 315"/>
        <xdr:cNvSpPr txBox="1"/>
      </xdr:nvSpPr>
      <xdr:spPr>
        <a:xfrm>
          <a:off x="8450795" y="5971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157030</xdr:rowOff>
    </xdr:from>
    <xdr:to>
      <xdr:col>41</xdr:col>
      <xdr:colOff>101600</xdr:colOff>
      <xdr:row>34</xdr:row>
      <xdr:rowOff>87180</xdr:rowOff>
    </xdr:to>
    <xdr:sp macro="" textlink="">
      <xdr:nvSpPr>
        <xdr:cNvPr id="317" name="楕円 316"/>
        <xdr:cNvSpPr/>
      </xdr:nvSpPr>
      <xdr:spPr>
        <a:xfrm>
          <a:off x="7810500" y="581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103707</xdr:rowOff>
    </xdr:from>
    <xdr:ext cx="599010" cy="259045"/>
    <xdr:sp macro="" textlink="">
      <xdr:nvSpPr>
        <xdr:cNvPr id="318" name="テキスト ボックス 317"/>
        <xdr:cNvSpPr txBox="1"/>
      </xdr:nvSpPr>
      <xdr:spPr>
        <a:xfrm>
          <a:off x="7561795" y="559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92199</xdr:rowOff>
    </xdr:from>
    <xdr:to>
      <xdr:col>36</xdr:col>
      <xdr:colOff>165100</xdr:colOff>
      <xdr:row>37</xdr:row>
      <xdr:rowOff>22349</xdr:rowOff>
    </xdr:to>
    <xdr:sp macro="" textlink="">
      <xdr:nvSpPr>
        <xdr:cNvPr id="319" name="楕円 318"/>
        <xdr:cNvSpPr/>
      </xdr:nvSpPr>
      <xdr:spPr>
        <a:xfrm>
          <a:off x="6921500" y="626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38876</xdr:rowOff>
    </xdr:from>
    <xdr:ext cx="599010" cy="259045"/>
    <xdr:sp macro="" textlink="">
      <xdr:nvSpPr>
        <xdr:cNvPr id="320" name="テキスト ボックス 319"/>
        <xdr:cNvSpPr txBox="1"/>
      </xdr:nvSpPr>
      <xdr:spPr>
        <a:xfrm>
          <a:off x="6672795" y="6039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131651</xdr:rowOff>
    </xdr:from>
    <xdr:to>
      <xdr:col>55</xdr:col>
      <xdr:colOff>0</xdr:colOff>
      <xdr:row>58</xdr:row>
      <xdr:rowOff>13394</xdr:rowOff>
    </xdr:to>
    <xdr:cxnSp macro="">
      <xdr:nvCxnSpPr>
        <xdr:cNvPr id="347" name="直線コネクタ 346"/>
        <xdr:cNvCxnSpPr/>
      </xdr:nvCxnSpPr>
      <xdr:spPr>
        <a:xfrm flipV="1">
          <a:off x="9639300" y="9904301"/>
          <a:ext cx="838200" cy="5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71752</xdr:rowOff>
    </xdr:from>
    <xdr:ext cx="534377" cy="259045"/>
    <xdr:sp macro="" textlink="">
      <xdr:nvSpPr>
        <xdr:cNvPr id="348" name="普通建設事業費平均値テキスト"/>
        <xdr:cNvSpPr txBox="1"/>
      </xdr:nvSpPr>
      <xdr:spPr>
        <a:xfrm>
          <a:off x="10528300" y="96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166007</xdr:rowOff>
    </xdr:from>
    <xdr:to>
      <xdr:col>50</xdr:col>
      <xdr:colOff>114300</xdr:colOff>
      <xdr:row>58</xdr:row>
      <xdr:rowOff>13394</xdr:rowOff>
    </xdr:to>
    <xdr:cxnSp macro="">
      <xdr:nvCxnSpPr>
        <xdr:cNvPr id="350" name="直線コネクタ 349"/>
        <xdr:cNvCxnSpPr/>
      </xdr:nvCxnSpPr>
      <xdr:spPr>
        <a:xfrm>
          <a:off x="8750300" y="9938657"/>
          <a:ext cx="889000" cy="18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11019</xdr:rowOff>
    </xdr:from>
    <xdr:ext cx="534377" cy="259045"/>
    <xdr:sp macro="" textlink="">
      <xdr:nvSpPr>
        <xdr:cNvPr id="352" name="テキスト ボックス 351"/>
        <xdr:cNvSpPr txBox="1"/>
      </xdr:nvSpPr>
      <xdr:spPr>
        <a:xfrm>
          <a:off x="9372111" y="961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166007</xdr:rowOff>
    </xdr:from>
    <xdr:to>
      <xdr:col>45</xdr:col>
      <xdr:colOff>177800</xdr:colOff>
      <xdr:row>58</xdr:row>
      <xdr:rowOff>33458</xdr:rowOff>
    </xdr:to>
    <xdr:cxnSp macro="">
      <xdr:nvCxnSpPr>
        <xdr:cNvPr id="353" name="直線コネクタ 352"/>
        <xdr:cNvCxnSpPr/>
      </xdr:nvCxnSpPr>
      <xdr:spPr>
        <a:xfrm flipV="1">
          <a:off x="7861300" y="9938657"/>
          <a:ext cx="889000" cy="38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157949</xdr:rowOff>
    </xdr:from>
    <xdr:ext cx="534377" cy="259045"/>
    <xdr:sp macro="" textlink="">
      <xdr:nvSpPr>
        <xdr:cNvPr id="355" name="テキスト ボックス 354"/>
        <xdr:cNvSpPr txBox="1"/>
      </xdr:nvSpPr>
      <xdr:spPr>
        <a:xfrm>
          <a:off x="8483111" y="958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33458</xdr:rowOff>
    </xdr:from>
    <xdr:to>
      <xdr:col>41</xdr:col>
      <xdr:colOff>50800</xdr:colOff>
      <xdr:row>58</xdr:row>
      <xdr:rowOff>74613</xdr:rowOff>
    </xdr:to>
    <xdr:cxnSp macro="">
      <xdr:nvCxnSpPr>
        <xdr:cNvPr id="356" name="直線コネクタ 355"/>
        <xdr:cNvCxnSpPr/>
      </xdr:nvCxnSpPr>
      <xdr:spPr>
        <a:xfrm flipV="1">
          <a:off x="6972300" y="9977558"/>
          <a:ext cx="889000" cy="4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48593</xdr:rowOff>
    </xdr:from>
    <xdr:to>
      <xdr:col>41</xdr:col>
      <xdr:colOff>101600</xdr:colOff>
      <xdr:row>57</xdr:row>
      <xdr:rowOff>150193</xdr:rowOff>
    </xdr:to>
    <xdr:sp macro="" textlink="">
      <xdr:nvSpPr>
        <xdr:cNvPr id="357" name="フローチャート: 判断 356"/>
        <xdr:cNvSpPr/>
      </xdr:nvSpPr>
      <xdr:spPr>
        <a:xfrm>
          <a:off x="7810500" y="982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166720</xdr:rowOff>
    </xdr:from>
    <xdr:ext cx="534377" cy="259045"/>
    <xdr:sp macro="" textlink="">
      <xdr:nvSpPr>
        <xdr:cNvPr id="358" name="テキスト ボックス 357"/>
        <xdr:cNvSpPr txBox="1"/>
      </xdr:nvSpPr>
      <xdr:spPr>
        <a:xfrm>
          <a:off x="7594111" y="9596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45281</xdr:rowOff>
    </xdr:from>
    <xdr:to>
      <xdr:col>36</xdr:col>
      <xdr:colOff>165100</xdr:colOff>
      <xdr:row>57</xdr:row>
      <xdr:rowOff>146881</xdr:rowOff>
    </xdr:to>
    <xdr:sp macro="" textlink="">
      <xdr:nvSpPr>
        <xdr:cNvPr id="359" name="フローチャート: 判断 358"/>
        <xdr:cNvSpPr/>
      </xdr:nvSpPr>
      <xdr:spPr>
        <a:xfrm>
          <a:off x="6921500" y="98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163408</xdr:rowOff>
    </xdr:from>
    <xdr:ext cx="534377" cy="259045"/>
    <xdr:sp macro="" textlink="">
      <xdr:nvSpPr>
        <xdr:cNvPr id="360" name="テキスト ボックス 359"/>
        <xdr:cNvSpPr txBox="1"/>
      </xdr:nvSpPr>
      <xdr:spPr>
        <a:xfrm>
          <a:off x="6705111" y="959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80851</xdr:rowOff>
    </xdr:from>
    <xdr:to>
      <xdr:col>55</xdr:col>
      <xdr:colOff>50800</xdr:colOff>
      <xdr:row>58</xdr:row>
      <xdr:rowOff>11001</xdr:rowOff>
    </xdr:to>
    <xdr:sp macro="" textlink="">
      <xdr:nvSpPr>
        <xdr:cNvPr id="366" name="楕円 365"/>
        <xdr:cNvSpPr/>
      </xdr:nvSpPr>
      <xdr:spPr>
        <a:xfrm>
          <a:off x="10426700" y="985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59278</xdr:rowOff>
    </xdr:from>
    <xdr:ext cx="534377" cy="259045"/>
    <xdr:sp macro="" textlink="">
      <xdr:nvSpPr>
        <xdr:cNvPr id="367" name="普通建設事業費該当値テキスト"/>
        <xdr:cNvSpPr txBox="1"/>
      </xdr:nvSpPr>
      <xdr:spPr>
        <a:xfrm>
          <a:off x="10528300" y="9831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134044</xdr:rowOff>
    </xdr:from>
    <xdr:to>
      <xdr:col>50</xdr:col>
      <xdr:colOff>165100</xdr:colOff>
      <xdr:row>58</xdr:row>
      <xdr:rowOff>64194</xdr:rowOff>
    </xdr:to>
    <xdr:sp macro="" textlink="">
      <xdr:nvSpPr>
        <xdr:cNvPr id="368" name="楕円 367"/>
        <xdr:cNvSpPr/>
      </xdr:nvSpPr>
      <xdr:spPr>
        <a:xfrm>
          <a:off x="9588500" y="990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55321</xdr:rowOff>
    </xdr:from>
    <xdr:ext cx="534377" cy="259045"/>
    <xdr:sp macro="" textlink="">
      <xdr:nvSpPr>
        <xdr:cNvPr id="369" name="テキスト ボックス 368"/>
        <xdr:cNvSpPr txBox="1"/>
      </xdr:nvSpPr>
      <xdr:spPr>
        <a:xfrm>
          <a:off x="9372111" y="999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115207</xdr:rowOff>
    </xdr:from>
    <xdr:to>
      <xdr:col>46</xdr:col>
      <xdr:colOff>38100</xdr:colOff>
      <xdr:row>58</xdr:row>
      <xdr:rowOff>45357</xdr:rowOff>
    </xdr:to>
    <xdr:sp macro="" textlink="">
      <xdr:nvSpPr>
        <xdr:cNvPr id="370" name="楕円 369"/>
        <xdr:cNvSpPr/>
      </xdr:nvSpPr>
      <xdr:spPr>
        <a:xfrm>
          <a:off x="8699500" y="988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36484</xdr:rowOff>
    </xdr:from>
    <xdr:ext cx="534377" cy="259045"/>
    <xdr:sp macro="" textlink="">
      <xdr:nvSpPr>
        <xdr:cNvPr id="371" name="テキスト ボックス 370"/>
        <xdr:cNvSpPr txBox="1"/>
      </xdr:nvSpPr>
      <xdr:spPr>
        <a:xfrm>
          <a:off x="8483111" y="9980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154108</xdr:rowOff>
    </xdr:from>
    <xdr:to>
      <xdr:col>41</xdr:col>
      <xdr:colOff>101600</xdr:colOff>
      <xdr:row>58</xdr:row>
      <xdr:rowOff>84258</xdr:rowOff>
    </xdr:to>
    <xdr:sp macro="" textlink="">
      <xdr:nvSpPr>
        <xdr:cNvPr id="372" name="楕円 371"/>
        <xdr:cNvSpPr/>
      </xdr:nvSpPr>
      <xdr:spPr>
        <a:xfrm>
          <a:off x="7810500" y="992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75385</xdr:rowOff>
    </xdr:from>
    <xdr:ext cx="534377" cy="259045"/>
    <xdr:sp macro="" textlink="">
      <xdr:nvSpPr>
        <xdr:cNvPr id="373" name="テキスト ボックス 372"/>
        <xdr:cNvSpPr txBox="1"/>
      </xdr:nvSpPr>
      <xdr:spPr>
        <a:xfrm>
          <a:off x="7594111" y="10019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23813</xdr:rowOff>
    </xdr:from>
    <xdr:to>
      <xdr:col>36</xdr:col>
      <xdr:colOff>165100</xdr:colOff>
      <xdr:row>58</xdr:row>
      <xdr:rowOff>125413</xdr:rowOff>
    </xdr:to>
    <xdr:sp macro="" textlink="">
      <xdr:nvSpPr>
        <xdr:cNvPr id="374" name="楕円 373"/>
        <xdr:cNvSpPr/>
      </xdr:nvSpPr>
      <xdr:spPr>
        <a:xfrm>
          <a:off x="6921500" y="996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116540</xdr:rowOff>
    </xdr:from>
    <xdr:ext cx="534377" cy="259045"/>
    <xdr:sp macro="" textlink="">
      <xdr:nvSpPr>
        <xdr:cNvPr id="375" name="テキスト ボックス 374"/>
        <xdr:cNvSpPr txBox="1"/>
      </xdr:nvSpPr>
      <xdr:spPr>
        <a:xfrm>
          <a:off x="6705111" y="1006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126212</xdr:rowOff>
    </xdr:from>
    <xdr:to>
      <xdr:col>55</xdr:col>
      <xdr:colOff>0</xdr:colOff>
      <xdr:row>78</xdr:row>
      <xdr:rowOff>155817</xdr:rowOff>
    </xdr:to>
    <xdr:cxnSp macro="">
      <xdr:nvCxnSpPr>
        <xdr:cNvPr id="404" name="直線コネクタ 403"/>
        <xdr:cNvCxnSpPr/>
      </xdr:nvCxnSpPr>
      <xdr:spPr>
        <a:xfrm flipV="1">
          <a:off x="9639300" y="13327862"/>
          <a:ext cx="838200" cy="201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73296</xdr:rowOff>
    </xdr:from>
    <xdr:ext cx="534377" cy="259045"/>
    <xdr:sp macro="" textlink="">
      <xdr:nvSpPr>
        <xdr:cNvPr id="405" name="普通建設事業費 （ うち新規整備　）平均値テキスト"/>
        <xdr:cNvSpPr txBox="1"/>
      </xdr:nvSpPr>
      <xdr:spPr>
        <a:xfrm>
          <a:off x="10528300" y="13274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34658</xdr:rowOff>
    </xdr:from>
    <xdr:to>
      <xdr:col>50</xdr:col>
      <xdr:colOff>114300</xdr:colOff>
      <xdr:row>78</xdr:row>
      <xdr:rowOff>155817</xdr:rowOff>
    </xdr:to>
    <xdr:cxnSp macro="">
      <xdr:nvCxnSpPr>
        <xdr:cNvPr id="407" name="直線コネクタ 406"/>
        <xdr:cNvCxnSpPr/>
      </xdr:nvCxnSpPr>
      <xdr:spPr>
        <a:xfrm>
          <a:off x="8750300" y="13407758"/>
          <a:ext cx="889000" cy="121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48289</xdr:rowOff>
    </xdr:from>
    <xdr:ext cx="534377" cy="259045"/>
    <xdr:sp macro="" textlink="">
      <xdr:nvSpPr>
        <xdr:cNvPr id="409" name="テキスト ボックス 408"/>
        <xdr:cNvSpPr txBox="1"/>
      </xdr:nvSpPr>
      <xdr:spPr>
        <a:xfrm>
          <a:off x="9372111" y="130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34658</xdr:rowOff>
    </xdr:from>
    <xdr:to>
      <xdr:col>45</xdr:col>
      <xdr:colOff>177800</xdr:colOff>
      <xdr:row>78</xdr:row>
      <xdr:rowOff>70599</xdr:rowOff>
    </xdr:to>
    <xdr:cxnSp macro="">
      <xdr:nvCxnSpPr>
        <xdr:cNvPr id="410" name="直線コネクタ 409"/>
        <xdr:cNvCxnSpPr/>
      </xdr:nvCxnSpPr>
      <xdr:spPr>
        <a:xfrm flipV="1">
          <a:off x="7861300" y="13407758"/>
          <a:ext cx="889000" cy="35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141419</xdr:rowOff>
    </xdr:from>
    <xdr:ext cx="534377" cy="259045"/>
    <xdr:sp macro="" textlink="">
      <xdr:nvSpPr>
        <xdr:cNvPr id="412" name="テキスト ボックス 411"/>
        <xdr:cNvSpPr txBox="1"/>
      </xdr:nvSpPr>
      <xdr:spPr>
        <a:xfrm>
          <a:off x="8483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70599</xdr:rowOff>
    </xdr:from>
    <xdr:to>
      <xdr:col>41</xdr:col>
      <xdr:colOff>50800</xdr:colOff>
      <xdr:row>78</xdr:row>
      <xdr:rowOff>138061</xdr:rowOff>
    </xdr:to>
    <xdr:cxnSp macro="">
      <xdr:nvCxnSpPr>
        <xdr:cNvPr id="413" name="直線コネクタ 412"/>
        <xdr:cNvCxnSpPr/>
      </xdr:nvCxnSpPr>
      <xdr:spPr>
        <a:xfrm flipV="1">
          <a:off x="6972300" y="13443699"/>
          <a:ext cx="889000" cy="6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14" name="フローチャート: 判断 413"/>
        <xdr:cNvSpPr/>
      </xdr:nvSpPr>
      <xdr:spPr>
        <a:xfrm>
          <a:off x="7810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114800</xdr:rowOff>
    </xdr:from>
    <xdr:ext cx="534377" cy="259045"/>
    <xdr:sp macro="" textlink="">
      <xdr:nvSpPr>
        <xdr:cNvPr id="415" name="テキスト ボックス 414"/>
        <xdr:cNvSpPr txBox="1"/>
      </xdr:nvSpPr>
      <xdr:spPr>
        <a:xfrm>
          <a:off x="7594111" y="129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6198</xdr:rowOff>
    </xdr:from>
    <xdr:to>
      <xdr:col>36</xdr:col>
      <xdr:colOff>165100</xdr:colOff>
      <xdr:row>77</xdr:row>
      <xdr:rowOff>107798</xdr:rowOff>
    </xdr:to>
    <xdr:sp macro="" textlink="">
      <xdr:nvSpPr>
        <xdr:cNvPr id="416" name="フローチャート: 判断 415"/>
        <xdr:cNvSpPr/>
      </xdr:nvSpPr>
      <xdr:spPr>
        <a:xfrm>
          <a:off x="6921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124325</xdr:rowOff>
    </xdr:from>
    <xdr:ext cx="534377" cy="259045"/>
    <xdr:sp macro="" textlink="">
      <xdr:nvSpPr>
        <xdr:cNvPr id="417" name="テキスト ボックス 416"/>
        <xdr:cNvSpPr txBox="1"/>
      </xdr:nvSpPr>
      <xdr:spPr>
        <a:xfrm>
          <a:off x="6705111" y="1298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75412</xdr:rowOff>
    </xdr:from>
    <xdr:to>
      <xdr:col>55</xdr:col>
      <xdr:colOff>50800</xdr:colOff>
      <xdr:row>78</xdr:row>
      <xdr:rowOff>5562</xdr:rowOff>
    </xdr:to>
    <xdr:sp macro="" textlink="">
      <xdr:nvSpPr>
        <xdr:cNvPr id="423" name="楕円 422"/>
        <xdr:cNvSpPr/>
      </xdr:nvSpPr>
      <xdr:spPr>
        <a:xfrm>
          <a:off x="10426700" y="1327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98289</xdr:rowOff>
    </xdr:from>
    <xdr:ext cx="534377" cy="259045"/>
    <xdr:sp macro="" textlink="">
      <xdr:nvSpPr>
        <xdr:cNvPr id="424" name="普通建設事業費 （ うち新規整備　）該当値テキスト"/>
        <xdr:cNvSpPr txBox="1"/>
      </xdr:nvSpPr>
      <xdr:spPr>
        <a:xfrm>
          <a:off x="10528300" y="1312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105017</xdr:rowOff>
    </xdr:from>
    <xdr:to>
      <xdr:col>50</xdr:col>
      <xdr:colOff>165100</xdr:colOff>
      <xdr:row>79</xdr:row>
      <xdr:rowOff>35167</xdr:rowOff>
    </xdr:to>
    <xdr:sp macro="" textlink="">
      <xdr:nvSpPr>
        <xdr:cNvPr id="425" name="楕円 424"/>
        <xdr:cNvSpPr/>
      </xdr:nvSpPr>
      <xdr:spPr>
        <a:xfrm>
          <a:off x="9588500" y="1347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26294</xdr:rowOff>
    </xdr:from>
    <xdr:ext cx="469744" cy="259045"/>
    <xdr:sp macro="" textlink="">
      <xdr:nvSpPr>
        <xdr:cNvPr id="426" name="テキスト ボックス 425"/>
        <xdr:cNvSpPr txBox="1"/>
      </xdr:nvSpPr>
      <xdr:spPr>
        <a:xfrm>
          <a:off x="9404428" y="13570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155308</xdr:rowOff>
    </xdr:from>
    <xdr:to>
      <xdr:col>46</xdr:col>
      <xdr:colOff>38100</xdr:colOff>
      <xdr:row>78</xdr:row>
      <xdr:rowOff>85458</xdr:rowOff>
    </xdr:to>
    <xdr:sp macro="" textlink="">
      <xdr:nvSpPr>
        <xdr:cNvPr id="427" name="楕円 426"/>
        <xdr:cNvSpPr/>
      </xdr:nvSpPr>
      <xdr:spPr>
        <a:xfrm>
          <a:off x="8699500" y="1335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76585</xdr:rowOff>
    </xdr:from>
    <xdr:ext cx="534377" cy="259045"/>
    <xdr:sp macro="" textlink="">
      <xdr:nvSpPr>
        <xdr:cNvPr id="428" name="テキスト ボックス 427"/>
        <xdr:cNvSpPr txBox="1"/>
      </xdr:nvSpPr>
      <xdr:spPr>
        <a:xfrm>
          <a:off x="8483111" y="13449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19799</xdr:rowOff>
    </xdr:from>
    <xdr:to>
      <xdr:col>41</xdr:col>
      <xdr:colOff>101600</xdr:colOff>
      <xdr:row>78</xdr:row>
      <xdr:rowOff>121399</xdr:rowOff>
    </xdr:to>
    <xdr:sp macro="" textlink="">
      <xdr:nvSpPr>
        <xdr:cNvPr id="429" name="楕円 428"/>
        <xdr:cNvSpPr/>
      </xdr:nvSpPr>
      <xdr:spPr>
        <a:xfrm>
          <a:off x="7810500" y="13392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112526</xdr:rowOff>
    </xdr:from>
    <xdr:ext cx="534377" cy="259045"/>
    <xdr:sp macro="" textlink="">
      <xdr:nvSpPr>
        <xdr:cNvPr id="430" name="テキスト ボックス 429"/>
        <xdr:cNvSpPr txBox="1"/>
      </xdr:nvSpPr>
      <xdr:spPr>
        <a:xfrm>
          <a:off x="7594111" y="1348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87261</xdr:rowOff>
    </xdr:from>
    <xdr:to>
      <xdr:col>36</xdr:col>
      <xdr:colOff>165100</xdr:colOff>
      <xdr:row>79</xdr:row>
      <xdr:rowOff>17411</xdr:rowOff>
    </xdr:to>
    <xdr:sp macro="" textlink="">
      <xdr:nvSpPr>
        <xdr:cNvPr id="431" name="楕円 430"/>
        <xdr:cNvSpPr/>
      </xdr:nvSpPr>
      <xdr:spPr>
        <a:xfrm>
          <a:off x="6921500" y="1346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8538</xdr:rowOff>
    </xdr:from>
    <xdr:ext cx="469744" cy="259045"/>
    <xdr:sp macro="" textlink="">
      <xdr:nvSpPr>
        <xdr:cNvPr id="432" name="テキスト ボックス 431"/>
        <xdr:cNvSpPr txBox="1"/>
      </xdr:nvSpPr>
      <xdr:spPr>
        <a:xfrm>
          <a:off x="6737428" y="13553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18762</xdr:rowOff>
    </xdr:from>
    <xdr:to>
      <xdr:col>55</xdr:col>
      <xdr:colOff>0</xdr:colOff>
      <xdr:row>98</xdr:row>
      <xdr:rowOff>47003</xdr:rowOff>
    </xdr:to>
    <xdr:cxnSp macro="">
      <xdr:nvCxnSpPr>
        <xdr:cNvPr id="459" name="直線コネクタ 458"/>
        <xdr:cNvCxnSpPr/>
      </xdr:nvCxnSpPr>
      <xdr:spPr>
        <a:xfrm flipV="1">
          <a:off x="9639300" y="16820862"/>
          <a:ext cx="838200" cy="28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149962</xdr:rowOff>
    </xdr:from>
    <xdr:ext cx="534377" cy="259045"/>
    <xdr:sp macro="" textlink="">
      <xdr:nvSpPr>
        <xdr:cNvPr id="460" name="普通建設事業費 （ うち更新整備　）平均値テキスト"/>
        <xdr:cNvSpPr txBox="1"/>
      </xdr:nvSpPr>
      <xdr:spPr>
        <a:xfrm>
          <a:off x="10528300" y="16609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47003</xdr:rowOff>
    </xdr:from>
    <xdr:to>
      <xdr:col>50</xdr:col>
      <xdr:colOff>114300</xdr:colOff>
      <xdr:row>98</xdr:row>
      <xdr:rowOff>49081</xdr:rowOff>
    </xdr:to>
    <xdr:cxnSp macro="">
      <xdr:nvCxnSpPr>
        <xdr:cNvPr id="462" name="直線コネクタ 461"/>
        <xdr:cNvCxnSpPr/>
      </xdr:nvCxnSpPr>
      <xdr:spPr>
        <a:xfrm flipV="1">
          <a:off x="8750300" y="16849103"/>
          <a:ext cx="889000" cy="2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87037</xdr:rowOff>
    </xdr:from>
    <xdr:ext cx="534377" cy="259045"/>
    <xdr:sp macro="" textlink="">
      <xdr:nvSpPr>
        <xdr:cNvPr id="464" name="テキスト ボックス 463"/>
        <xdr:cNvSpPr txBox="1"/>
      </xdr:nvSpPr>
      <xdr:spPr>
        <a:xfrm>
          <a:off x="9372111" y="1654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49081</xdr:rowOff>
    </xdr:from>
    <xdr:to>
      <xdr:col>45</xdr:col>
      <xdr:colOff>177800</xdr:colOff>
      <xdr:row>98</xdr:row>
      <xdr:rowOff>102143</xdr:rowOff>
    </xdr:to>
    <xdr:cxnSp macro="">
      <xdr:nvCxnSpPr>
        <xdr:cNvPr id="465" name="直線コネクタ 464"/>
        <xdr:cNvCxnSpPr/>
      </xdr:nvCxnSpPr>
      <xdr:spPr>
        <a:xfrm flipV="1">
          <a:off x="7861300" y="16851181"/>
          <a:ext cx="889000" cy="5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80796</xdr:rowOff>
    </xdr:from>
    <xdr:ext cx="534377" cy="259045"/>
    <xdr:sp macro="" textlink="">
      <xdr:nvSpPr>
        <xdr:cNvPr id="467" name="テキスト ボックス 466"/>
        <xdr:cNvSpPr txBox="1"/>
      </xdr:nvSpPr>
      <xdr:spPr>
        <a:xfrm>
          <a:off x="8483111" y="1653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101702</xdr:rowOff>
    </xdr:from>
    <xdr:to>
      <xdr:col>41</xdr:col>
      <xdr:colOff>50800</xdr:colOff>
      <xdr:row>98</xdr:row>
      <xdr:rowOff>102143</xdr:rowOff>
    </xdr:to>
    <xdr:cxnSp macro="">
      <xdr:nvCxnSpPr>
        <xdr:cNvPr id="468" name="直線コネクタ 467"/>
        <xdr:cNvCxnSpPr/>
      </xdr:nvCxnSpPr>
      <xdr:spPr>
        <a:xfrm>
          <a:off x="6972300" y="16903802"/>
          <a:ext cx="889000" cy="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144157</xdr:rowOff>
    </xdr:from>
    <xdr:to>
      <xdr:col>41</xdr:col>
      <xdr:colOff>101600</xdr:colOff>
      <xdr:row>98</xdr:row>
      <xdr:rowOff>74307</xdr:rowOff>
    </xdr:to>
    <xdr:sp macro="" textlink="">
      <xdr:nvSpPr>
        <xdr:cNvPr id="469" name="フローチャート: 判断 468"/>
        <xdr:cNvSpPr/>
      </xdr:nvSpPr>
      <xdr:spPr>
        <a:xfrm>
          <a:off x="7810500" y="1677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90834</xdr:rowOff>
    </xdr:from>
    <xdr:ext cx="534377" cy="259045"/>
    <xdr:sp macro="" textlink="">
      <xdr:nvSpPr>
        <xdr:cNvPr id="470" name="テキスト ボックス 469"/>
        <xdr:cNvSpPr txBox="1"/>
      </xdr:nvSpPr>
      <xdr:spPr>
        <a:xfrm>
          <a:off x="7594111" y="1655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140466</xdr:rowOff>
    </xdr:from>
    <xdr:to>
      <xdr:col>36</xdr:col>
      <xdr:colOff>165100</xdr:colOff>
      <xdr:row>98</xdr:row>
      <xdr:rowOff>70616</xdr:rowOff>
    </xdr:to>
    <xdr:sp macro="" textlink="">
      <xdr:nvSpPr>
        <xdr:cNvPr id="471" name="フローチャート: 判断 470"/>
        <xdr:cNvSpPr/>
      </xdr:nvSpPr>
      <xdr:spPr>
        <a:xfrm>
          <a:off x="6921500" y="1677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87143</xdr:rowOff>
    </xdr:from>
    <xdr:ext cx="534377" cy="259045"/>
    <xdr:sp macro="" textlink="">
      <xdr:nvSpPr>
        <xdr:cNvPr id="472" name="テキスト ボックス 471"/>
        <xdr:cNvSpPr txBox="1"/>
      </xdr:nvSpPr>
      <xdr:spPr>
        <a:xfrm>
          <a:off x="6705111" y="1654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139412</xdr:rowOff>
    </xdr:from>
    <xdr:to>
      <xdr:col>55</xdr:col>
      <xdr:colOff>50800</xdr:colOff>
      <xdr:row>98</xdr:row>
      <xdr:rowOff>69562</xdr:rowOff>
    </xdr:to>
    <xdr:sp macro="" textlink="">
      <xdr:nvSpPr>
        <xdr:cNvPr id="478" name="楕円 477"/>
        <xdr:cNvSpPr/>
      </xdr:nvSpPr>
      <xdr:spPr>
        <a:xfrm>
          <a:off x="10426700" y="16770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105513</xdr:rowOff>
    </xdr:from>
    <xdr:ext cx="534377" cy="259045"/>
    <xdr:sp macro="" textlink="">
      <xdr:nvSpPr>
        <xdr:cNvPr id="479" name="普通建設事業費 （ うち更新整備　）該当値テキスト"/>
        <xdr:cNvSpPr txBox="1"/>
      </xdr:nvSpPr>
      <xdr:spPr>
        <a:xfrm>
          <a:off x="10528300" y="1673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167653</xdr:rowOff>
    </xdr:from>
    <xdr:to>
      <xdr:col>50</xdr:col>
      <xdr:colOff>165100</xdr:colOff>
      <xdr:row>98</xdr:row>
      <xdr:rowOff>97803</xdr:rowOff>
    </xdr:to>
    <xdr:sp macro="" textlink="">
      <xdr:nvSpPr>
        <xdr:cNvPr id="480" name="楕円 479"/>
        <xdr:cNvSpPr/>
      </xdr:nvSpPr>
      <xdr:spPr>
        <a:xfrm>
          <a:off x="9588500" y="1679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88930</xdr:rowOff>
    </xdr:from>
    <xdr:ext cx="534377" cy="259045"/>
    <xdr:sp macro="" textlink="">
      <xdr:nvSpPr>
        <xdr:cNvPr id="481" name="テキスト ボックス 480"/>
        <xdr:cNvSpPr txBox="1"/>
      </xdr:nvSpPr>
      <xdr:spPr>
        <a:xfrm>
          <a:off x="9372111" y="1689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169731</xdr:rowOff>
    </xdr:from>
    <xdr:to>
      <xdr:col>46</xdr:col>
      <xdr:colOff>38100</xdr:colOff>
      <xdr:row>98</xdr:row>
      <xdr:rowOff>99881</xdr:rowOff>
    </xdr:to>
    <xdr:sp macro="" textlink="">
      <xdr:nvSpPr>
        <xdr:cNvPr id="482" name="楕円 481"/>
        <xdr:cNvSpPr/>
      </xdr:nvSpPr>
      <xdr:spPr>
        <a:xfrm>
          <a:off x="8699500" y="1680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91008</xdr:rowOff>
    </xdr:from>
    <xdr:ext cx="534377" cy="259045"/>
    <xdr:sp macro="" textlink="">
      <xdr:nvSpPr>
        <xdr:cNvPr id="483" name="テキスト ボックス 482"/>
        <xdr:cNvSpPr txBox="1"/>
      </xdr:nvSpPr>
      <xdr:spPr>
        <a:xfrm>
          <a:off x="8483111" y="16893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51343</xdr:rowOff>
    </xdr:from>
    <xdr:to>
      <xdr:col>41</xdr:col>
      <xdr:colOff>101600</xdr:colOff>
      <xdr:row>98</xdr:row>
      <xdr:rowOff>152943</xdr:rowOff>
    </xdr:to>
    <xdr:sp macro="" textlink="">
      <xdr:nvSpPr>
        <xdr:cNvPr id="484" name="楕円 483"/>
        <xdr:cNvSpPr/>
      </xdr:nvSpPr>
      <xdr:spPr>
        <a:xfrm>
          <a:off x="7810500" y="1685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144070</xdr:rowOff>
    </xdr:from>
    <xdr:ext cx="534377" cy="259045"/>
    <xdr:sp macro="" textlink="">
      <xdr:nvSpPr>
        <xdr:cNvPr id="485" name="テキスト ボックス 484"/>
        <xdr:cNvSpPr txBox="1"/>
      </xdr:nvSpPr>
      <xdr:spPr>
        <a:xfrm>
          <a:off x="7594111" y="16946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50902</xdr:rowOff>
    </xdr:from>
    <xdr:to>
      <xdr:col>36</xdr:col>
      <xdr:colOff>165100</xdr:colOff>
      <xdr:row>98</xdr:row>
      <xdr:rowOff>152502</xdr:rowOff>
    </xdr:to>
    <xdr:sp macro="" textlink="">
      <xdr:nvSpPr>
        <xdr:cNvPr id="486" name="楕円 485"/>
        <xdr:cNvSpPr/>
      </xdr:nvSpPr>
      <xdr:spPr>
        <a:xfrm>
          <a:off x="6921500" y="1685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143629</xdr:rowOff>
    </xdr:from>
    <xdr:ext cx="534377" cy="259045"/>
    <xdr:sp macro="" textlink="">
      <xdr:nvSpPr>
        <xdr:cNvPr id="487" name="テキスト ボックス 486"/>
        <xdr:cNvSpPr txBox="1"/>
      </xdr:nvSpPr>
      <xdr:spPr>
        <a:xfrm>
          <a:off x="6705111" y="16945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154330</xdr:rowOff>
    </xdr:from>
    <xdr:to>
      <xdr:col>85</xdr:col>
      <xdr:colOff>127000</xdr:colOff>
      <xdr:row>39</xdr:row>
      <xdr:rowOff>32893</xdr:rowOff>
    </xdr:to>
    <xdr:cxnSp macro="">
      <xdr:nvCxnSpPr>
        <xdr:cNvPr id="516" name="直線コネクタ 515"/>
        <xdr:cNvCxnSpPr/>
      </xdr:nvCxnSpPr>
      <xdr:spPr>
        <a:xfrm flipV="1">
          <a:off x="15481300" y="6669430"/>
          <a:ext cx="838200" cy="5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89095</xdr:rowOff>
    </xdr:from>
    <xdr:ext cx="469744" cy="259045"/>
    <xdr:sp macro="" textlink="">
      <xdr:nvSpPr>
        <xdr:cNvPr id="517" name="災害復旧事業費平均値テキスト"/>
        <xdr:cNvSpPr txBox="1"/>
      </xdr:nvSpPr>
      <xdr:spPr>
        <a:xfrm>
          <a:off x="16370300" y="6432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32893</xdr:rowOff>
    </xdr:from>
    <xdr:to>
      <xdr:col>81</xdr:col>
      <xdr:colOff>50800</xdr:colOff>
      <xdr:row>39</xdr:row>
      <xdr:rowOff>35496</xdr:rowOff>
    </xdr:to>
    <xdr:cxnSp macro="">
      <xdr:nvCxnSpPr>
        <xdr:cNvPr id="519" name="直線コネクタ 518"/>
        <xdr:cNvCxnSpPr/>
      </xdr:nvCxnSpPr>
      <xdr:spPr>
        <a:xfrm flipV="1">
          <a:off x="14592300" y="6719443"/>
          <a:ext cx="889000" cy="2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170883</xdr:rowOff>
    </xdr:from>
    <xdr:ext cx="469744" cy="259045"/>
    <xdr:sp macro="" textlink="">
      <xdr:nvSpPr>
        <xdr:cNvPr id="521" name="テキスト ボックス 520"/>
        <xdr:cNvSpPr txBox="1"/>
      </xdr:nvSpPr>
      <xdr:spPr>
        <a:xfrm>
          <a:off x="15246428" y="6343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35496</xdr:rowOff>
    </xdr:from>
    <xdr:to>
      <xdr:col>76</xdr:col>
      <xdr:colOff>114300</xdr:colOff>
      <xdr:row>39</xdr:row>
      <xdr:rowOff>42278</xdr:rowOff>
    </xdr:to>
    <xdr:cxnSp macro="">
      <xdr:nvCxnSpPr>
        <xdr:cNvPr id="522" name="直線コネクタ 521"/>
        <xdr:cNvCxnSpPr/>
      </xdr:nvCxnSpPr>
      <xdr:spPr>
        <a:xfrm flipV="1">
          <a:off x="13703300" y="6722046"/>
          <a:ext cx="889000" cy="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155414</xdr:rowOff>
    </xdr:from>
    <xdr:ext cx="534377" cy="259045"/>
    <xdr:sp macro="" textlink="">
      <xdr:nvSpPr>
        <xdr:cNvPr id="524" name="テキスト ボックス 523"/>
        <xdr:cNvSpPr txBox="1"/>
      </xdr:nvSpPr>
      <xdr:spPr>
        <a:xfrm>
          <a:off x="14325111" y="632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25121</xdr:rowOff>
    </xdr:from>
    <xdr:to>
      <xdr:col>71</xdr:col>
      <xdr:colOff>177800</xdr:colOff>
      <xdr:row>39</xdr:row>
      <xdr:rowOff>42278</xdr:rowOff>
    </xdr:to>
    <xdr:cxnSp macro="">
      <xdr:nvCxnSpPr>
        <xdr:cNvPr id="525" name="直線コネクタ 524"/>
        <xdr:cNvCxnSpPr/>
      </xdr:nvCxnSpPr>
      <xdr:spPr>
        <a:xfrm>
          <a:off x="12814300" y="6711671"/>
          <a:ext cx="889000" cy="17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48133</xdr:rowOff>
    </xdr:from>
    <xdr:to>
      <xdr:col>72</xdr:col>
      <xdr:colOff>38100</xdr:colOff>
      <xdr:row>38</xdr:row>
      <xdr:rowOff>149733</xdr:rowOff>
    </xdr:to>
    <xdr:sp macro="" textlink="">
      <xdr:nvSpPr>
        <xdr:cNvPr id="526" name="フローチャート: 判断 525"/>
        <xdr:cNvSpPr/>
      </xdr:nvSpPr>
      <xdr:spPr>
        <a:xfrm>
          <a:off x="136525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166260</xdr:rowOff>
    </xdr:from>
    <xdr:ext cx="469744" cy="259045"/>
    <xdr:sp macro="" textlink="">
      <xdr:nvSpPr>
        <xdr:cNvPr id="527" name="テキスト ボックス 526"/>
        <xdr:cNvSpPr txBox="1"/>
      </xdr:nvSpPr>
      <xdr:spPr>
        <a:xfrm>
          <a:off x="13468428" y="6338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36614</xdr:rowOff>
    </xdr:from>
    <xdr:to>
      <xdr:col>67</xdr:col>
      <xdr:colOff>101600</xdr:colOff>
      <xdr:row>38</xdr:row>
      <xdr:rowOff>138214</xdr:rowOff>
    </xdr:to>
    <xdr:sp macro="" textlink="">
      <xdr:nvSpPr>
        <xdr:cNvPr id="528" name="フローチャート: 判断 527"/>
        <xdr:cNvSpPr/>
      </xdr:nvSpPr>
      <xdr:spPr>
        <a:xfrm>
          <a:off x="12763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154741</xdr:rowOff>
    </xdr:from>
    <xdr:ext cx="534377" cy="259045"/>
    <xdr:sp macro="" textlink="">
      <xdr:nvSpPr>
        <xdr:cNvPr id="529" name="テキスト ボックス 528"/>
        <xdr:cNvSpPr txBox="1"/>
      </xdr:nvSpPr>
      <xdr:spPr>
        <a:xfrm>
          <a:off x="12547111" y="63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103530</xdr:rowOff>
    </xdr:from>
    <xdr:to>
      <xdr:col>85</xdr:col>
      <xdr:colOff>177800</xdr:colOff>
      <xdr:row>39</xdr:row>
      <xdr:rowOff>33680</xdr:rowOff>
    </xdr:to>
    <xdr:sp macro="" textlink="">
      <xdr:nvSpPr>
        <xdr:cNvPr id="535" name="楕円 534"/>
        <xdr:cNvSpPr/>
      </xdr:nvSpPr>
      <xdr:spPr>
        <a:xfrm>
          <a:off x="16268700" y="661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44644</xdr:rowOff>
    </xdr:from>
    <xdr:ext cx="469744" cy="259045"/>
    <xdr:sp macro="" textlink="">
      <xdr:nvSpPr>
        <xdr:cNvPr id="536" name="災害復旧事業費該当値テキスト"/>
        <xdr:cNvSpPr txBox="1"/>
      </xdr:nvSpPr>
      <xdr:spPr>
        <a:xfrm>
          <a:off x="16370300" y="6559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153543</xdr:rowOff>
    </xdr:from>
    <xdr:to>
      <xdr:col>81</xdr:col>
      <xdr:colOff>101600</xdr:colOff>
      <xdr:row>39</xdr:row>
      <xdr:rowOff>83693</xdr:rowOff>
    </xdr:to>
    <xdr:sp macro="" textlink="">
      <xdr:nvSpPr>
        <xdr:cNvPr id="537" name="楕円 536"/>
        <xdr:cNvSpPr/>
      </xdr:nvSpPr>
      <xdr:spPr>
        <a:xfrm>
          <a:off x="15430500" y="666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74820</xdr:rowOff>
    </xdr:from>
    <xdr:ext cx="378565" cy="259045"/>
    <xdr:sp macro="" textlink="">
      <xdr:nvSpPr>
        <xdr:cNvPr id="538" name="テキスト ボックス 537"/>
        <xdr:cNvSpPr txBox="1"/>
      </xdr:nvSpPr>
      <xdr:spPr>
        <a:xfrm>
          <a:off x="15292017" y="67613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156146</xdr:rowOff>
    </xdr:from>
    <xdr:to>
      <xdr:col>76</xdr:col>
      <xdr:colOff>165100</xdr:colOff>
      <xdr:row>39</xdr:row>
      <xdr:rowOff>86296</xdr:rowOff>
    </xdr:to>
    <xdr:sp macro="" textlink="">
      <xdr:nvSpPr>
        <xdr:cNvPr id="539" name="楕円 538"/>
        <xdr:cNvSpPr/>
      </xdr:nvSpPr>
      <xdr:spPr>
        <a:xfrm>
          <a:off x="14541500" y="667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77423</xdr:rowOff>
    </xdr:from>
    <xdr:ext cx="378565" cy="259045"/>
    <xdr:sp macro="" textlink="">
      <xdr:nvSpPr>
        <xdr:cNvPr id="540" name="テキスト ボックス 539"/>
        <xdr:cNvSpPr txBox="1"/>
      </xdr:nvSpPr>
      <xdr:spPr>
        <a:xfrm>
          <a:off x="14403017" y="6763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162928</xdr:rowOff>
    </xdr:from>
    <xdr:to>
      <xdr:col>72</xdr:col>
      <xdr:colOff>38100</xdr:colOff>
      <xdr:row>39</xdr:row>
      <xdr:rowOff>93078</xdr:rowOff>
    </xdr:to>
    <xdr:sp macro="" textlink="">
      <xdr:nvSpPr>
        <xdr:cNvPr id="541" name="楕円 540"/>
        <xdr:cNvSpPr/>
      </xdr:nvSpPr>
      <xdr:spPr>
        <a:xfrm>
          <a:off x="13652500" y="667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84205</xdr:rowOff>
    </xdr:from>
    <xdr:ext cx="378565" cy="259045"/>
    <xdr:sp macro="" textlink="">
      <xdr:nvSpPr>
        <xdr:cNvPr id="542" name="テキスト ボックス 541"/>
        <xdr:cNvSpPr txBox="1"/>
      </xdr:nvSpPr>
      <xdr:spPr>
        <a:xfrm>
          <a:off x="13514017" y="6770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145771</xdr:rowOff>
    </xdr:from>
    <xdr:to>
      <xdr:col>67</xdr:col>
      <xdr:colOff>101600</xdr:colOff>
      <xdr:row>39</xdr:row>
      <xdr:rowOff>75921</xdr:rowOff>
    </xdr:to>
    <xdr:sp macro="" textlink="">
      <xdr:nvSpPr>
        <xdr:cNvPr id="543" name="楕円 542"/>
        <xdr:cNvSpPr/>
      </xdr:nvSpPr>
      <xdr:spPr>
        <a:xfrm>
          <a:off x="12763500" y="666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67048</xdr:rowOff>
    </xdr:from>
    <xdr:ext cx="469744" cy="259045"/>
    <xdr:sp macro="" textlink="">
      <xdr:nvSpPr>
        <xdr:cNvPr id="544" name="テキスト ボックス 543"/>
        <xdr:cNvSpPr txBox="1"/>
      </xdr:nvSpPr>
      <xdr:spPr>
        <a:xfrm>
          <a:off x="12579428" y="675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165154</xdr:rowOff>
    </xdr:from>
    <xdr:to>
      <xdr:col>85</xdr:col>
      <xdr:colOff>127000</xdr:colOff>
      <xdr:row>77</xdr:row>
      <xdr:rowOff>166742</xdr:rowOff>
    </xdr:to>
    <xdr:cxnSp macro="">
      <xdr:nvCxnSpPr>
        <xdr:cNvPr id="620" name="直線コネクタ 619"/>
        <xdr:cNvCxnSpPr/>
      </xdr:nvCxnSpPr>
      <xdr:spPr>
        <a:xfrm>
          <a:off x="15481300" y="13366804"/>
          <a:ext cx="838200" cy="1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106459</xdr:rowOff>
    </xdr:from>
    <xdr:ext cx="534377" cy="259045"/>
    <xdr:sp macro="" textlink="">
      <xdr:nvSpPr>
        <xdr:cNvPr id="621" name="公債費平均値テキスト"/>
        <xdr:cNvSpPr txBox="1"/>
      </xdr:nvSpPr>
      <xdr:spPr>
        <a:xfrm>
          <a:off x="16370300" y="13136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162387</xdr:rowOff>
    </xdr:from>
    <xdr:to>
      <xdr:col>81</xdr:col>
      <xdr:colOff>50800</xdr:colOff>
      <xdr:row>77</xdr:row>
      <xdr:rowOff>165154</xdr:rowOff>
    </xdr:to>
    <xdr:cxnSp macro="">
      <xdr:nvCxnSpPr>
        <xdr:cNvPr id="623" name="直線コネクタ 622"/>
        <xdr:cNvCxnSpPr/>
      </xdr:nvCxnSpPr>
      <xdr:spPr>
        <a:xfrm>
          <a:off x="14592300" y="13364037"/>
          <a:ext cx="889000" cy="2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29740</xdr:rowOff>
    </xdr:from>
    <xdr:ext cx="534377" cy="259045"/>
    <xdr:sp macro="" textlink="">
      <xdr:nvSpPr>
        <xdr:cNvPr id="625" name="テキスト ボックス 624"/>
        <xdr:cNvSpPr txBox="1"/>
      </xdr:nvSpPr>
      <xdr:spPr>
        <a:xfrm>
          <a:off x="15214111" y="1305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162387</xdr:rowOff>
    </xdr:from>
    <xdr:to>
      <xdr:col>76</xdr:col>
      <xdr:colOff>114300</xdr:colOff>
      <xdr:row>77</xdr:row>
      <xdr:rowOff>169450</xdr:rowOff>
    </xdr:to>
    <xdr:cxnSp macro="">
      <xdr:nvCxnSpPr>
        <xdr:cNvPr id="626" name="直線コネクタ 625"/>
        <xdr:cNvCxnSpPr/>
      </xdr:nvCxnSpPr>
      <xdr:spPr>
        <a:xfrm flipV="1">
          <a:off x="13703300" y="13364037"/>
          <a:ext cx="889000" cy="7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35509</xdr:rowOff>
    </xdr:from>
    <xdr:ext cx="534377" cy="259045"/>
    <xdr:sp macro="" textlink="">
      <xdr:nvSpPr>
        <xdr:cNvPr id="628" name="テキスト ボックス 627"/>
        <xdr:cNvSpPr txBox="1"/>
      </xdr:nvSpPr>
      <xdr:spPr>
        <a:xfrm>
          <a:off x="14325111"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169450</xdr:rowOff>
    </xdr:from>
    <xdr:to>
      <xdr:col>71</xdr:col>
      <xdr:colOff>177800</xdr:colOff>
      <xdr:row>78</xdr:row>
      <xdr:rowOff>3370</xdr:rowOff>
    </xdr:to>
    <xdr:cxnSp macro="">
      <xdr:nvCxnSpPr>
        <xdr:cNvPr id="629" name="直線コネクタ 628"/>
        <xdr:cNvCxnSpPr/>
      </xdr:nvCxnSpPr>
      <xdr:spPr>
        <a:xfrm flipV="1">
          <a:off x="12814300" y="13371100"/>
          <a:ext cx="889000" cy="5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99155</xdr:rowOff>
    </xdr:from>
    <xdr:to>
      <xdr:col>72</xdr:col>
      <xdr:colOff>38100</xdr:colOff>
      <xdr:row>78</xdr:row>
      <xdr:rowOff>29305</xdr:rowOff>
    </xdr:to>
    <xdr:sp macro="" textlink="">
      <xdr:nvSpPr>
        <xdr:cNvPr id="630" name="フローチャート: 判断 629"/>
        <xdr:cNvSpPr/>
      </xdr:nvSpPr>
      <xdr:spPr>
        <a:xfrm>
          <a:off x="13652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45832</xdr:rowOff>
    </xdr:from>
    <xdr:ext cx="534377" cy="259045"/>
    <xdr:sp macro="" textlink="">
      <xdr:nvSpPr>
        <xdr:cNvPr id="631" name="テキスト ボックス 630"/>
        <xdr:cNvSpPr txBox="1"/>
      </xdr:nvSpPr>
      <xdr:spPr>
        <a:xfrm>
          <a:off x="13436111" y="1307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102211</xdr:rowOff>
    </xdr:from>
    <xdr:to>
      <xdr:col>67</xdr:col>
      <xdr:colOff>101600</xdr:colOff>
      <xdr:row>78</xdr:row>
      <xdr:rowOff>32361</xdr:rowOff>
    </xdr:to>
    <xdr:sp macro="" textlink="">
      <xdr:nvSpPr>
        <xdr:cNvPr id="632" name="フローチャート: 判断 631"/>
        <xdr:cNvSpPr/>
      </xdr:nvSpPr>
      <xdr:spPr>
        <a:xfrm>
          <a:off x="12763500" y="1330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48888</xdr:rowOff>
    </xdr:from>
    <xdr:ext cx="534377" cy="259045"/>
    <xdr:sp macro="" textlink="">
      <xdr:nvSpPr>
        <xdr:cNvPr id="633" name="テキスト ボックス 632"/>
        <xdr:cNvSpPr txBox="1"/>
      </xdr:nvSpPr>
      <xdr:spPr>
        <a:xfrm>
          <a:off x="12547111" y="1307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115942</xdr:rowOff>
    </xdr:from>
    <xdr:to>
      <xdr:col>85</xdr:col>
      <xdr:colOff>177800</xdr:colOff>
      <xdr:row>78</xdr:row>
      <xdr:rowOff>46092</xdr:rowOff>
    </xdr:to>
    <xdr:sp macro="" textlink="">
      <xdr:nvSpPr>
        <xdr:cNvPr id="639" name="楕円 638"/>
        <xdr:cNvSpPr/>
      </xdr:nvSpPr>
      <xdr:spPr>
        <a:xfrm>
          <a:off x="16268700" y="1331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62011</xdr:rowOff>
    </xdr:from>
    <xdr:ext cx="534377" cy="259045"/>
    <xdr:sp macro="" textlink="">
      <xdr:nvSpPr>
        <xdr:cNvPr id="640" name="公債費該当値テキスト"/>
        <xdr:cNvSpPr txBox="1"/>
      </xdr:nvSpPr>
      <xdr:spPr>
        <a:xfrm>
          <a:off x="16370300" y="13263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114354</xdr:rowOff>
    </xdr:from>
    <xdr:to>
      <xdr:col>81</xdr:col>
      <xdr:colOff>101600</xdr:colOff>
      <xdr:row>78</xdr:row>
      <xdr:rowOff>44504</xdr:rowOff>
    </xdr:to>
    <xdr:sp macro="" textlink="">
      <xdr:nvSpPr>
        <xdr:cNvPr id="641" name="楕円 640"/>
        <xdr:cNvSpPr/>
      </xdr:nvSpPr>
      <xdr:spPr>
        <a:xfrm>
          <a:off x="15430500" y="1331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35631</xdr:rowOff>
    </xdr:from>
    <xdr:ext cx="534377" cy="259045"/>
    <xdr:sp macro="" textlink="">
      <xdr:nvSpPr>
        <xdr:cNvPr id="642" name="テキスト ボックス 641"/>
        <xdr:cNvSpPr txBox="1"/>
      </xdr:nvSpPr>
      <xdr:spPr>
        <a:xfrm>
          <a:off x="15214111" y="13408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111587</xdr:rowOff>
    </xdr:from>
    <xdr:to>
      <xdr:col>76</xdr:col>
      <xdr:colOff>165100</xdr:colOff>
      <xdr:row>78</xdr:row>
      <xdr:rowOff>41737</xdr:rowOff>
    </xdr:to>
    <xdr:sp macro="" textlink="">
      <xdr:nvSpPr>
        <xdr:cNvPr id="643" name="楕円 642"/>
        <xdr:cNvSpPr/>
      </xdr:nvSpPr>
      <xdr:spPr>
        <a:xfrm>
          <a:off x="14541500" y="1331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32864</xdr:rowOff>
    </xdr:from>
    <xdr:ext cx="534377" cy="259045"/>
    <xdr:sp macro="" textlink="">
      <xdr:nvSpPr>
        <xdr:cNvPr id="644" name="テキスト ボックス 643"/>
        <xdr:cNvSpPr txBox="1"/>
      </xdr:nvSpPr>
      <xdr:spPr>
        <a:xfrm>
          <a:off x="14325111" y="1340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118650</xdr:rowOff>
    </xdr:from>
    <xdr:to>
      <xdr:col>72</xdr:col>
      <xdr:colOff>38100</xdr:colOff>
      <xdr:row>78</xdr:row>
      <xdr:rowOff>48800</xdr:rowOff>
    </xdr:to>
    <xdr:sp macro="" textlink="">
      <xdr:nvSpPr>
        <xdr:cNvPr id="645" name="楕円 644"/>
        <xdr:cNvSpPr/>
      </xdr:nvSpPr>
      <xdr:spPr>
        <a:xfrm>
          <a:off x="13652500" y="133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39927</xdr:rowOff>
    </xdr:from>
    <xdr:ext cx="534377" cy="259045"/>
    <xdr:sp macro="" textlink="">
      <xdr:nvSpPr>
        <xdr:cNvPr id="646" name="テキスト ボックス 645"/>
        <xdr:cNvSpPr txBox="1"/>
      </xdr:nvSpPr>
      <xdr:spPr>
        <a:xfrm>
          <a:off x="13436111" y="1341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124020</xdr:rowOff>
    </xdr:from>
    <xdr:to>
      <xdr:col>67</xdr:col>
      <xdr:colOff>101600</xdr:colOff>
      <xdr:row>78</xdr:row>
      <xdr:rowOff>54170</xdr:rowOff>
    </xdr:to>
    <xdr:sp macro="" textlink="">
      <xdr:nvSpPr>
        <xdr:cNvPr id="647" name="楕円 646"/>
        <xdr:cNvSpPr/>
      </xdr:nvSpPr>
      <xdr:spPr>
        <a:xfrm>
          <a:off x="12763500" y="1332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45297</xdr:rowOff>
    </xdr:from>
    <xdr:ext cx="534377" cy="259045"/>
    <xdr:sp macro="" textlink="">
      <xdr:nvSpPr>
        <xdr:cNvPr id="648" name="テキスト ボックス 647"/>
        <xdr:cNvSpPr txBox="1"/>
      </xdr:nvSpPr>
      <xdr:spPr>
        <a:xfrm>
          <a:off x="12547111" y="1341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41239</xdr:rowOff>
    </xdr:from>
    <xdr:to>
      <xdr:col>85</xdr:col>
      <xdr:colOff>127000</xdr:colOff>
      <xdr:row>98</xdr:row>
      <xdr:rowOff>78099</xdr:rowOff>
    </xdr:to>
    <xdr:cxnSp macro="">
      <xdr:nvCxnSpPr>
        <xdr:cNvPr id="675" name="直線コネクタ 674"/>
        <xdr:cNvCxnSpPr/>
      </xdr:nvCxnSpPr>
      <xdr:spPr>
        <a:xfrm>
          <a:off x="15481300" y="16843339"/>
          <a:ext cx="838200" cy="3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8996</xdr:rowOff>
    </xdr:from>
    <xdr:ext cx="534377" cy="259045"/>
    <xdr:sp macro="" textlink="">
      <xdr:nvSpPr>
        <xdr:cNvPr id="676" name="積立金平均値テキスト"/>
        <xdr:cNvSpPr txBox="1"/>
      </xdr:nvSpPr>
      <xdr:spPr>
        <a:xfrm>
          <a:off x="16370300" y="16639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41239</xdr:rowOff>
    </xdr:from>
    <xdr:to>
      <xdr:col>81</xdr:col>
      <xdr:colOff>50800</xdr:colOff>
      <xdr:row>98</xdr:row>
      <xdr:rowOff>58227</xdr:rowOff>
    </xdr:to>
    <xdr:cxnSp macro="">
      <xdr:nvCxnSpPr>
        <xdr:cNvPr id="678" name="直線コネクタ 677"/>
        <xdr:cNvCxnSpPr/>
      </xdr:nvCxnSpPr>
      <xdr:spPr>
        <a:xfrm flipV="1">
          <a:off x="14592300" y="16843339"/>
          <a:ext cx="889000" cy="1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106523</xdr:rowOff>
    </xdr:from>
    <xdr:ext cx="534377" cy="259045"/>
    <xdr:sp macro="" textlink="">
      <xdr:nvSpPr>
        <xdr:cNvPr id="680" name="テキスト ボックス 679"/>
        <xdr:cNvSpPr txBox="1"/>
      </xdr:nvSpPr>
      <xdr:spPr>
        <a:xfrm>
          <a:off x="15214111" y="1656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58227</xdr:rowOff>
    </xdr:from>
    <xdr:to>
      <xdr:col>76</xdr:col>
      <xdr:colOff>114300</xdr:colOff>
      <xdr:row>98</xdr:row>
      <xdr:rowOff>98236</xdr:rowOff>
    </xdr:to>
    <xdr:cxnSp macro="">
      <xdr:nvCxnSpPr>
        <xdr:cNvPr id="681" name="直線コネクタ 680"/>
        <xdr:cNvCxnSpPr/>
      </xdr:nvCxnSpPr>
      <xdr:spPr>
        <a:xfrm flipV="1">
          <a:off x="13703300" y="16860327"/>
          <a:ext cx="889000" cy="4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95997</xdr:rowOff>
    </xdr:from>
    <xdr:ext cx="534377" cy="259045"/>
    <xdr:sp macro="" textlink="">
      <xdr:nvSpPr>
        <xdr:cNvPr id="683" name="テキスト ボックス 682"/>
        <xdr:cNvSpPr txBox="1"/>
      </xdr:nvSpPr>
      <xdr:spPr>
        <a:xfrm>
          <a:off x="14325111" y="1655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98236</xdr:rowOff>
    </xdr:from>
    <xdr:to>
      <xdr:col>71</xdr:col>
      <xdr:colOff>177800</xdr:colOff>
      <xdr:row>98</xdr:row>
      <xdr:rowOff>115114</xdr:rowOff>
    </xdr:to>
    <xdr:cxnSp macro="">
      <xdr:nvCxnSpPr>
        <xdr:cNvPr id="684" name="直線コネクタ 683"/>
        <xdr:cNvCxnSpPr/>
      </xdr:nvCxnSpPr>
      <xdr:spPr>
        <a:xfrm flipV="1">
          <a:off x="12814300" y="16900336"/>
          <a:ext cx="889000" cy="1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16365</xdr:rowOff>
    </xdr:from>
    <xdr:to>
      <xdr:col>72</xdr:col>
      <xdr:colOff>38100</xdr:colOff>
      <xdr:row>98</xdr:row>
      <xdr:rowOff>117965</xdr:rowOff>
    </xdr:to>
    <xdr:sp macro="" textlink="">
      <xdr:nvSpPr>
        <xdr:cNvPr id="685" name="フローチャート: 判断 684"/>
        <xdr:cNvSpPr/>
      </xdr:nvSpPr>
      <xdr:spPr>
        <a:xfrm>
          <a:off x="13652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134492</xdr:rowOff>
    </xdr:from>
    <xdr:ext cx="534377" cy="259045"/>
    <xdr:sp macro="" textlink="">
      <xdr:nvSpPr>
        <xdr:cNvPr id="686" name="テキスト ボックス 685"/>
        <xdr:cNvSpPr txBox="1"/>
      </xdr:nvSpPr>
      <xdr:spPr>
        <a:xfrm>
          <a:off x="13436111" y="1659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30578</xdr:rowOff>
    </xdr:from>
    <xdr:to>
      <xdr:col>67</xdr:col>
      <xdr:colOff>101600</xdr:colOff>
      <xdr:row>98</xdr:row>
      <xdr:rowOff>132178</xdr:rowOff>
    </xdr:to>
    <xdr:sp macro="" textlink="">
      <xdr:nvSpPr>
        <xdr:cNvPr id="687" name="フローチャート: 判断 686"/>
        <xdr:cNvSpPr/>
      </xdr:nvSpPr>
      <xdr:spPr>
        <a:xfrm>
          <a:off x="12763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148705</xdr:rowOff>
    </xdr:from>
    <xdr:ext cx="534377" cy="259045"/>
    <xdr:sp macro="" textlink="">
      <xdr:nvSpPr>
        <xdr:cNvPr id="688" name="テキスト ボックス 687"/>
        <xdr:cNvSpPr txBox="1"/>
      </xdr:nvSpPr>
      <xdr:spPr>
        <a:xfrm>
          <a:off x="12547111" y="166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27299</xdr:rowOff>
    </xdr:from>
    <xdr:to>
      <xdr:col>85</xdr:col>
      <xdr:colOff>177800</xdr:colOff>
      <xdr:row>98</xdr:row>
      <xdr:rowOff>128899</xdr:rowOff>
    </xdr:to>
    <xdr:sp macro="" textlink="">
      <xdr:nvSpPr>
        <xdr:cNvPr id="694" name="楕円 693"/>
        <xdr:cNvSpPr/>
      </xdr:nvSpPr>
      <xdr:spPr>
        <a:xfrm>
          <a:off x="16268700" y="16829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135996</xdr:rowOff>
    </xdr:from>
    <xdr:ext cx="534377" cy="259045"/>
    <xdr:sp macro="" textlink="">
      <xdr:nvSpPr>
        <xdr:cNvPr id="695" name="積立金該当値テキスト"/>
        <xdr:cNvSpPr txBox="1"/>
      </xdr:nvSpPr>
      <xdr:spPr>
        <a:xfrm>
          <a:off x="16370300" y="1676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161889</xdr:rowOff>
    </xdr:from>
    <xdr:to>
      <xdr:col>81</xdr:col>
      <xdr:colOff>101600</xdr:colOff>
      <xdr:row>98</xdr:row>
      <xdr:rowOff>92039</xdr:rowOff>
    </xdr:to>
    <xdr:sp macro="" textlink="">
      <xdr:nvSpPr>
        <xdr:cNvPr id="696" name="楕円 695"/>
        <xdr:cNvSpPr/>
      </xdr:nvSpPr>
      <xdr:spPr>
        <a:xfrm>
          <a:off x="15430500" y="1679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83166</xdr:rowOff>
    </xdr:from>
    <xdr:ext cx="534377" cy="259045"/>
    <xdr:sp macro="" textlink="">
      <xdr:nvSpPr>
        <xdr:cNvPr id="697" name="テキスト ボックス 696"/>
        <xdr:cNvSpPr txBox="1"/>
      </xdr:nvSpPr>
      <xdr:spPr>
        <a:xfrm>
          <a:off x="15214111" y="16885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7427</xdr:rowOff>
    </xdr:from>
    <xdr:to>
      <xdr:col>76</xdr:col>
      <xdr:colOff>165100</xdr:colOff>
      <xdr:row>98</xdr:row>
      <xdr:rowOff>109027</xdr:rowOff>
    </xdr:to>
    <xdr:sp macro="" textlink="">
      <xdr:nvSpPr>
        <xdr:cNvPr id="698" name="楕円 697"/>
        <xdr:cNvSpPr/>
      </xdr:nvSpPr>
      <xdr:spPr>
        <a:xfrm>
          <a:off x="14541500" y="1680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100154</xdr:rowOff>
    </xdr:from>
    <xdr:ext cx="534377" cy="259045"/>
    <xdr:sp macro="" textlink="">
      <xdr:nvSpPr>
        <xdr:cNvPr id="699" name="テキスト ボックス 698"/>
        <xdr:cNvSpPr txBox="1"/>
      </xdr:nvSpPr>
      <xdr:spPr>
        <a:xfrm>
          <a:off x="14325111" y="16902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47436</xdr:rowOff>
    </xdr:from>
    <xdr:to>
      <xdr:col>72</xdr:col>
      <xdr:colOff>38100</xdr:colOff>
      <xdr:row>98</xdr:row>
      <xdr:rowOff>149036</xdr:rowOff>
    </xdr:to>
    <xdr:sp macro="" textlink="">
      <xdr:nvSpPr>
        <xdr:cNvPr id="700" name="楕円 699"/>
        <xdr:cNvSpPr/>
      </xdr:nvSpPr>
      <xdr:spPr>
        <a:xfrm>
          <a:off x="13652500" y="1684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140163</xdr:rowOff>
    </xdr:from>
    <xdr:ext cx="534377" cy="259045"/>
    <xdr:sp macro="" textlink="">
      <xdr:nvSpPr>
        <xdr:cNvPr id="701" name="テキスト ボックス 700"/>
        <xdr:cNvSpPr txBox="1"/>
      </xdr:nvSpPr>
      <xdr:spPr>
        <a:xfrm>
          <a:off x="13436111" y="16942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64314</xdr:rowOff>
    </xdr:from>
    <xdr:to>
      <xdr:col>67</xdr:col>
      <xdr:colOff>101600</xdr:colOff>
      <xdr:row>98</xdr:row>
      <xdr:rowOff>165914</xdr:rowOff>
    </xdr:to>
    <xdr:sp macro="" textlink="">
      <xdr:nvSpPr>
        <xdr:cNvPr id="702" name="楕円 701"/>
        <xdr:cNvSpPr/>
      </xdr:nvSpPr>
      <xdr:spPr>
        <a:xfrm>
          <a:off x="12763500" y="1686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157041</xdr:rowOff>
    </xdr:from>
    <xdr:ext cx="534377" cy="259045"/>
    <xdr:sp macro="" textlink="">
      <xdr:nvSpPr>
        <xdr:cNvPr id="703" name="テキスト ボックス 702"/>
        <xdr:cNvSpPr txBox="1"/>
      </xdr:nvSpPr>
      <xdr:spPr>
        <a:xfrm>
          <a:off x="12547111" y="1695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2" name="直線コネクタ 73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101871</xdr:rowOff>
    </xdr:from>
    <xdr:ext cx="469744" cy="259045"/>
    <xdr:sp macro="" textlink="">
      <xdr:nvSpPr>
        <xdr:cNvPr id="733" name="投資及び出資金平均値テキスト"/>
        <xdr:cNvSpPr txBox="1"/>
      </xdr:nvSpPr>
      <xdr:spPr>
        <a:xfrm>
          <a:off x="22212300" y="6445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5" name="直線コネクタ 73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38511</xdr:rowOff>
    </xdr:from>
    <xdr:ext cx="469744" cy="259045"/>
    <xdr:sp macro="" textlink="">
      <xdr:nvSpPr>
        <xdr:cNvPr id="737" name="テキスト ボックス 736"/>
        <xdr:cNvSpPr txBox="1"/>
      </xdr:nvSpPr>
      <xdr:spPr>
        <a:xfrm>
          <a:off x="21088428" y="638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8" name="直線コネクタ 73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42644</xdr:rowOff>
    </xdr:from>
    <xdr:ext cx="469744" cy="259045"/>
    <xdr:sp macro="" textlink="">
      <xdr:nvSpPr>
        <xdr:cNvPr id="740" name="テキスト ボックス 739"/>
        <xdr:cNvSpPr txBox="1"/>
      </xdr:nvSpPr>
      <xdr:spPr>
        <a:xfrm>
          <a:off x="20199428" y="6386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1" name="直線コネクタ 74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90539</xdr:rowOff>
    </xdr:from>
    <xdr:to>
      <xdr:col>102</xdr:col>
      <xdr:colOff>165100</xdr:colOff>
      <xdr:row>39</xdr:row>
      <xdr:rowOff>20689</xdr:rowOff>
    </xdr:to>
    <xdr:sp macro="" textlink="">
      <xdr:nvSpPr>
        <xdr:cNvPr id="742" name="フローチャート: 判断 741"/>
        <xdr:cNvSpPr/>
      </xdr:nvSpPr>
      <xdr:spPr>
        <a:xfrm>
          <a:off x="19494500" y="660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37215</xdr:rowOff>
    </xdr:from>
    <xdr:ext cx="469744" cy="259045"/>
    <xdr:sp macro="" textlink="">
      <xdr:nvSpPr>
        <xdr:cNvPr id="743" name="テキスト ボックス 742"/>
        <xdr:cNvSpPr txBox="1"/>
      </xdr:nvSpPr>
      <xdr:spPr>
        <a:xfrm>
          <a:off x="19310428" y="6380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116808</xdr:rowOff>
    </xdr:from>
    <xdr:to>
      <xdr:col>98</xdr:col>
      <xdr:colOff>38100</xdr:colOff>
      <xdr:row>39</xdr:row>
      <xdr:rowOff>46958</xdr:rowOff>
    </xdr:to>
    <xdr:sp macro="" textlink="">
      <xdr:nvSpPr>
        <xdr:cNvPr id="744" name="フローチャート: 判断 743"/>
        <xdr:cNvSpPr/>
      </xdr:nvSpPr>
      <xdr:spPr>
        <a:xfrm>
          <a:off x="18605500" y="66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63485</xdr:rowOff>
    </xdr:from>
    <xdr:ext cx="469744" cy="259045"/>
    <xdr:sp macro="" textlink="">
      <xdr:nvSpPr>
        <xdr:cNvPr id="745" name="テキスト ボックス 744"/>
        <xdr:cNvSpPr txBox="1"/>
      </xdr:nvSpPr>
      <xdr:spPr>
        <a:xfrm>
          <a:off x="18421428" y="640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1" name="楕円 75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2"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3" name="楕円 75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4" name="テキスト ボックス 753"/>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5" name="楕円 75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6" name="テキスト ボックス 755"/>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7" name="楕円 75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8" name="テキスト ボックス 757"/>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9" name="楕円 75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0" name="テキスト ボックス 759"/>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33172</xdr:rowOff>
    </xdr:from>
    <xdr:to>
      <xdr:col>116</xdr:col>
      <xdr:colOff>63500</xdr:colOff>
      <xdr:row>57</xdr:row>
      <xdr:rowOff>41814</xdr:rowOff>
    </xdr:to>
    <xdr:cxnSp macro="">
      <xdr:nvCxnSpPr>
        <xdr:cNvPr id="787" name="直線コネクタ 786"/>
        <xdr:cNvCxnSpPr/>
      </xdr:nvCxnSpPr>
      <xdr:spPr>
        <a:xfrm flipV="1">
          <a:off x="21323300" y="9805822"/>
          <a:ext cx="838200" cy="8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101046</xdr:rowOff>
    </xdr:from>
    <xdr:ext cx="469744" cy="259045"/>
    <xdr:sp macro="" textlink="">
      <xdr:nvSpPr>
        <xdr:cNvPr id="788" name="貸付金平均値テキスト"/>
        <xdr:cNvSpPr txBox="1"/>
      </xdr:nvSpPr>
      <xdr:spPr>
        <a:xfrm>
          <a:off x="22212300" y="9873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41814</xdr:rowOff>
    </xdr:from>
    <xdr:to>
      <xdr:col>111</xdr:col>
      <xdr:colOff>177800</xdr:colOff>
      <xdr:row>57</xdr:row>
      <xdr:rowOff>49700</xdr:rowOff>
    </xdr:to>
    <xdr:cxnSp macro="">
      <xdr:nvCxnSpPr>
        <xdr:cNvPr id="790" name="直線コネクタ 789"/>
        <xdr:cNvCxnSpPr/>
      </xdr:nvCxnSpPr>
      <xdr:spPr>
        <a:xfrm flipV="1">
          <a:off x="20434300" y="9814464"/>
          <a:ext cx="889000" cy="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46319</xdr:rowOff>
    </xdr:from>
    <xdr:ext cx="469744" cy="259045"/>
    <xdr:sp macro="" textlink="">
      <xdr:nvSpPr>
        <xdr:cNvPr id="792" name="テキスト ボックス 791"/>
        <xdr:cNvSpPr txBox="1"/>
      </xdr:nvSpPr>
      <xdr:spPr>
        <a:xfrm>
          <a:off x="21088428" y="9990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49700</xdr:rowOff>
    </xdr:from>
    <xdr:to>
      <xdr:col>107</xdr:col>
      <xdr:colOff>50800</xdr:colOff>
      <xdr:row>57</xdr:row>
      <xdr:rowOff>56810</xdr:rowOff>
    </xdr:to>
    <xdr:cxnSp macro="">
      <xdr:nvCxnSpPr>
        <xdr:cNvPr id="793" name="直線コネクタ 792"/>
        <xdr:cNvCxnSpPr/>
      </xdr:nvCxnSpPr>
      <xdr:spPr>
        <a:xfrm flipV="1">
          <a:off x="19545300" y="9822350"/>
          <a:ext cx="889000" cy="7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53360</xdr:rowOff>
    </xdr:from>
    <xdr:ext cx="469744" cy="259045"/>
    <xdr:sp macro="" textlink="">
      <xdr:nvSpPr>
        <xdr:cNvPr id="795" name="テキスト ボックス 794"/>
        <xdr:cNvSpPr txBox="1"/>
      </xdr:nvSpPr>
      <xdr:spPr>
        <a:xfrm>
          <a:off x="20199428" y="9997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54363</xdr:rowOff>
    </xdr:from>
    <xdr:to>
      <xdr:col>102</xdr:col>
      <xdr:colOff>114300</xdr:colOff>
      <xdr:row>57</xdr:row>
      <xdr:rowOff>56810</xdr:rowOff>
    </xdr:to>
    <xdr:cxnSp macro="">
      <xdr:nvCxnSpPr>
        <xdr:cNvPr id="796" name="直線コネクタ 795"/>
        <xdr:cNvCxnSpPr/>
      </xdr:nvCxnSpPr>
      <xdr:spPr>
        <a:xfrm>
          <a:off x="18656300" y="9827013"/>
          <a:ext cx="889000" cy="2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116606</xdr:rowOff>
    </xdr:from>
    <xdr:to>
      <xdr:col>102</xdr:col>
      <xdr:colOff>165100</xdr:colOff>
      <xdr:row>58</xdr:row>
      <xdr:rowOff>46756</xdr:rowOff>
    </xdr:to>
    <xdr:sp macro="" textlink="">
      <xdr:nvSpPr>
        <xdr:cNvPr id="797" name="フローチャート: 判断 796"/>
        <xdr:cNvSpPr/>
      </xdr:nvSpPr>
      <xdr:spPr>
        <a:xfrm>
          <a:off x="19494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37883</xdr:rowOff>
    </xdr:from>
    <xdr:ext cx="469744" cy="259045"/>
    <xdr:sp macro="" textlink="">
      <xdr:nvSpPr>
        <xdr:cNvPr id="798" name="テキスト ボックス 797"/>
        <xdr:cNvSpPr txBox="1"/>
      </xdr:nvSpPr>
      <xdr:spPr>
        <a:xfrm>
          <a:off x="19310428" y="9981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135192</xdr:rowOff>
    </xdr:from>
    <xdr:to>
      <xdr:col>98</xdr:col>
      <xdr:colOff>38100</xdr:colOff>
      <xdr:row>58</xdr:row>
      <xdr:rowOff>65342</xdr:rowOff>
    </xdr:to>
    <xdr:sp macro="" textlink="">
      <xdr:nvSpPr>
        <xdr:cNvPr id="799" name="フローチャート: 判断 798"/>
        <xdr:cNvSpPr/>
      </xdr:nvSpPr>
      <xdr:spPr>
        <a:xfrm>
          <a:off x="18605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56469</xdr:rowOff>
    </xdr:from>
    <xdr:ext cx="469744" cy="259045"/>
    <xdr:sp macro="" textlink="">
      <xdr:nvSpPr>
        <xdr:cNvPr id="800" name="テキスト ボックス 799"/>
        <xdr:cNvSpPr txBox="1"/>
      </xdr:nvSpPr>
      <xdr:spPr>
        <a:xfrm>
          <a:off x="18421428" y="10000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153822</xdr:rowOff>
    </xdr:from>
    <xdr:to>
      <xdr:col>116</xdr:col>
      <xdr:colOff>114300</xdr:colOff>
      <xdr:row>57</xdr:row>
      <xdr:rowOff>83972</xdr:rowOff>
    </xdr:to>
    <xdr:sp macro="" textlink="">
      <xdr:nvSpPr>
        <xdr:cNvPr id="806" name="楕円 805"/>
        <xdr:cNvSpPr/>
      </xdr:nvSpPr>
      <xdr:spPr>
        <a:xfrm>
          <a:off x="22110700" y="975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5249</xdr:rowOff>
    </xdr:from>
    <xdr:ext cx="534377" cy="259045"/>
    <xdr:sp macro="" textlink="">
      <xdr:nvSpPr>
        <xdr:cNvPr id="807" name="貸付金該当値テキスト"/>
        <xdr:cNvSpPr txBox="1"/>
      </xdr:nvSpPr>
      <xdr:spPr>
        <a:xfrm>
          <a:off x="22212300" y="9606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162464</xdr:rowOff>
    </xdr:from>
    <xdr:to>
      <xdr:col>112</xdr:col>
      <xdr:colOff>38100</xdr:colOff>
      <xdr:row>57</xdr:row>
      <xdr:rowOff>92614</xdr:rowOff>
    </xdr:to>
    <xdr:sp macro="" textlink="">
      <xdr:nvSpPr>
        <xdr:cNvPr id="808" name="楕円 807"/>
        <xdr:cNvSpPr/>
      </xdr:nvSpPr>
      <xdr:spPr>
        <a:xfrm>
          <a:off x="21272500" y="976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109141</xdr:rowOff>
    </xdr:from>
    <xdr:ext cx="534377" cy="259045"/>
    <xdr:sp macro="" textlink="">
      <xdr:nvSpPr>
        <xdr:cNvPr id="809" name="テキスト ボックス 808"/>
        <xdr:cNvSpPr txBox="1"/>
      </xdr:nvSpPr>
      <xdr:spPr>
        <a:xfrm>
          <a:off x="21056111" y="953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170350</xdr:rowOff>
    </xdr:from>
    <xdr:to>
      <xdr:col>107</xdr:col>
      <xdr:colOff>101600</xdr:colOff>
      <xdr:row>57</xdr:row>
      <xdr:rowOff>100500</xdr:rowOff>
    </xdr:to>
    <xdr:sp macro="" textlink="">
      <xdr:nvSpPr>
        <xdr:cNvPr id="810" name="楕円 809"/>
        <xdr:cNvSpPr/>
      </xdr:nvSpPr>
      <xdr:spPr>
        <a:xfrm>
          <a:off x="20383500" y="977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117027</xdr:rowOff>
    </xdr:from>
    <xdr:ext cx="534377" cy="259045"/>
    <xdr:sp macro="" textlink="">
      <xdr:nvSpPr>
        <xdr:cNvPr id="811" name="テキスト ボックス 810"/>
        <xdr:cNvSpPr txBox="1"/>
      </xdr:nvSpPr>
      <xdr:spPr>
        <a:xfrm>
          <a:off x="20167111" y="954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6010</xdr:rowOff>
    </xdr:from>
    <xdr:to>
      <xdr:col>102</xdr:col>
      <xdr:colOff>165100</xdr:colOff>
      <xdr:row>57</xdr:row>
      <xdr:rowOff>107610</xdr:rowOff>
    </xdr:to>
    <xdr:sp macro="" textlink="">
      <xdr:nvSpPr>
        <xdr:cNvPr id="812" name="楕円 811"/>
        <xdr:cNvSpPr/>
      </xdr:nvSpPr>
      <xdr:spPr>
        <a:xfrm>
          <a:off x="19494500" y="977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124137</xdr:rowOff>
    </xdr:from>
    <xdr:ext cx="534377" cy="259045"/>
    <xdr:sp macro="" textlink="">
      <xdr:nvSpPr>
        <xdr:cNvPr id="813" name="テキスト ボックス 812"/>
        <xdr:cNvSpPr txBox="1"/>
      </xdr:nvSpPr>
      <xdr:spPr>
        <a:xfrm>
          <a:off x="19278111" y="9553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3563</xdr:rowOff>
    </xdr:from>
    <xdr:to>
      <xdr:col>98</xdr:col>
      <xdr:colOff>38100</xdr:colOff>
      <xdr:row>57</xdr:row>
      <xdr:rowOff>105163</xdr:rowOff>
    </xdr:to>
    <xdr:sp macro="" textlink="">
      <xdr:nvSpPr>
        <xdr:cNvPr id="814" name="楕円 813"/>
        <xdr:cNvSpPr/>
      </xdr:nvSpPr>
      <xdr:spPr>
        <a:xfrm>
          <a:off x="18605500" y="977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121690</xdr:rowOff>
    </xdr:from>
    <xdr:ext cx="534377" cy="259045"/>
    <xdr:sp macro="" textlink="">
      <xdr:nvSpPr>
        <xdr:cNvPr id="815" name="テキスト ボックス 814"/>
        <xdr:cNvSpPr txBox="1"/>
      </xdr:nvSpPr>
      <xdr:spPr>
        <a:xfrm>
          <a:off x="18389111" y="955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18059</xdr:rowOff>
    </xdr:from>
    <xdr:to>
      <xdr:col>116</xdr:col>
      <xdr:colOff>63500</xdr:colOff>
      <xdr:row>76</xdr:row>
      <xdr:rowOff>26797</xdr:rowOff>
    </xdr:to>
    <xdr:cxnSp macro="">
      <xdr:nvCxnSpPr>
        <xdr:cNvPr id="845" name="直線コネクタ 844"/>
        <xdr:cNvCxnSpPr/>
      </xdr:nvCxnSpPr>
      <xdr:spPr>
        <a:xfrm flipV="1">
          <a:off x="21323300" y="13048259"/>
          <a:ext cx="838200" cy="8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137253</xdr:rowOff>
    </xdr:from>
    <xdr:ext cx="534377" cy="259045"/>
    <xdr:sp macro="" textlink="">
      <xdr:nvSpPr>
        <xdr:cNvPr id="846" name="繰出金平均値テキスト"/>
        <xdr:cNvSpPr txBox="1"/>
      </xdr:nvSpPr>
      <xdr:spPr>
        <a:xfrm>
          <a:off x="22212300" y="13167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26797</xdr:rowOff>
    </xdr:from>
    <xdr:to>
      <xdr:col>111</xdr:col>
      <xdr:colOff>177800</xdr:colOff>
      <xdr:row>76</xdr:row>
      <xdr:rowOff>60489</xdr:rowOff>
    </xdr:to>
    <xdr:cxnSp macro="">
      <xdr:nvCxnSpPr>
        <xdr:cNvPr id="848" name="直線コネクタ 847"/>
        <xdr:cNvCxnSpPr/>
      </xdr:nvCxnSpPr>
      <xdr:spPr>
        <a:xfrm flipV="1">
          <a:off x="20434300" y="13056997"/>
          <a:ext cx="889000" cy="3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102443</xdr:rowOff>
    </xdr:from>
    <xdr:ext cx="534377" cy="259045"/>
    <xdr:sp macro="" textlink="">
      <xdr:nvSpPr>
        <xdr:cNvPr id="850" name="テキスト ボックス 849"/>
        <xdr:cNvSpPr txBox="1"/>
      </xdr:nvSpPr>
      <xdr:spPr>
        <a:xfrm>
          <a:off x="21056111" y="1330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60489</xdr:rowOff>
    </xdr:from>
    <xdr:to>
      <xdr:col>107</xdr:col>
      <xdr:colOff>50800</xdr:colOff>
      <xdr:row>76</xdr:row>
      <xdr:rowOff>80187</xdr:rowOff>
    </xdr:to>
    <xdr:cxnSp macro="">
      <xdr:nvCxnSpPr>
        <xdr:cNvPr id="851" name="直線コネクタ 850"/>
        <xdr:cNvCxnSpPr/>
      </xdr:nvCxnSpPr>
      <xdr:spPr>
        <a:xfrm flipV="1">
          <a:off x="19545300" y="13090689"/>
          <a:ext cx="889000" cy="19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109123</xdr:rowOff>
    </xdr:from>
    <xdr:ext cx="534377" cy="259045"/>
    <xdr:sp macro="" textlink="">
      <xdr:nvSpPr>
        <xdr:cNvPr id="853" name="テキスト ボックス 852"/>
        <xdr:cNvSpPr txBox="1"/>
      </xdr:nvSpPr>
      <xdr:spPr>
        <a:xfrm>
          <a:off x="20167111" y="1331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80187</xdr:rowOff>
    </xdr:from>
    <xdr:to>
      <xdr:col>102</xdr:col>
      <xdr:colOff>114300</xdr:colOff>
      <xdr:row>76</xdr:row>
      <xdr:rowOff>126237</xdr:rowOff>
    </xdr:to>
    <xdr:cxnSp macro="">
      <xdr:nvCxnSpPr>
        <xdr:cNvPr id="854" name="直線コネクタ 853"/>
        <xdr:cNvCxnSpPr/>
      </xdr:nvCxnSpPr>
      <xdr:spPr>
        <a:xfrm flipV="1">
          <a:off x="18656300" y="13110387"/>
          <a:ext cx="889000" cy="46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40742</xdr:rowOff>
    </xdr:from>
    <xdr:to>
      <xdr:col>102</xdr:col>
      <xdr:colOff>165100</xdr:colOff>
      <xdr:row>77</xdr:row>
      <xdr:rowOff>142342</xdr:rowOff>
    </xdr:to>
    <xdr:sp macro="" textlink="">
      <xdr:nvSpPr>
        <xdr:cNvPr id="855" name="フローチャート: 判断 854"/>
        <xdr:cNvSpPr/>
      </xdr:nvSpPr>
      <xdr:spPr>
        <a:xfrm>
          <a:off x="19494500" y="132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133469</xdr:rowOff>
    </xdr:from>
    <xdr:ext cx="534377" cy="259045"/>
    <xdr:sp macro="" textlink="">
      <xdr:nvSpPr>
        <xdr:cNvPr id="856" name="テキスト ボックス 855"/>
        <xdr:cNvSpPr txBox="1"/>
      </xdr:nvSpPr>
      <xdr:spPr>
        <a:xfrm>
          <a:off x="19278111" y="1333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115596</xdr:rowOff>
    </xdr:from>
    <xdr:to>
      <xdr:col>98</xdr:col>
      <xdr:colOff>38100</xdr:colOff>
      <xdr:row>77</xdr:row>
      <xdr:rowOff>45746</xdr:rowOff>
    </xdr:to>
    <xdr:sp macro="" textlink="">
      <xdr:nvSpPr>
        <xdr:cNvPr id="857" name="フローチャート: 判断 856"/>
        <xdr:cNvSpPr/>
      </xdr:nvSpPr>
      <xdr:spPr>
        <a:xfrm>
          <a:off x="18605500" y="1314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36873</xdr:rowOff>
    </xdr:from>
    <xdr:ext cx="534377" cy="259045"/>
    <xdr:sp macro="" textlink="">
      <xdr:nvSpPr>
        <xdr:cNvPr id="858" name="テキスト ボックス 857"/>
        <xdr:cNvSpPr txBox="1"/>
      </xdr:nvSpPr>
      <xdr:spPr>
        <a:xfrm>
          <a:off x="18389111" y="1323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138709</xdr:rowOff>
    </xdr:from>
    <xdr:to>
      <xdr:col>116</xdr:col>
      <xdr:colOff>114300</xdr:colOff>
      <xdr:row>76</xdr:row>
      <xdr:rowOff>68859</xdr:rowOff>
    </xdr:to>
    <xdr:sp macro="" textlink="">
      <xdr:nvSpPr>
        <xdr:cNvPr id="864" name="楕円 863"/>
        <xdr:cNvSpPr/>
      </xdr:nvSpPr>
      <xdr:spPr>
        <a:xfrm>
          <a:off x="22110700" y="1299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161586</xdr:rowOff>
    </xdr:from>
    <xdr:ext cx="534377" cy="259045"/>
    <xdr:sp macro="" textlink="">
      <xdr:nvSpPr>
        <xdr:cNvPr id="865" name="繰出金該当値テキスト"/>
        <xdr:cNvSpPr txBox="1"/>
      </xdr:nvSpPr>
      <xdr:spPr>
        <a:xfrm>
          <a:off x="22212300" y="12848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147447</xdr:rowOff>
    </xdr:from>
    <xdr:to>
      <xdr:col>112</xdr:col>
      <xdr:colOff>38100</xdr:colOff>
      <xdr:row>76</xdr:row>
      <xdr:rowOff>77597</xdr:rowOff>
    </xdr:to>
    <xdr:sp macro="" textlink="">
      <xdr:nvSpPr>
        <xdr:cNvPr id="866" name="楕円 865"/>
        <xdr:cNvSpPr/>
      </xdr:nvSpPr>
      <xdr:spPr>
        <a:xfrm>
          <a:off x="21272500" y="1300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94124</xdr:rowOff>
    </xdr:from>
    <xdr:ext cx="534377" cy="259045"/>
    <xdr:sp macro="" textlink="">
      <xdr:nvSpPr>
        <xdr:cNvPr id="867" name="テキスト ボックス 866"/>
        <xdr:cNvSpPr txBox="1"/>
      </xdr:nvSpPr>
      <xdr:spPr>
        <a:xfrm>
          <a:off x="21056111" y="1278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9689</xdr:rowOff>
    </xdr:from>
    <xdr:to>
      <xdr:col>107</xdr:col>
      <xdr:colOff>101600</xdr:colOff>
      <xdr:row>76</xdr:row>
      <xdr:rowOff>111289</xdr:rowOff>
    </xdr:to>
    <xdr:sp macro="" textlink="">
      <xdr:nvSpPr>
        <xdr:cNvPr id="868" name="楕円 867"/>
        <xdr:cNvSpPr/>
      </xdr:nvSpPr>
      <xdr:spPr>
        <a:xfrm>
          <a:off x="20383500" y="1303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127817</xdr:rowOff>
    </xdr:from>
    <xdr:ext cx="534377" cy="259045"/>
    <xdr:sp macro="" textlink="">
      <xdr:nvSpPr>
        <xdr:cNvPr id="869" name="テキスト ボックス 868"/>
        <xdr:cNvSpPr txBox="1"/>
      </xdr:nvSpPr>
      <xdr:spPr>
        <a:xfrm>
          <a:off x="20167111" y="1281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29387</xdr:rowOff>
    </xdr:from>
    <xdr:to>
      <xdr:col>102</xdr:col>
      <xdr:colOff>165100</xdr:colOff>
      <xdr:row>76</xdr:row>
      <xdr:rowOff>130987</xdr:rowOff>
    </xdr:to>
    <xdr:sp macro="" textlink="">
      <xdr:nvSpPr>
        <xdr:cNvPr id="870" name="楕円 869"/>
        <xdr:cNvSpPr/>
      </xdr:nvSpPr>
      <xdr:spPr>
        <a:xfrm>
          <a:off x="19494500" y="1305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147515</xdr:rowOff>
    </xdr:from>
    <xdr:ext cx="534377" cy="259045"/>
    <xdr:sp macro="" textlink="">
      <xdr:nvSpPr>
        <xdr:cNvPr id="871" name="テキスト ボックス 870"/>
        <xdr:cNvSpPr txBox="1"/>
      </xdr:nvSpPr>
      <xdr:spPr>
        <a:xfrm>
          <a:off x="19278111" y="1283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75437</xdr:rowOff>
    </xdr:from>
    <xdr:to>
      <xdr:col>98</xdr:col>
      <xdr:colOff>38100</xdr:colOff>
      <xdr:row>77</xdr:row>
      <xdr:rowOff>5587</xdr:rowOff>
    </xdr:to>
    <xdr:sp macro="" textlink="">
      <xdr:nvSpPr>
        <xdr:cNvPr id="872" name="楕円 871"/>
        <xdr:cNvSpPr/>
      </xdr:nvSpPr>
      <xdr:spPr>
        <a:xfrm>
          <a:off x="18605500" y="1310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22115</xdr:rowOff>
    </xdr:from>
    <xdr:ext cx="534377" cy="259045"/>
    <xdr:sp macro="" textlink="">
      <xdr:nvSpPr>
        <xdr:cNvPr id="873" name="テキスト ボックス 872"/>
        <xdr:cNvSpPr txBox="1"/>
      </xdr:nvSpPr>
      <xdr:spPr>
        <a:xfrm>
          <a:off x="18389111" y="1288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39261</xdr:rowOff>
    </xdr:from>
    <xdr:to>
      <xdr:col>102</xdr:col>
      <xdr:colOff>165100</xdr:colOff>
      <xdr:row>99</xdr:row>
      <xdr:rowOff>140861</xdr:rowOff>
    </xdr:to>
    <xdr:sp macro="" textlink="">
      <xdr:nvSpPr>
        <xdr:cNvPr id="914" name="フローチャート: 判断 913"/>
        <xdr:cNvSpPr/>
      </xdr:nvSpPr>
      <xdr:spPr>
        <a:xfrm>
          <a:off x="19494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157388</xdr:rowOff>
    </xdr:from>
    <xdr:ext cx="313932" cy="259045"/>
    <xdr:sp macro="" textlink="">
      <xdr:nvSpPr>
        <xdr:cNvPr id="915" name="テキスト ボックス 914"/>
        <xdr:cNvSpPr txBox="1"/>
      </xdr:nvSpPr>
      <xdr:spPr>
        <a:xfrm>
          <a:off x="19388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37629</xdr:rowOff>
    </xdr:from>
    <xdr:to>
      <xdr:col>98</xdr:col>
      <xdr:colOff>38100</xdr:colOff>
      <xdr:row>99</xdr:row>
      <xdr:rowOff>139229</xdr:rowOff>
    </xdr:to>
    <xdr:sp macro="" textlink="">
      <xdr:nvSpPr>
        <xdr:cNvPr id="916" name="フローチャート: 判断 915"/>
        <xdr:cNvSpPr/>
      </xdr:nvSpPr>
      <xdr:spPr>
        <a:xfrm>
          <a:off x="18605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155756</xdr:rowOff>
    </xdr:from>
    <xdr:ext cx="313932" cy="259045"/>
    <xdr:sp macro="" textlink="">
      <xdr:nvSpPr>
        <xdr:cNvPr id="917" name="テキスト ボックス 916"/>
        <xdr:cNvSpPr txBox="1"/>
      </xdr:nvSpPr>
      <xdr:spPr>
        <a:xfrm>
          <a:off x="18499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0" name="テキスト ボックス 929"/>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32" name="テキスト ボックス 931"/>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733,489</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物件費は、住民一人当たり</a:t>
          </a:r>
          <a:r>
            <a:rPr kumimoji="1" lang="en-US" altLang="ja-JP" sz="1300">
              <a:latin typeface="ＭＳ Ｐゴシック" panose="020B0600070205080204" pitchFamily="50" charset="-128"/>
              <a:ea typeface="ＭＳ Ｐゴシック" panose="020B0600070205080204" pitchFamily="50" charset="-128"/>
            </a:rPr>
            <a:t>89,303</a:t>
          </a:r>
          <a:r>
            <a:rPr kumimoji="1" lang="ja-JP" altLang="en-US" sz="1300">
              <a:latin typeface="ＭＳ Ｐゴシック" panose="020B0600070205080204" pitchFamily="50" charset="-128"/>
              <a:ea typeface="ＭＳ Ｐゴシック" panose="020B0600070205080204" pitchFamily="50" charset="-128"/>
            </a:rPr>
            <a:t>円となっており、前年度から減少した。これは、主に新型コロナウイルスワクチン接種事業の減、緊急宿泊支援事業の終了など新型コロナウイルス感染症対策関連として実施していた事業に伴う委託料の減による。</a:t>
          </a:r>
        </a:p>
        <a:p>
          <a:r>
            <a:rPr kumimoji="1" lang="ja-JP" altLang="en-US" sz="1300">
              <a:latin typeface="ＭＳ Ｐゴシック" panose="020B0600070205080204" pitchFamily="50" charset="-128"/>
              <a:ea typeface="ＭＳ Ｐゴシック" panose="020B0600070205080204" pitchFamily="50" charset="-128"/>
            </a:rPr>
            <a:t>　扶助費は、住民一人当たり</a:t>
          </a:r>
          <a:r>
            <a:rPr kumimoji="1" lang="en-US" altLang="ja-JP" sz="1300">
              <a:latin typeface="ＭＳ Ｐゴシック" panose="020B0600070205080204" pitchFamily="50" charset="-128"/>
              <a:ea typeface="ＭＳ Ｐゴシック" panose="020B0600070205080204" pitchFamily="50" charset="-128"/>
            </a:rPr>
            <a:t>1146,357</a:t>
          </a:r>
          <a:r>
            <a:rPr kumimoji="1" lang="ja-JP" altLang="en-US" sz="1300">
              <a:latin typeface="ＭＳ Ｐゴシック" panose="020B0600070205080204" pitchFamily="50" charset="-128"/>
              <a:ea typeface="ＭＳ Ｐゴシック" panose="020B0600070205080204" pitchFamily="50" charset="-128"/>
            </a:rPr>
            <a:t>円となっており、前年度から増加した。これは、住民税非課税世帯や子育て世帯等へ給付した給付金の増や障害者自立支援給付費の増などによる。</a:t>
          </a:r>
        </a:p>
        <a:p>
          <a:r>
            <a:rPr kumimoji="1" lang="ja-JP" altLang="en-US" sz="1300">
              <a:latin typeface="ＭＳ Ｐゴシック" panose="020B0600070205080204" pitchFamily="50" charset="-128"/>
              <a:ea typeface="ＭＳ Ｐゴシック" panose="020B0600070205080204" pitchFamily="50" charset="-128"/>
            </a:rPr>
            <a:t>　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78,521</a:t>
          </a:r>
          <a:r>
            <a:rPr kumimoji="1" lang="ja-JP" altLang="en-US" sz="1300">
              <a:latin typeface="ＭＳ Ｐゴシック" panose="020B0600070205080204" pitchFamily="50" charset="-128"/>
              <a:ea typeface="ＭＳ Ｐゴシック" panose="020B0600070205080204" pitchFamily="50" charset="-128"/>
            </a:rPr>
            <a:t>円となっており、前年度から増加した。新規整備については、児童福祉施設整備事業の本体工事開始、更新整備については、船越小学校整備事業、斎場大規模改修事業の本体工事開始などにより増となった。</a:t>
          </a:r>
        </a:p>
        <a:p>
          <a:r>
            <a:rPr kumimoji="1" lang="ja-JP" altLang="en-US" sz="1300">
              <a:latin typeface="ＭＳ Ｐゴシック" panose="020B0600070205080204" pitchFamily="50" charset="-128"/>
              <a:ea typeface="ＭＳ Ｐゴシック" panose="020B0600070205080204" pitchFamily="50" charset="-128"/>
            </a:rPr>
            <a:t>　積立金は、住民一人当たり</a:t>
          </a:r>
          <a:r>
            <a:rPr kumimoji="1" lang="en-US" altLang="ja-JP" sz="1300">
              <a:latin typeface="ＭＳ Ｐゴシック" panose="020B0600070205080204" pitchFamily="50" charset="-128"/>
              <a:ea typeface="ＭＳ Ｐゴシック" panose="020B0600070205080204" pitchFamily="50" charset="-128"/>
            </a:rPr>
            <a:t>26,947</a:t>
          </a:r>
          <a:r>
            <a:rPr kumimoji="1" lang="ja-JP" altLang="en-US" sz="1300">
              <a:latin typeface="ＭＳ Ｐゴシック" panose="020B0600070205080204" pitchFamily="50" charset="-128"/>
              <a:ea typeface="ＭＳ Ｐゴシック" panose="020B0600070205080204" pitchFamily="50" charset="-128"/>
            </a:rPr>
            <a:t>円となっており、前年度から減少した。これは、公債費の負担軽減を図るための減債基金への積立の減による。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秋田県男鹿市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24,014
23,924
241.09
18,213,805
17,614,000
478,643
10,250,340
12,727,096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25.7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81788</xdr:rowOff>
    </xdr:from>
    <xdr:to>
      <xdr:col>24</xdr:col>
      <xdr:colOff>63500</xdr:colOff>
      <xdr:row>34</xdr:row>
      <xdr:rowOff>141986</xdr:rowOff>
    </xdr:to>
    <xdr:cxnSp macro="">
      <xdr:nvCxnSpPr>
        <xdr:cNvPr id="61" name="直線コネクタ 60"/>
        <xdr:cNvCxnSpPr/>
      </xdr:nvCxnSpPr>
      <xdr:spPr>
        <a:xfrm flipV="1">
          <a:off x="3797300" y="5911088"/>
          <a:ext cx="838200" cy="6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45038</xdr:rowOff>
    </xdr:from>
    <xdr:ext cx="469744" cy="259045"/>
    <xdr:sp macro="" textlink="">
      <xdr:nvSpPr>
        <xdr:cNvPr id="62" name="議会費平均値テキスト"/>
        <xdr:cNvSpPr txBox="1"/>
      </xdr:nvSpPr>
      <xdr:spPr>
        <a:xfrm>
          <a:off x="4686300" y="6045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51308</xdr:rowOff>
    </xdr:from>
    <xdr:to>
      <xdr:col>19</xdr:col>
      <xdr:colOff>177800</xdr:colOff>
      <xdr:row>34</xdr:row>
      <xdr:rowOff>141986</xdr:rowOff>
    </xdr:to>
    <xdr:cxnSp macro="">
      <xdr:nvCxnSpPr>
        <xdr:cNvPr id="64" name="直線コネクタ 63"/>
        <xdr:cNvCxnSpPr/>
      </xdr:nvCxnSpPr>
      <xdr:spPr>
        <a:xfrm>
          <a:off x="2908300" y="5880608"/>
          <a:ext cx="889000" cy="9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11130</xdr:rowOff>
    </xdr:from>
    <xdr:ext cx="469744" cy="259045"/>
    <xdr:sp macro="" textlink="">
      <xdr:nvSpPr>
        <xdr:cNvPr id="66" name="テキスト ボックス 65"/>
        <xdr:cNvSpPr txBox="1"/>
      </xdr:nvSpPr>
      <xdr:spPr>
        <a:xfrm>
          <a:off x="3562428" y="6183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50546</xdr:rowOff>
    </xdr:from>
    <xdr:to>
      <xdr:col>15</xdr:col>
      <xdr:colOff>50800</xdr:colOff>
      <xdr:row>34</xdr:row>
      <xdr:rowOff>51308</xdr:rowOff>
    </xdr:to>
    <xdr:cxnSp macro="">
      <xdr:nvCxnSpPr>
        <xdr:cNvPr id="67" name="直線コネクタ 66"/>
        <xdr:cNvCxnSpPr/>
      </xdr:nvCxnSpPr>
      <xdr:spPr>
        <a:xfrm>
          <a:off x="2019300" y="5879846"/>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21798</xdr:rowOff>
    </xdr:from>
    <xdr:ext cx="469744" cy="259045"/>
    <xdr:sp macro="" textlink="">
      <xdr:nvSpPr>
        <xdr:cNvPr id="69" name="テキスト ボックス 68"/>
        <xdr:cNvSpPr txBox="1"/>
      </xdr:nvSpPr>
      <xdr:spPr>
        <a:xfrm>
          <a:off x="2673428" y="619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50546</xdr:rowOff>
    </xdr:from>
    <xdr:to>
      <xdr:col>10</xdr:col>
      <xdr:colOff>114300</xdr:colOff>
      <xdr:row>34</xdr:row>
      <xdr:rowOff>66929</xdr:rowOff>
    </xdr:to>
    <xdr:cxnSp macro="">
      <xdr:nvCxnSpPr>
        <xdr:cNvPr id="70" name="直線コネクタ 69"/>
        <xdr:cNvCxnSpPr/>
      </xdr:nvCxnSpPr>
      <xdr:spPr>
        <a:xfrm flipV="1">
          <a:off x="1130300" y="5879846"/>
          <a:ext cx="8890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125666</xdr:rowOff>
    </xdr:from>
    <xdr:to>
      <xdr:col>10</xdr:col>
      <xdr:colOff>165100</xdr:colOff>
      <xdr:row>36</xdr:row>
      <xdr:rowOff>55816</xdr:rowOff>
    </xdr:to>
    <xdr:sp macro="" textlink="">
      <xdr:nvSpPr>
        <xdr:cNvPr id="71" name="フローチャート: 判断 70"/>
        <xdr:cNvSpPr/>
      </xdr:nvSpPr>
      <xdr:spPr>
        <a:xfrm>
          <a:off x="1968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46943</xdr:rowOff>
    </xdr:from>
    <xdr:ext cx="469744" cy="259045"/>
    <xdr:sp macro="" textlink="">
      <xdr:nvSpPr>
        <xdr:cNvPr id="72" name="テキスト ボックス 71"/>
        <xdr:cNvSpPr txBox="1"/>
      </xdr:nvSpPr>
      <xdr:spPr>
        <a:xfrm>
          <a:off x="1784428" y="621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86233</xdr:rowOff>
    </xdr:from>
    <xdr:to>
      <xdr:col>6</xdr:col>
      <xdr:colOff>38100</xdr:colOff>
      <xdr:row>36</xdr:row>
      <xdr:rowOff>16383</xdr:rowOff>
    </xdr:to>
    <xdr:sp macro="" textlink="">
      <xdr:nvSpPr>
        <xdr:cNvPr id="73" name="フローチャート: 判断 72"/>
        <xdr:cNvSpPr/>
      </xdr:nvSpPr>
      <xdr:spPr>
        <a:xfrm>
          <a:off x="1079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7510</xdr:rowOff>
    </xdr:from>
    <xdr:ext cx="469744" cy="259045"/>
    <xdr:sp macro="" textlink="">
      <xdr:nvSpPr>
        <xdr:cNvPr id="74" name="テキスト ボックス 73"/>
        <xdr:cNvSpPr txBox="1"/>
      </xdr:nvSpPr>
      <xdr:spPr>
        <a:xfrm>
          <a:off x="895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30988</xdr:rowOff>
    </xdr:from>
    <xdr:to>
      <xdr:col>24</xdr:col>
      <xdr:colOff>114300</xdr:colOff>
      <xdr:row>34</xdr:row>
      <xdr:rowOff>132588</xdr:rowOff>
    </xdr:to>
    <xdr:sp macro="" textlink="">
      <xdr:nvSpPr>
        <xdr:cNvPr id="80" name="楕円 79"/>
        <xdr:cNvSpPr/>
      </xdr:nvSpPr>
      <xdr:spPr>
        <a:xfrm>
          <a:off x="4584700" y="586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53865</xdr:rowOff>
    </xdr:from>
    <xdr:ext cx="469744" cy="259045"/>
    <xdr:sp macro="" textlink="">
      <xdr:nvSpPr>
        <xdr:cNvPr id="81" name="議会費該当値テキスト"/>
        <xdr:cNvSpPr txBox="1"/>
      </xdr:nvSpPr>
      <xdr:spPr>
        <a:xfrm>
          <a:off x="4686300" y="5711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91186</xdr:rowOff>
    </xdr:from>
    <xdr:to>
      <xdr:col>20</xdr:col>
      <xdr:colOff>38100</xdr:colOff>
      <xdr:row>35</xdr:row>
      <xdr:rowOff>21336</xdr:rowOff>
    </xdr:to>
    <xdr:sp macro="" textlink="">
      <xdr:nvSpPr>
        <xdr:cNvPr id="82" name="楕円 81"/>
        <xdr:cNvSpPr/>
      </xdr:nvSpPr>
      <xdr:spPr>
        <a:xfrm>
          <a:off x="3746500" y="592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37863</xdr:rowOff>
    </xdr:from>
    <xdr:ext cx="469744" cy="259045"/>
    <xdr:sp macro="" textlink="">
      <xdr:nvSpPr>
        <xdr:cNvPr id="83" name="テキスト ボックス 82"/>
        <xdr:cNvSpPr txBox="1"/>
      </xdr:nvSpPr>
      <xdr:spPr>
        <a:xfrm>
          <a:off x="3562428" y="5695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508</xdr:rowOff>
    </xdr:from>
    <xdr:to>
      <xdr:col>15</xdr:col>
      <xdr:colOff>101600</xdr:colOff>
      <xdr:row>34</xdr:row>
      <xdr:rowOff>102108</xdr:rowOff>
    </xdr:to>
    <xdr:sp macro="" textlink="">
      <xdr:nvSpPr>
        <xdr:cNvPr id="84" name="楕円 83"/>
        <xdr:cNvSpPr/>
      </xdr:nvSpPr>
      <xdr:spPr>
        <a:xfrm>
          <a:off x="2857500" y="582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118635</xdr:rowOff>
    </xdr:from>
    <xdr:ext cx="469744" cy="259045"/>
    <xdr:sp macro="" textlink="">
      <xdr:nvSpPr>
        <xdr:cNvPr id="85" name="テキスト ボックス 84"/>
        <xdr:cNvSpPr txBox="1"/>
      </xdr:nvSpPr>
      <xdr:spPr>
        <a:xfrm>
          <a:off x="2673428" y="5605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171196</xdr:rowOff>
    </xdr:from>
    <xdr:to>
      <xdr:col>10</xdr:col>
      <xdr:colOff>165100</xdr:colOff>
      <xdr:row>34</xdr:row>
      <xdr:rowOff>101346</xdr:rowOff>
    </xdr:to>
    <xdr:sp macro="" textlink="">
      <xdr:nvSpPr>
        <xdr:cNvPr id="86" name="楕円 85"/>
        <xdr:cNvSpPr/>
      </xdr:nvSpPr>
      <xdr:spPr>
        <a:xfrm>
          <a:off x="1968500" y="582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117873</xdr:rowOff>
    </xdr:from>
    <xdr:ext cx="469744" cy="259045"/>
    <xdr:sp macro="" textlink="">
      <xdr:nvSpPr>
        <xdr:cNvPr id="87" name="テキスト ボックス 86"/>
        <xdr:cNvSpPr txBox="1"/>
      </xdr:nvSpPr>
      <xdr:spPr>
        <a:xfrm>
          <a:off x="1784428" y="5604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16129</xdr:rowOff>
    </xdr:from>
    <xdr:to>
      <xdr:col>6</xdr:col>
      <xdr:colOff>38100</xdr:colOff>
      <xdr:row>34</xdr:row>
      <xdr:rowOff>117729</xdr:rowOff>
    </xdr:to>
    <xdr:sp macro="" textlink="">
      <xdr:nvSpPr>
        <xdr:cNvPr id="88" name="楕円 87"/>
        <xdr:cNvSpPr/>
      </xdr:nvSpPr>
      <xdr:spPr>
        <a:xfrm>
          <a:off x="1079500" y="584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134256</xdr:rowOff>
    </xdr:from>
    <xdr:ext cx="469744" cy="259045"/>
    <xdr:sp macro="" textlink="">
      <xdr:nvSpPr>
        <xdr:cNvPr id="89" name="テキスト ボックス 88"/>
        <xdr:cNvSpPr txBox="1"/>
      </xdr:nvSpPr>
      <xdr:spPr>
        <a:xfrm>
          <a:off x="895428" y="562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68034</xdr:rowOff>
    </xdr:from>
    <xdr:to>
      <xdr:col>24</xdr:col>
      <xdr:colOff>63500</xdr:colOff>
      <xdr:row>58</xdr:row>
      <xdr:rowOff>101312</xdr:rowOff>
    </xdr:to>
    <xdr:cxnSp macro="">
      <xdr:nvCxnSpPr>
        <xdr:cNvPr id="118" name="直線コネクタ 117"/>
        <xdr:cNvCxnSpPr/>
      </xdr:nvCxnSpPr>
      <xdr:spPr>
        <a:xfrm>
          <a:off x="3797300" y="10012134"/>
          <a:ext cx="838200" cy="33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16491</xdr:rowOff>
    </xdr:from>
    <xdr:ext cx="599010" cy="259045"/>
    <xdr:sp macro="" textlink="">
      <xdr:nvSpPr>
        <xdr:cNvPr id="119" name="総務費平均値テキスト"/>
        <xdr:cNvSpPr txBox="1"/>
      </xdr:nvSpPr>
      <xdr:spPr>
        <a:xfrm>
          <a:off x="4686300" y="9789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65422</xdr:rowOff>
    </xdr:from>
    <xdr:to>
      <xdr:col>19</xdr:col>
      <xdr:colOff>177800</xdr:colOff>
      <xdr:row>58</xdr:row>
      <xdr:rowOff>68034</xdr:rowOff>
    </xdr:to>
    <xdr:cxnSp macro="">
      <xdr:nvCxnSpPr>
        <xdr:cNvPr id="121" name="直線コネクタ 120"/>
        <xdr:cNvCxnSpPr/>
      </xdr:nvCxnSpPr>
      <xdr:spPr>
        <a:xfrm>
          <a:off x="2908300" y="10009522"/>
          <a:ext cx="8890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116209</xdr:rowOff>
    </xdr:from>
    <xdr:ext cx="599010" cy="259045"/>
    <xdr:sp macro="" textlink="">
      <xdr:nvSpPr>
        <xdr:cNvPr id="123" name="テキスト ボックス 122"/>
        <xdr:cNvSpPr txBox="1"/>
      </xdr:nvSpPr>
      <xdr:spPr>
        <a:xfrm>
          <a:off x="3497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135884</xdr:rowOff>
    </xdr:from>
    <xdr:to>
      <xdr:col>15</xdr:col>
      <xdr:colOff>50800</xdr:colOff>
      <xdr:row>58</xdr:row>
      <xdr:rowOff>65422</xdr:rowOff>
    </xdr:to>
    <xdr:cxnSp macro="">
      <xdr:nvCxnSpPr>
        <xdr:cNvPr id="124" name="直線コネクタ 123"/>
        <xdr:cNvCxnSpPr/>
      </xdr:nvCxnSpPr>
      <xdr:spPr>
        <a:xfrm>
          <a:off x="2019300" y="9908534"/>
          <a:ext cx="889000" cy="100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112703</xdr:rowOff>
    </xdr:from>
    <xdr:ext cx="599010" cy="259045"/>
    <xdr:sp macro="" textlink="">
      <xdr:nvSpPr>
        <xdr:cNvPr id="126" name="テキスト ボックス 125"/>
        <xdr:cNvSpPr txBox="1"/>
      </xdr:nvSpPr>
      <xdr:spPr>
        <a:xfrm>
          <a:off x="2608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135884</xdr:rowOff>
    </xdr:from>
    <xdr:to>
      <xdr:col>10</xdr:col>
      <xdr:colOff>114300</xdr:colOff>
      <xdr:row>58</xdr:row>
      <xdr:rowOff>115947</xdr:rowOff>
    </xdr:to>
    <xdr:cxnSp macro="">
      <xdr:nvCxnSpPr>
        <xdr:cNvPr id="127" name="直線コネクタ 126"/>
        <xdr:cNvCxnSpPr/>
      </xdr:nvCxnSpPr>
      <xdr:spPr>
        <a:xfrm flipV="1">
          <a:off x="1130300" y="9908534"/>
          <a:ext cx="889000" cy="15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68942</xdr:rowOff>
    </xdr:from>
    <xdr:to>
      <xdr:col>10</xdr:col>
      <xdr:colOff>165100</xdr:colOff>
      <xdr:row>57</xdr:row>
      <xdr:rowOff>170542</xdr:rowOff>
    </xdr:to>
    <xdr:sp macro="" textlink="">
      <xdr:nvSpPr>
        <xdr:cNvPr id="128" name="フローチャート: 判断 127"/>
        <xdr:cNvSpPr/>
      </xdr:nvSpPr>
      <xdr:spPr>
        <a:xfrm>
          <a:off x="1968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15619</xdr:rowOff>
    </xdr:from>
    <xdr:ext cx="599010" cy="259045"/>
    <xdr:sp macro="" textlink="">
      <xdr:nvSpPr>
        <xdr:cNvPr id="129" name="テキスト ボックス 128"/>
        <xdr:cNvSpPr txBox="1"/>
      </xdr:nvSpPr>
      <xdr:spPr>
        <a:xfrm>
          <a:off x="1719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36071</xdr:rowOff>
    </xdr:from>
    <xdr:to>
      <xdr:col>6</xdr:col>
      <xdr:colOff>38100</xdr:colOff>
      <xdr:row>58</xdr:row>
      <xdr:rowOff>137671</xdr:rowOff>
    </xdr:to>
    <xdr:sp macro="" textlink="">
      <xdr:nvSpPr>
        <xdr:cNvPr id="130" name="フローチャート: 判断 129"/>
        <xdr:cNvSpPr/>
      </xdr:nvSpPr>
      <xdr:spPr>
        <a:xfrm>
          <a:off x="1079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154198</xdr:rowOff>
    </xdr:from>
    <xdr:ext cx="599010" cy="259045"/>
    <xdr:sp macro="" textlink="">
      <xdr:nvSpPr>
        <xdr:cNvPr id="131" name="テキスト ボックス 130"/>
        <xdr:cNvSpPr txBox="1"/>
      </xdr:nvSpPr>
      <xdr:spPr>
        <a:xfrm>
          <a:off x="830795" y="97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50512</xdr:rowOff>
    </xdr:from>
    <xdr:to>
      <xdr:col>24</xdr:col>
      <xdr:colOff>114300</xdr:colOff>
      <xdr:row>58</xdr:row>
      <xdr:rowOff>152112</xdr:rowOff>
    </xdr:to>
    <xdr:sp macro="" textlink="">
      <xdr:nvSpPr>
        <xdr:cNvPr id="137" name="楕円 136"/>
        <xdr:cNvSpPr/>
      </xdr:nvSpPr>
      <xdr:spPr>
        <a:xfrm>
          <a:off x="4584700" y="999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143492</xdr:rowOff>
    </xdr:from>
    <xdr:ext cx="534377" cy="259045"/>
    <xdr:sp macro="" textlink="">
      <xdr:nvSpPr>
        <xdr:cNvPr id="138" name="総務費該当値テキスト"/>
        <xdr:cNvSpPr txBox="1"/>
      </xdr:nvSpPr>
      <xdr:spPr>
        <a:xfrm>
          <a:off x="4686300" y="991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17234</xdr:rowOff>
    </xdr:from>
    <xdr:to>
      <xdr:col>20</xdr:col>
      <xdr:colOff>38100</xdr:colOff>
      <xdr:row>58</xdr:row>
      <xdr:rowOff>118834</xdr:rowOff>
    </xdr:to>
    <xdr:sp macro="" textlink="">
      <xdr:nvSpPr>
        <xdr:cNvPr id="139" name="楕円 138"/>
        <xdr:cNvSpPr/>
      </xdr:nvSpPr>
      <xdr:spPr>
        <a:xfrm>
          <a:off x="3746500" y="996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109961</xdr:rowOff>
    </xdr:from>
    <xdr:ext cx="599010" cy="259045"/>
    <xdr:sp macro="" textlink="">
      <xdr:nvSpPr>
        <xdr:cNvPr id="140" name="テキスト ボックス 139"/>
        <xdr:cNvSpPr txBox="1"/>
      </xdr:nvSpPr>
      <xdr:spPr>
        <a:xfrm>
          <a:off x="3497795" y="10054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14622</xdr:rowOff>
    </xdr:from>
    <xdr:to>
      <xdr:col>15</xdr:col>
      <xdr:colOff>101600</xdr:colOff>
      <xdr:row>58</xdr:row>
      <xdr:rowOff>116222</xdr:rowOff>
    </xdr:to>
    <xdr:sp macro="" textlink="">
      <xdr:nvSpPr>
        <xdr:cNvPr id="141" name="楕円 140"/>
        <xdr:cNvSpPr/>
      </xdr:nvSpPr>
      <xdr:spPr>
        <a:xfrm>
          <a:off x="2857500" y="995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107349</xdr:rowOff>
    </xdr:from>
    <xdr:ext cx="599010" cy="259045"/>
    <xdr:sp macro="" textlink="">
      <xdr:nvSpPr>
        <xdr:cNvPr id="142" name="テキスト ボックス 141"/>
        <xdr:cNvSpPr txBox="1"/>
      </xdr:nvSpPr>
      <xdr:spPr>
        <a:xfrm>
          <a:off x="2608795" y="10051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85084</xdr:rowOff>
    </xdr:from>
    <xdr:to>
      <xdr:col>10</xdr:col>
      <xdr:colOff>165100</xdr:colOff>
      <xdr:row>58</xdr:row>
      <xdr:rowOff>15234</xdr:rowOff>
    </xdr:to>
    <xdr:sp macro="" textlink="">
      <xdr:nvSpPr>
        <xdr:cNvPr id="143" name="楕円 142"/>
        <xdr:cNvSpPr/>
      </xdr:nvSpPr>
      <xdr:spPr>
        <a:xfrm>
          <a:off x="1968500" y="985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6361</xdr:rowOff>
    </xdr:from>
    <xdr:ext cx="599010" cy="259045"/>
    <xdr:sp macro="" textlink="">
      <xdr:nvSpPr>
        <xdr:cNvPr id="144" name="テキスト ボックス 143"/>
        <xdr:cNvSpPr txBox="1"/>
      </xdr:nvSpPr>
      <xdr:spPr>
        <a:xfrm>
          <a:off x="1719795" y="9950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65147</xdr:rowOff>
    </xdr:from>
    <xdr:to>
      <xdr:col>6</xdr:col>
      <xdr:colOff>38100</xdr:colOff>
      <xdr:row>58</xdr:row>
      <xdr:rowOff>166747</xdr:rowOff>
    </xdr:to>
    <xdr:sp macro="" textlink="">
      <xdr:nvSpPr>
        <xdr:cNvPr id="145" name="楕円 144"/>
        <xdr:cNvSpPr/>
      </xdr:nvSpPr>
      <xdr:spPr>
        <a:xfrm>
          <a:off x="1079500" y="1000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157874</xdr:rowOff>
    </xdr:from>
    <xdr:ext cx="534377" cy="259045"/>
    <xdr:sp macro="" textlink="">
      <xdr:nvSpPr>
        <xdr:cNvPr id="146" name="テキスト ボックス 145"/>
        <xdr:cNvSpPr txBox="1"/>
      </xdr:nvSpPr>
      <xdr:spPr>
        <a:xfrm>
          <a:off x="863111" y="10101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82930</xdr:rowOff>
    </xdr:from>
    <xdr:to>
      <xdr:col>24</xdr:col>
      <xdr:colOff>63500</xdr:colOff>
      <xdr:row>75</xdr:row>
      <xdr:rowOff>54890</xdr:rowOff>
    </xdr:to>
    <xdr:cxnSp macro="">
      <xdr:nvCxnSpPr>
        <xdr:cNvPr id="174" name="直線コネクタ 173"/>
        <xdr:cNvCxnSpPr/>
      </xdr:nvCxnSpPr>
      <xdr:spPr>
        <a:xfrm flipV="1">
          <a:off x="3797300" y="12770230"/>
          <a:ext cx="838200" cy="143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32269</xdr:rowOff>
    </xdr:from>
    <xdr:ext cx="599010" cy="259045"/>
    <xdr:sp macro="" textlink="">
      <xdr:nvSpPr>
        <xdr:cNvPr id="175" name="民生費平均値テキスト"/>
        <xdr:cNvSpPr txBox="1"/>
      </xdr:nvSpPr>
      <xdr:spPr>
        <a:xfrm>
          <a:off x="4686300" y="1289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21505</xdr:rowOff>
    </xdr:from>
    <xdr:to>
      <xdr:col>19</xdr:col>
      <xdr:colOff>177800</xdr:colOff>
      <xdr:row>75</xdr:row>
      <xdr:rowOff>54890</xdr:rowOff>
    </xdr:to>
    <xdr:cxnSp macro="">
      <xdr:nvCxnSpPr>
        <xdr:cNvPr id="177" name="直線コネクタ 176"/>
        <xdr:cNvCxnSpPr/>
      </xdr:nvCxnSpPr>
      <xdr:spPr>
        <a:xfrm>
          <a:off x="2908300" y="12880255"/>
          <a:ext cx="889000" cy="33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31793</xdr:rowOff>
    </xdr:from>
    <xdr:ext cx="599010" cy="259045"/>
    <xdr:sp macro="" textlink="">
      <xdr:nvSpPr>
        <xdr:cNvPr id="179" name="テキスト ボックス 178"/>
        <xdr:cNvSpPr txBox="1"/>
      </xdr:nvSpPr>
      <xdr:spPr>
        <a:xfrm>
          <a:off x="3497795" y="1306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21505</xdr:rowOff>
    </xdr:from>
    <xdr:to>
      <xdr:col>15</xdr:col>
      <xdr:colOff>50800</xdr:colOff>
      <xdr:row>76</xdr:row>
      <xdr:rowOff>10331</xdr:rowOff>
    </xdr:to>
    <xdr:cxnSp macro="">
      <xdr:nvCxnSpPr>
        <xdr:cNvPr id="180" name="直線コネクタ 179"/>
        <xdr:cNvCxnSpPr/>
      </xdr:nvCxnSpPr>
      <xdr:spPr>
        <a:xfrm flipV="1">
          <a:off x="2019300" y="12880255"/>
          <a:ext cx="889000" cy="160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162899</xdr:rowOff>
    </xdr:from>
    <xdr:ext cx="599010" cy="259045"/>
    <xdr:sp macro="" textlink="">
      <xdr:nvSpPr>
        <xdr:cNvPr id="182" name="テキスト ボックス 181"/>
        <xdr:cNvSpPr txBox="1"/>
      </xdr:nvSpPr>
      <xdr:spPr>
        <a:xfrm>
          <a:off x="2608795" y="130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10331</xdr:rowOff>
    </xdr:from>
    <xdr:to>
      <xdr:col>10</xdr:col>
      <xdr:colOff>114300</xdr:colOff>
      <xdr:row>76</xdr:row>
      <xdr:rowOff>49133</xdr:rowOff>
    </xdr:to>
    <xdr:cxnSp macro="">
      <xdr:nvCxnSpPr>
        <xdr:cNvPr id="183" name="直線コネクタ 182"/>
        <xdr:cNvCxnSpPr/>
      </xdr:nvCxnSpPr>
      <xdr:spPr>
        <a:xfrm flipV="1">
          <a:off x="1130300" y="13040531"/>
          <a:ext cx="889000" cy="3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26127</xdr:rowOff>
    </xdr:from>
    <xdr:to>
      <xdr:col>10</xdr:col>
      <xdr:colOff>165100</xdr:colOff>
      <xdr:row>76</xdr:row>
      <xdr:rowOff>127727</xdr:rowOff>
    </xdr:to>
    <xdr:sp macro="" textlink="">
      <xdr:nvSpPr>
        <xdr:cNvPr id="184" name="フローチャート: 判断 183"/>
        <xdr:cNvSpPr/>
      </xdr:nvSpPr>
      <xdr:spPr>
        <a:xfrm>
          <a:off x="1968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118854</xdr:rowOff>
    </xdr:from>
    <xdr:ext cx="599010" cy="259045"/>
    <xdr:sp macro="" textlink="">
      <xdr:nvSpPr>
        <xdr:cNvPr id="185" name="テキスト ボックス 184"/>
        <xdr:cNvSpPr txBox="1"/>
      </xdr:nvSpPr>
      <xdr:spPr>
        <a:xfrm>
          <a:off x="1719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40798</xdr:rowOff>
    </xdr:from>
    <xdr:to>
      <xdr:col>6</xdr:col>
      <xdr:colOff>38100</xdr:colOff>
      <xdr:row>76</xdr:row>
      <xdr:rowOff>142398</xdr:rowOff>
    </xdr:to>
    <xdr:sp macro="" textlink="">
      <xdr:nvSpPr>
        <xdr:cNvPr id="186" name="フローチャート: 判断 185"/>
        <xdr:cNvSpPr/>
      </xdr:nvSpPr>
      <xdr:spPr>
        <a:xfrm>
          <a:off x="1079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133525</xdr:rowOff>
    </xdr:from>
    <xdr:ext cx="599010" cy="259045"/>
    <xdr:sp macro="" textlink="">
      <xdr:nvSpPr>
        <xdr:cNvPr id="187" name="テキスト ボックス 186"/>
        <xdr:cNvSpPr txBox="1"/>
      </xdr:nvSpPr>
      <xdr:spPr>
        <a:xfrm>
          <a:off x="830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32130</xdr:rowOff>
    </xdr:from>
    <xdr:to>
      <xdr:col>24</xdr:col>
      <xdr:colOff>114300</xdr:colOff>
      <xdr:row>74</xdr:row>
      <xdr:rowOff>133730</xdr:rowOff>
    </xdr:to>
    <xdr:sp macro="" textlink="">
      <xdr:nvSpPr>
        <xdr:cNvPr id="193" name="楕円 192"/>
        <xdr:cNvSpPr/>
      </xdr:nvSpPr>
      <xdr:spPr>
        <a:xfrm>
          <a:off x="4584700" y="1271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55007</xdr:rowOff>
    </xdr:from>
    <xdr:ext cx="599010" cy="259045"/>
    <xdr:sp macro="" textlink="">
      <xdr:nvSpPr>
        <xdr:cNvPr id="194" name="民生費該当値テキスト"/>
        <xdr:cNvSpPr txBox="1"/>
      </xdr:nvSpPr>
      <xdr:spPr>
        <a:xfrm>
          <a:off x="4686300" y="12570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4090</xdr:rowOff>
    </xdr:from>
    <xdr:to>
      <xdr:col>20</xdr:col>
      <xdr:colOff>38100</xdr:colOff>
      <xdr:row>75</xdr:row>
      <xdr:rowOff>105690</xdr:rowOff>
    </xdr:to>
    <xdr:sp macro="" textlink="">
      <xdr:nvSpPr>
        <xdr:cNvPr id="195" name="楕円 194"/>
        <xdr:cNvSpPr/>
      </xdr:nvSpPr>
      <xdr:spPr>
        <a:xfrm>
          <a:off x="3746500" y="1286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122217</xdr:rowOff>
    </xdr:from>
    <xdr:ext cx="599010" cy="259045"/>
    <xdr:sp macro="" textlink="">
      <xdr:nvSpPr>
        <xdr:cNvPr id="196" name="テキスト ボックス 195"/>
        <xdr:cNvSpPr txBox="1"/>
      </xdr:nvSpPr>
      <xdr:spPr>
        <a:xfrm>
          <a:off x="3497795" y="12638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142155</xdr:rowOff>
    </xdr:from>
    <xdr:to>
      <xdr:col>15</xdr:col>
      <xdr:colOff>101600</xdr:colOff>
      <xdr:row>75</xdr:row>
      <xdr:rowOff>72305</xdr:rowOff>
    </xdr:to>
    <xdr:sp macro="" textlink="">
      <xdr:nvSpPr>
        <xdr:cNvPr id="197" name="楕円 196"/>
        <xdr:cNvSpPr/>
      </xdr:nvSpPr>
      <xdr:spPr>
        <a:xfrm>
          <a:off x="2857500" y="1282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88832</xdr:rowOff>
    </xdr:from>
    <xdr:ext cx="599010" cy="259045"/>
    <xdr:sp macro="" textlink="">
      <xdr:nvSpPr>
        <xdr:cNvPr id="198" name="テキスト ボックス 197"/>
        <xdr:cNvSpPr txBox="1"/>
      </xdr:nvSpPr>
      <xdr:spPr>
        <a:xfrm>
          <a:off x="2608795" y="12604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130980</xdr:rowOff>
    </xdr:from>
    <xdr:to>
      <xdr:col>10</xdr:col>
      <xdr:colOff>165100</xdr:colOff>
      <xdr:row>76</xdr:row>
      <xdr:rowOff>61131</xdr:rowOff>
    </xdr:to>
    <xdr:sp macro="" textlink="">
      <xdr:nvSpPr>
        <xdr:cNvPr id="199" name="楕円 198"/>
        <xdr:cNvSpPr/>
      </xdr:nvSpPr>
      <xdr:spPr>
        <a:xfrm>
          <a:off x="1968500" y="1298973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77657</xdr:rowOff>
    </xdr:from>
    <xdr:ext cx="599010" cy="259045"/>
    <xdr:sp macro="" textlink="">
      <xdr:nvSpPr>
        <xdr:cNvPr id="200" name="テキスト ボックス 199"/>
        <xdr:cNvSpPr txBox="1"/>
      </xdr:nvSpPr>
      <xdr:spPr>
        <a:xfrm>
          <a:off x="1719795" y="12764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169783</xdr:rowOff>
    </xdr:from>
    <xdr:to>
      <xdr:col>6</xdr:col>
      <xdr:colOff>38100</xdr:colOff>
      <xdr:row>76</xdr:row>
      <xdr:rowOff>99933</xdr:rowOff>
    </xdr:to>
    <xdr:sp macro="" textlink="">
      <xdr:nvSpPr>
        <xdr:cNvPr id="201" name="楕円 200"/>
        <xdr:cNvSpPr/>
      </xdr:nvSpPr>
      <xdr:spPr>
        <a:xfrm>
          <a:off x="1079500" y="1302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116460</xdr:rowOff>
    </xdr:from>
    <xdr:ext cx="599010" cy="259045"/>
    <xdr:sp macro="" textlink="">
      <xdr:nvSpPr>
        <xdr:cNvPr id="202" name="テキスト ボックス 201"/>
        <xdr:cNvSpPr txBox="1"/>
      </xdr:nvSpPr>
      <xdr:spPr>
        <a:xfrm>
          <a:off x="830795" y="12803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150037</xdr:rowOff>
    </xdr:from>
    <xdr:to>
      <xdr:col>24</xdr:col>
      <xdr:colOff>63500</xdr:colOff>
      <xdr:row>96</xdr:row>
      <xdr:rowOff>169556</xdr:rowOff>
    </xdr:to>
    <xdr:cxnSp macro="">
      <xdr:nvCxnSpPr>
        <xdr:cNvPr id="229" name="直線コネクタ 228"/>
        <xdr:cNvCxnSpPr/>
      </xdr:nvCxnSpPr>
      <xdr:spPr>
        <a:xfrm>
          <a:off x="3797300" y="16609237"/>
          <a:ext cx="838200" cy="19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99568</xdr:rowOff>
    </xdr:from>
    <xdr:ext cx="534377" cy="259045"/>
    <xdr:sp macro="" textlink="">
      <xdr:nvSpPr>
        <xdr:cNvPr id="230" name="衛生費平均値テキスト"/>
        <xdr:cNvSpPr txBox="1"/>
      </xdr:nvSpPr>
      <xdr:spPr>
        <a:xfrm>
          <a:off x="4686300" y="16558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150037</xdr:rowOff>
    </xdr:from>
    <xdr:to>
      <xdr:col>19</xdr:col>
      <xdr:colOff>177800</xdr:colOff>
      <xdr:row>97</xdr:row>
      <xdr:rowOff>9370</xdr:rowOff>
    </xdr:to>
    <xdr:cxnSp macro="">
      <xdr:nvCxnSpPr>
        <xdr:cNvPr id="232" name="直線コネクタ 231"/>
        <xdr:cNvCxnSpPr/>
      </xdr:nvCxnSpPr>
      <xdr:spPr>
        <a:xfrm flipV="1">
          <a:off x="2908300" y="16609237"/>
          <a:ext cx="889000" cy="30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52002</xdr:rowOff>
    </xdr:from>
    <xdr:ext cx="534377" cy="259045"/>
    <xdr:sp macro="" textlink="">
      <xdr:nvSpPr>
        <xdr:cNvPr id="234" name="テキスト ボックス 233"/>
        <xdr:cNvSpPr txBox="1"/>
      </xdr:nvSpPr>
      <xdr:spPr>
        <a:xfrm>
          <a:off x="3530111" y="1668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9370</xdr:rowOff>
    </xdr:from>
    <xdr:to>
      <xdr:col>15</xdr:col>
      <xdr:colOff>50800</xdr:colOff>
      <xdr:row>97</xdr:row>
      <xdr:rowOff>45498</xdr:rowOff>
    </xdr:to>
    <xdr:cxnSp macro="">
      <xdr:nvCxnSpPr>
        <xdr:cNvPr id="235" name="直線コネクタ 234"/>
        <xdr:cNvCxnSpPr/>
      </xdr:nvCxnSpPr>
      <xdr:spPr>
        <a:xfrm flipV="1">
          <a:off x="2019300" y="16640020"/>
          <a:ext cx="889000" cy="36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57904</xdr:rowOff>
    </xdr:from>
    <xdr:ext cx="534377" cy="259045"/>
    <xdr:sp macro="" textlink="">
      <xdr:nvSpPr>
        <xdr:cNvPr id="237" name="テキスト ボックス 236"/>
        <xdr:cNvSpPr txBox="1"/>
      </xdr:nvSpPr>
      <xdr:spPr>
        <a:xfrm>
          <a:off x="2641111" y="1668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45498</xdr:rowOff>
    </xdr:from>
    <xdr:to>
      <xdr:col>10</xdr:col>
      <xdr:colOff>114300</xdr:colOff>
      <xdr:row>97</xdr:row>
      <xdr:rowOff>66269</xdr:rowOff>
    </xdr:to>
    <xdr:cxnSp macro="">
      <xdr:nvCxnSpPr>
        <xdr:cNvPr id="238" name="直線コネクタ 237"/>
        <xdr:cNvCxnSpPr/>
      </xdr:nvCxnSpPr>
      <xdr:spPr>
        <a:xfrm flipV="1">
          <a:off x="1130300" y="16676148"/>
          <a:ext cx="889000" cy="20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171165</xdr:rowOff>
    </xdr:from>
    <xdr:to>
      <xdr:col>10</xdr:col>
      <xdr:colOff>165100</xdr:colOff>
      <xdr:row>97</xdr:row>
      <xdr:rowOff>101315</xdr:rowOff>
    </xdr:to>
    <xdr:sp macro="" textlink="">
      <xdr:nvSpPr>
        <xdr:cNvPr id="239" name="フローチャート: 判断 238"/>
        <xdr:cNvSpPr/>
      </xdr:nvSpPr>
      <xdr:spPr>
        <a:xfrm>
          <a:off x="1968500" y="1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92442</xdr:rowOff>
    </xdr:from>
    <xdr:ext cx="534377" cy="259045"/>
    <xdr:sp macro="" textlink="">
      <xdr:nvSpPr>
        <xdr:cNvPr id="240" name="テキスト ボックス 239"/>
        <xdr:cNvSpPr txBox="1"/>
      </xdr:nvSpPr>
      <xdr:spPr>
        <a:xfrm>
          <a:off x="1752111" y="1672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5964</xdr:rowOff>
    </xdr:from>
    <xdr:to>
      <xdr:col>6</xdr:col>
      <xdr:colOff>38100</xdr:colOff>
      <xdr:row>97</xdr:row>
      <xdr:rowOff>107564</xdr:rowOff>
    </xdr:to>
    <xdr:sp macro="" textlink="">
      <xdr:nvSpPr>
        <xdr:cNvPr id="241" name="フローチャート: 判断 240"/>
        <xdr:cNvSpPr/>
      </xdr:nvSpPr>
      <xdr:spPr>
        <a:xfrm>
          <a:off x="1079500" y="1663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124091</xdr:rowOff>
    </xdr:from>
    <xdr:ext cx="534377" cy="259045"/>
    <xdr:sp macro="" textlink="">
      <xdr:nvSpPr>
        <xdr:cNvPr id="242" name="テキスト ボックス 241"/>
        <xdr:cNvSpPr txBox="1"/>
      </xdr:nvSpPr>
      <xdr:spPr>
        <a:xfrm>
          <a:off x="863111" y="1641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118756</xdr:rowOff>
    </xdr:from>
    <xdr:to>
      <xdr:col>24</xdr:col>
      <xdr:colOff>114300</xdr:colOff>
      <xdr:row>97</xdr:row>
      <xdr:rowOff>48906</xdr:rowOff>
    </xdr:to>
    <xdr:sp macro="" textlink="">
      <xdr:nvSpPr>
        <xdr:cNvPr id="248" name="楕円 247"/>
        <xdr:cNvSpPr/>
      </xdr:nvSpPr>
      <xdr:spPr>
        <a:xfrm>
          <a:off x="4584700" y="1657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141633</xdr:rowOff>
    </xdr:from>
    <xdr:ext cx="534377" cy="259045"/>
    <xdr:sp macro="" textlink="">
      <xdr:nvSpPr>
        <xdr:cNvPr id="249" name="衛生費該当値テキスト"/>
        <xdr:cNvSpPr txBox="1"/>
      </xdr:nvSpPr>
      <xdr:spPr>
        <a:xfrm>
          <a:off x="4686300" y="1642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99237</xdr:rowOff>
    </xdr:from>
    <xdr:to>
      <xdr:col>20</xdr:col>
      <xdr:colOff>38100</xdr:colOff>
      <xdr:row>97</xdr:row>
      <xdr:rowOff>29387</xdr:rowOff>
    </xdr:to>
    <xdr:sp macro="" textlink="">
      <xdr:nvSpPr>
        <xdr:cNvPr id="250" name="楕円 249"/>
        <xdr:cNvSpPr/>
      </xdr:nvSpPr>
      <xdr:spPr>
        <a:xfrm>
          <a:off x="3746500" y="1655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45914</xdr:rowOff>
    </xdr:from>
    <xdr:ext cx="534377" cy="259045"/>
    <xdr:sp macro="" textlink="">
      <xdr:nvSpPr>
        <xdr:cNvPr id="251" name="テキスト ボックス 250"/>
        <xdr:cNvSpPr txBox="1"/>
      </xdr:nvSpPr>
      <xdr:spPr>
        <a:xfrm>
          <a:off x="3530111" y="16333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130020</xdr:rowOff>
    </xdr:from>
    <xdr:to>
      <xdr:col>15</xdr:col>
      <xdr:colOff>101600</xdr:colOff>
      <xdr:row>97</xdr:row>
      <xdr:rowOff>60170</xdr:rowOff>
    </xdr:to>
    <xdr:sp macro="" textlink="">
      <xdr:nvSpPr>
        <xdr:cNvPr id="252" name="楕円 251"/>
        <xdr:cNvSpPr/>
      </xdr:nvSpPr>
      <xdr:spPr>
        <a:xfrm>
          <a:off x="2857500" y="1658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76697</xdr:rowOff>
    </xdr:from>
    <xdr:ext cx="534377" cy="259045"/>
    <xdr:sp macro="" textlink="">
      <xdr:nvSpPr>
        <xdr:cNvPr id="253" name="テキスト ボックス 252"/>
        <xdr:cNvSpPr txBox="1"/>
      </xdr:nvSpPr>
      <xdr:spPr>
        <a:xfrm>
          <a:off x="2641111" y="1636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166148</xdr:rowOff>
    </xdr:from>
    <xdr:to>
      <xdr:col>10</xdr:col>
      <xdr:colOff>165100</xdr:colOff>
      <xdr:row>97</xdr:row>
      <xdr:rowOff>96298</xdr:rowOff>
    </xdr:to>
    <xdr:sp macro="" textlink="">
      <xdr:nvSpPr>
        <xdr:cNvPr id="254" name="楕円 253"/>
        <xdr:cNvSpPr/>
      </xdr:nvSpPr>
      <xdr:spPr>
        <a:xfrm>
          <a:off x="1968500" y="1662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112825</xdr:rowOff>
    </xdr:from>
    <xdr:ext cx="534377" cy="259045"/>
    <xdr:sp macro="" textlink="">
      <xdr:nvSpPr>
        <xdr:cNvPr id="255" name="テキスト ボックス 254"/>
        <xdr:cNvSpPr txBox="1"/>
      </xdr:nvSpPr>
      <xdr:spPr>
        <a:xfrm>
          <a:off x="1752111" y="1640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15469</xdr:rowOff>
    </xdr:from>
    <xdr:to>
      <xdr:col>6</xdr:col>
      <xdr:colOff>38100</xdr:colOff>
      <xdr:row>97</xdr:row>
      <xdr:rowOff>117069</xdr:rowOff>
    </xdr:to>
    <xdr:sp macro="" textlink="">
      <xdr:nvSpPr>
        <xdr:cNvPr id="256" name="楕円 255"/>
        <xdr:cNvSpPr/>
      </xdr:nvSpPr>
      <xdr:spPr>
        <a:xfrm>
          <a:off x="1079500" y="16646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108196</xdr:rowOff>
    </xdr:from>
    <xdr:ext cx="534377" cy="259045"/>
    <xdr:sp macro="" textlink="">
      <xdr:nvSpPr>
        <xdr:cNvPr id="257" name="テキスト ボックス 256"/>
        <xdr:cNvSpPr txBox="1"/>
      </xdr:nvSpPr>
      <xdr:spPr>
        <a:xfrm>
          <a:off x="863111" y="1673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54138</xdr:rowOff>
    </xdr:from>
    <xdr:to>
      <xdr:col>55</xdr:col>
      <xdr:colOff>0</xdr:colOff>
      <xdr:row>37</xdr:row>
      <xdr:rowOff>159294</xdr:rowOff>
    </xdr:to>
    <xdr:cxnSp macro="">
      <xdr:nvCxnSpPr>
        <xdr:cNvPr id="288" name="直線コネクタ 287"/>
        <xdr:cNvCxnSpPr/>
      </xdr:nvCxnSpPr>
      <xdr:spPr>
        <a:xfrm>
          <a:off x="9639300" y="6397788"/>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110434</xdr:rowOff>
    </xdr:from>
    <xdr:ext cx="378565" cy="259045"/>
    <xdr:sp macro="" textlink="">
      <xdr:nvSpPr>
        <xdr:cNvPr id="289" name="労働費平均値テキスト"/>
        <xdr:cNvSpPr txBox="1"/>
      </xdr:nvSpPr>
      <xdr:spPr>
        <a:xfrm>
          <a:off x="10528300" y="6454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54138</xdr:rowOff>
    </xdr:from>
    <xdr:to>
      <xdr:col>50</xdr:col>
      <xdr:colOff>114300</xdr:colOff>
      <xdr:row>37</xdr:row>
      <xdr:rowOff>80264</xdr:rowOff>
    </xdr:to>
    <xdr:cxnSp macro="">
      <xdr:nvCxnSpPr>
        <xdr:cNvPr id="291" name="直線コネクタ 290"/>
        <xdr:cNvCxnSpPr/>
      </xdr:nvCxnSpPr>
      <xdr:spPr>
        <a:xfrm flipV="1">
          <a:off x="8750300" y="6397788"/>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40548</xdr:rowOff>
    </xdr:from>
    <xdr:ext cx="378565" cy="259045"/>
    <xdr:sp macro="" textlink="">
      <xdr:nvSpPr>
        <xdr:cNvPr id="293" name="テキスト ボックス 292"/>
        <xdr:cNvSpPr txBox="1"/>
      </xdr:nvSpPr>
      <xdr:spPr>
        <a:xfrm>
          <a:off x="9450017" y="6555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80264</xdr:rowOff>
    </xdr:from>
    <xdr:to>
      <xdr:col>45</xdr:col>
      <xdr:colOff>177800</xdr:colOff>
      <xdr:row>37</xdr:row>
      <xdr:rowOff>92021</xdr:rowOff>
    </xdr:to>
    <xdr:cxnSp macro="">
      <xdr:nvCxnSpPr>
        <xdr:cNvPr id="294" name="直線コネクタ 293"/>
        <xdr:cNvCxnSpPr/>
      </xdr:nvCxnSpPr>
      <xdr:spPr>
        <a:xfrm flipV="1">
          <a:off x="7861300" y="6423914"/>
          <a:ext cx="889000" cy="1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54264</xdr:rowOff>
    </xdr:from>
    <xdr:ext cx="378565" cy="259045"/>
    <xdr:sp macro="" textlink="">
      <xdr:nvSpPr>
        <xdr:cNvPr id="296" name="テキスト ボックス 295"/>
        <xdr:cNvSpPr txBox="1"/>
      </xdr:nvSpPr>
      <xdr:spPr>
        <a:xfrm>
          <a:off x="8561017" y="6569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92021</xdr:rowOff>
    </xdr:from>
    <xdr:to>
      <xdr:col>41</xdr:col>
      <xdr:colOff>50800</xdr:colOff>
      <xdr:row>37</xdr:row>
      <xdr:rowOff>93327</xdr:rowOff>
    </xdr:to>
    <xdr:cxnSp macro="">
      <xdr:nvCxnSpPr>
        <xdr:cNvPr id="297" name="直線コネクタ 296"/>
        <xdr:cNvCxnSpPr/>
      </xdr:nvCxnSpPr>
      <xdr:spPr>
        <a:xfrm flipV="1">
          <a:off x="6972300" y="6435671"/>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158133</xdr:rowOff>
    </xdr:from>
    <xdr:to>
      <xdr:col>41</xdr:col>
      <xdr:colOff>101600</xdr:colOff>
      <xdr:row>38</xdr:row>
      <xdr:rowOff>88283</xdr:rowOff>
    </xdr:to>
    <xdr:sp macro="" textlink="">
      <xdr:nvSpPr>
        <xdr:cNvPr id="298" name="フローチャート: 判断 297"/>
        <xdr:cNvSpPr/>
      </xdr:nvSpPr>
      <xdr:spPr>
        <a:xfrm>
          <a:off x="7810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79410</xdr:rowOff>
    </xdr:from>
    <xdr:ext cx="378565" cy="259045"/>
    <xdr:sp macro="" textlink="">
      <xdr:nvSpPr>
        <xdr:cNvPr id="299" name="テキスト ボックス 298"/>
        <xdr:cNvSpPr txBox="1"/>
      </xdr:nvSpPr>
      <xdr:spPr>
        <a:xfrm>
          <a:off x="7672017" y="6594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154541</xdr:rowOff>
    </xdr:from>
    <xdr:to>
      <xdr:col>36</xdr:col>
      <xdr:colOff>165100</xdr:colOff>
      <xdr:row>38</xdr:row>
      <xdr:rowOff>84691</xdr:rowOff>
    </xdr:to>
    <xdr:sp macro="" textlink="">
      <xdr:nvSpPr>
        <xdr:cNvPr id="300" name="フローチャート: 判断 299"/>
        <xdr:cNvSpPr/>
      </xdr:nvSpPr>
      <xdr:spPr>
        <a:xfrm>
          <a:off x="6921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75818</xdr:rowOff>
    </xdr:from>
    <xdr:ext cx="378565" cy="259045"/>
    <xdr:sp macro="" textlink="">
      <xdr:nvSpPr>
        <xdr:cNvPr id="301" name="テキスト ボックス 300"/>
        <xdr:cNvSpPr txBox="1"/>
      </xdr:nvSpPr>
      <xdr:spPr>
        <a:xfrm>
          <a:off x="6783017" y="6590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108494</xdr:rowOff>
    </xdr:from>
    <xdr:to>
      <xdr:col>55</xdr:col>
      <xdr:colOff>50800</xdr:colOff>
      <xdr:row>38</xdr:row>
      <xdr:rowOff>38644</xdr:rowOff>
    </xdr:to>
    <xdr:sp macro="" textlink="">
      <xdr:nvSpPr>
        <xdr:cNvPr id="307" name="楕円 306"/>
        <xdr:cNvSpPr/>
      </xdr:nvSpPr>
      <xdr:spPr>
        <a:xfrm>
          <a:off x="10426700" y="645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131371</xdr:rowOff>
    </xdr:from>
    <xdr:ext cx="378565" cy="259045"/>
    <xdr:sp macro="" textlink="">
      <xdr:nvSpPr>
        <xdr:cNvPr id="308" name="労働費該当値テキスト"/>
        <xdr:cNvSpPr txBox="1"/>
      </xdr:nvSpPr>
      <xdr:spPr>
        <a:xfrm>
          <a:off x="10528300" y="63035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3338</xdr:rowOff>
    </xdr:from>
    <xdr:to>
      <xdr:col>50</xdr:col>
      <xdr:colOff>165100</xdr:colOff>
      <xdr:row>37</xdr:row>
      <xdr:rowOff>104938</xdr:rowOff>
    </xdr:to>
    <xdr:sp macro="" textlink="">
      <xdr:nvSpPr>
        <xdr:cNvPr id="309" name="楕円 308"/>
        <xdr:cNvSpPr/>
      </xdr:nvSpPr>
      <xdr:spPr>
        <a:xfrm>
          <a:off x="9588500" y="634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121465</xdr:rowOff>
    </xdr:from>
    <xdr:ext cx="469744" cy="259045"/>
    <xdr:sp macro="" textlink="">
      <xdr:nvSpPr>
        <xdr:cNvPr id="310" name="テキスト ボックス 309"/>
        <xdr:cNvSpPr txBox="1"/>
      </xdr:nvSpPr>
      <xdr:spPr>
        <a:xfrm>
          <a:off x="9404428" y="6122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29464</xdr:rowOff>
    </xdr:from>
    <xdr:to>
      <xdr:col>46</xdr:col>
      <xdr:colOff>38100</xdr:colOff>
      <xdr:row>37</xdr:row>
      <xdr:rowOff>131064</xdr:rowOff>
    </xdr:to>
    <xdr:sp macro="" textlink="">
      <xdr:nvSpPr>
        <xdr:cNvPr id="311" name="楕円 310"/>
        <xdr:cNvSpPr/>
      </xdr:nvSpPr>
      <xdr:spPr>
        <a:xfrm>
          <a:off x="8699500" y="637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147591</xdr:rowOff>
    </xdr:from>
    <xdr:ext cx="469744" cy="259045"/>
    <xdr:sp macro="" textlink="">
      <xdr:nvSpPr>
        <xdr:cNvPr id="312" name="テキスト ボックス 311"/>
        <xdr:cNvSpPr txBox="1"/>
      </xdr:nvSpPr>
      <xdr:spPr>
        <a:xfrm>
          <a:off x="8515428" y="6148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41221</xdr:rowOff>
    </xdr:from>
    <xdr:to>
      <xdr:col>41</xdr:col>
      <xdr:colOff>101600</xdr:colOff>
      <xdr:row>37</xdr:row>
      <xdr:rowOff>142821</xdr:rowOff>
    </xdr:to>
    <xdr:sp macro="" textlink="">
      <xdr:nvSpPr>
        <xdr:cNvPr id="313" name="楕円 312"/>
        <xdr:cNvSpPr/>
      </xdr:nvSpPr>
      <xdr:spPr>
        <a:xfrm>
          <a:off x="7810500" y="638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159348</xdr:rowOff>
    </xdr:from>
    <xdr:ext cx="469744" cy="259045"/>
    <xdr:sp macro="" textlink="">
      <xdr:nvSpPr>
        <xdr:cNvPr id="314" name="テキスト ボックス 313"/>
        <xdr:cNvSpPr txBox="1"/>
      </xdr:nvSpPr>
      <xdr:spPr>
        <a:xfrm>
          <a:off x="7626428" y="616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42527</xdr:rowOff>
    </xdr:from>
    <xdr:to>
      <xdr:col>36</xdr:col>
      <xdr:colOff>165100</xdr:colOff>
      <xdr:row>37</xdr:row>
      <xdr:rowOff>144127</xdr:rowOff>
    </xdr:to>
    <xdr:sp macro="" textlink="">
      <xdr:nvSpPr>
        <xdr:cNvPr id="315" name="楕円 314"/>
        <xdr:cNvSpPr/>
      </xdr:nvSpPr>
      <xdr:spPr>
        <a:xfrm>
          <a:off x="6921500" y="638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160654</xdr:rowOff>
    </xdr:from>
    <xdr:ext cx="469744" cy="259045"/>
    <xdr:sp macro="" textlink="">
      <xdr:nvSpPr>
        <xdr:cNvPr id="316" name="テキスト ボックス 315"/>
        <xdr:cNvSpPr txBox="1"/>
      </xdr:nvSpPr>
      <xdr:spPr>
        <a:xfrm>
          <a:off x="6737428" y="6161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100419</xdr:rowOff>
    </xdr:from>
    <xdr:to>
      <xdr:col>55</xdr:col>
      <xdr:colOff>0</xdr:colOff>
      <xdr:row>57</xdr:row>
      <xdr:rowOff>106363</xdr:rowOff>
    </xdr:to>
    <xdr:cxnSp macro="">
      <xdr:nvCxnSpPr>
        <xdr:cNvPr id="345" name="直線コネクタ 344"/>
        <xdr:cNvCxnSpPr/>
      </xdr:nvCxnSpPr>
      <xdr:spPr>
        <a:xfrm>
          <a:off x="9639300" y="9873069"/>
          <a:ext cx="8382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47678</xdr:rowOff>
    </xdr:from>
    <xdr:ext cx="534377" cy="259045"/>
    <xdr:sp macro="" textlink="">
      <xdr:nvSpPr>
        <xdr:cNvPr id="346" name="農林水産業費平均値テキスト"/>
        <xdr:cNvSpPr txBox="1"/>
      </xdr:nvSpPr>
      <xdr:spPr>
        <a:xfrm>
          <a:off x="10528300" y="9648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100419</xdr:rowOff>
    </xdr:from>
    <xdr:to>
      <xdr:col>50</xdr:col>
      <xdr:colOff>114300</xdr:colOff>
      <xdr:row>57</xdr:row>
      <xdr:rowOff>167642</xdr:rowOff>
    </xdr:to>
    <xdr:cxnSp macro="">
      <xdr:nvCxnSpPr>
        <xdr:cNvPr id="348" name="直線コネクタ 347"/>
        <xdr:cNvCxnSpPr/>
      </xdr:nvCxnSpPr>
      <xdr:spPr>
        <a:xfrm flipV="1">
          <a:off x="8750300" y="9873069"/>
          <a:ext cx="889000" cy="67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159539</xdr:rowOff>
    </xdr:from>
    <xdr:ext cx="534377" cy="259045"/>
    <xdr:sp macro="" textlink="">
      <xdr:nvSpPr>
        <xdr:cNvPr id="350" name="テキスト ボックス 349"/>
        <xdr:cNvSpPr txBox="1"/>
      </xdr:nvSpPr>
      <xdr:spPr>
        <a:xfrm>
          <a:off x="9372111" y="958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117236</xdr:rowOff>
    </xdr:from>
    <xdr:to>
      <xdr:col>45</xdr:col>
      <xdr:colOff>177800</xdr:colOff>
      <xdr:row>57</xdr:row>
      <xdr:rowOff>167642</xdr:rowOff>
    </xdr:to>
    <xdr:cxnSp macro="">
      <xdr:nvCxnSpPr>
        <xdr:cNvPr id="351" name="直線コネクタ 350"/>
        <xdr:cNvCxnSpPr/>
      </xdr:nvCxnSpPr>
      <xdr:spPr>
        <a:xfrm>
          <a:off x="7861300" y="9889886"/>
          <a:ext cx="889000" cy="50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156087</xdr:rowOff>
    </xdr:from>
    <xdr:ext cx="534377" cy="259045"/>
    <xdr:sp macro="" textlink="">
      <xdr:nvSpPr>
        <xdr:cNvPr id="353" name="テキスト ボックス 352"/>
        <xdr:cNvSpPr txBox="1"/>
      </xdr:nvSpPr>
      <xdr:spPr>
        <a:xfrm>
          <a:off x="8483111" y="958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117236</xdr:rowOff>
    </xdr:from>
    <xdr:to>
      <xdr:col>41</xdr:col>
      <xdr:colOff>50800</xdr:colOff>
      <xdr:row>58</xdr:row>
      <xdr:rowOff>9931</xdr:rowOff>
    </xdr:to>
    <xdr:cxnSp macro="">
      <xdr:nvCxnSpPr>
        <xdr:cNvPr id="354" name="直線コネクタ 353"/>
        <xdr:cNvCxnSpPr/>
      </xdr:nvCxnSpPr>
      <xdr:spPr>
        <a:xfrm flipV="1">
          <a:off x="6972300" y="9889886"/>
          <a:ext cx="889000" cy="64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44780</xdr:rowOff>
    </xdr:from>
    <xdr:to>
      <xdr:col>41</xdr:col>
      <xdr:colOff>101600</xdr:colOff>
      <xdr:row>57</xdr:row>
      <xdr:rowOff>146380</xdr:rowOff>
    </xdr:to>
    <xdr:sp macro="" textlink="">
      <xdr:nvSpPr>
        <xdr:cNvPr id="355" name="フローチャート: 判断 354"/>
        <xdr:cNvSpPr/>
      </xdr:nvSpPr>
      <xdr:spPr>
        <a:xfrm>
          <a:off x="7810500" y="98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162907</xdr:rowOff>
    </xdr:from>
    <xdr:ext cx="534377" cy="259045"/>
    <xdr:sp macro="" textlink="">
      <xdr:nvSpPr>
        <xdr:cNvPr id="356" name="テキスト ボックス 355"/>
        <xdr:cNvSpPr txBox="1"/>
      </xdr:nvSpPr>
      <xdr:spPr>
        <a:xfrm>
          <a:off x="7594111" y="959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66947</xdr:rowOff>
    </xdr:from>
    <xdr:to>
      <xdr:col>36</xdr:col>
      <xdr:colOff>165100</xdr:colOff>
      <xdr:row>57</xdr:row>
      <xdr:rowOff>168547</xdr:rowOff>
    </xdr:to>
    <xdr:sp macro="" textlink="">
      <xdr:nvSpPr>
        <xdr:cNvPr id="357" name="フローチャート: 判断 356"/>
        <xdr:cNvSpPr/>
      </xdr:nvSpPr>
      <xdr:spPr>
        <a:xfrm>
          <a:off x="6921500" y="983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13624</xdr:rowOff>
    </xdr:from>
    <xdr:ext cx="534377" cy="259045"/>
    <xdr:sp macro="" textlink="">
      <xdr:nvSpPr>
        <xdr:cNvPr id="358" name="テキスト ボックス 357"/>
        <xdr:cNvSpPr txBox="1"/>
      </xdr:nvSpPr>
      <xdr:spPr>
        <a:xfrm>
          <a:off x="6705111" y="961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55563</xdr:rowOff>
    </xdr:from>
    <xdr:to>
      <xdr:col>55</xdr:col>
      <xdr:colOff>50800</xdr:colOff>
      <xdr:row>57</xdr:row>
      <xdr:rowOff>157163</xdr:rowOff>
    </xdr:to>
    <xdr:sp macro="" textlink="">
      <xdr:nvSpPr>
        <xdr:cNvPr id="364" name="楕円 363"/>
        <xdr:cNvSpPr/>
      </xdr:nvSpPr>
      <xdr:spPr>
        <a:xfrm>
          <a:off x="10426700" y="982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33990</xdr:rowOff>
    </xdr:from>
    <xdr:ext cx="534377" cy="259045"/>
    <xdr:sp macro="" textlink="">
      <xdr:nvSpPr>
        <xdr:cNvPr id="365" name="農林水産業費該当値テキスト"/>
        <xdr:cNvSpPr txBox="1"/>
      </xdr:nvSpPr>
      <xdr:spPr>
        <a:xfrm>
          <a:off x="10528300" y="980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49619</xdr:rowOff>
    </xdr:from>
    <xdr:to>
      <xdr:col>50</xdr:col>
      <xdr:colOff>165100</xdr:colOff>
      <xdr:row>57</xdr:row>
      <xdr:rowOff>151219</xdr:rowOff>
    </xdr:to>
    <xdr:sp macro="" textlink="">
      <xdr:nvSpPr>
        <xdr:cNvPr id="366" name="楕円 365"/>
        <xdr:cNvSpPr/>
      </xdr:nvSpPr>
      <xdr:spPr>
        <a:xfrm>
          <a:off x="9588500" y="982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142346</xdr:rowOff>
    </xdr:from>
    <xdr:ext cx="534377" cy="259045"/>
    <xdr:sp macro="" textlink="">
      <xdr:nvSpPr>
        <xdr:cNvPr id="367" name="テキスト ボックス 366"/>
        <xdr:cNvSpPr txBox="1"/>
      </xdr:nvSpPr>
      <xdr:spPr>
        <a:xfrm>
          <a:off x="9372111" y="9914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116842</xdr:rowOff>
    </xdr:from>
    <xdr:to>
      <xdr:col>46</xdr:col>
      <xdr:colOff>38100</xdr:colOff>
      <xdr:row>58</xdr:row>
      <xdr:rowOff>46992</xdr:rowOff>
    </xdr:to>
    <xdr:sp macro="" textlink="">
      <xdr:nvSpPr>
        <xdr:cNvPr id="368" name="楕円 367"/>
        <xdr:cNvSpPr/>
      </xdr:nvSpPr>
      <xdr:spPr>
        <a:xfrm>
          <a:off x="8699500" y="988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38119</xdr:rowOff>
    </xdr:from>
    <xdr:ext cx="534377" cy="259045"/>
    <xdr:sp macro="" textlink="">
      <xdr:nvSpPr>
        <xdr:cNvPr id="369" name="テキスト ボックス 368"/>
        <xdr:cNvSpPr txBox="1"/>
      </xdr:nvSpPr>
      <xdr:spPr>
        <a:xfrm>
          <a:off x="8483111" y="998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66436</xdr:rowOff>
    </xdr:from>
    <xdr:to>
      <xdr:col>41</xdr:col>
      <xdr:colOff>101600</xdr:colOff>
      <xdr:row>57</xdr:row>
      <xdr:rowOff>168036</xdr:rowOff>
    </xdr:to>
    <xdr:sp macro="" textlink="">
      <xdr:nvSpPr>
        <xdr:cNvPr id="370" name="楕円 369"/>
        <xdr:cNvSpPr/>
      </xdr:nvSpPr>
      <xdr:spPr>
        <a:xfrm>
          <a:off x="7810500" y="983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159163</xdr:rowOff>
    </xdr:from>
    <xdr:ext cx="534377" cy="259045"/>
    <xdr:sp macro="" textlink="">
      <xdr:nvSpPr>
        <xdr:cNvPr id="371" name="テキスト ボックス 370"/>
        <xdr:cNvSpPr txBox="1"/>
      </xdr:nvSpPr>
      <xdr:spPr>
        <a:xfrm>
          <a:off x="7594111" y="9931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130581</xdr:rowOff>
    </xdr:from>
    <xdr:to>
      <xdr:col>36</xdr:col>
      <xdr:colOff>165100</xdr:colOff>
      <xdr:row>58</xdr:row>
      <xdr:rowOff>60731</xdr:rowOff>
    </xdr:to>
    <xdr:sp macro="" textlink="">
      <xdr:nvSpPr>
        <xdr:cNvPr id="372" name="楕円 371"/>
        <xdr:cNvSpPr/>
      </xdr:nvSpPr>
      <xdr:spPr>
        <a:xfrm>
          <a:off x="6921500" y="990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51858</xdr:rowOff>
    </xdr:from>
    <xdr:ext cx="534377" cy="259045"/>
    <xdr:sp macro="" textlink="">
      <xdr:nvSpPr>
        <xdr:cNvPr id="373" name="テキスト ボックス 372"/>
        <xdr:cNvSpPr txBox="1"/>
      </xdr:nvSpPr>
      <xdr:spPr>
        <a:xfrm>
          <a:off x="6705111" y="999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132691</xdr:rowOff>
    </xdr:from>
    <xdr:to>
      <xdr:col>55</xdr:col>
      <xdr:colOff>0</xdr:colOff>
      <xdr:row>77</xdr:row>
      <xdr:rowOff>170501</xdr:rowOff>
    </xdr:to>
    <xdr:cxnSp macro="">
      <xdr:nvCxnSpPr>
        <xdr:cNvPr id="400" name="直線コネクタ 399"/>
        <xdr:cNvCxnSpPr/>
      </xdr:nvCxnSpPr>
      <xdr:spPr>
        <a:xfrm>
          <a:off x="9639300" y="13334341"/>
          <a:ext cx="838200" cy="3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110921</xdr:rowOff>
    </xdr:from>
    <xdr:ext cx="534377" cy="259045"/>
    <xdr:sp macro="" textlink="">
      <xdr:nvSpPr>
        <xdr:cNvPr id="401" name="商工費平均値テキスト"/>
        <xdr:cNvSpPr txBox="1"/>
      </xdr:nvSpPr>
      <xdr:spPr>
        <a:xfrm>
          <a:off x="10528300" y="13312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132691</xdr:rowOff>
    </xdr:from>
    <xdr:to>
      <xdr:col>50</xdr:col>
      <xdr:colOff>114300</xdr:colOff>
      <xdr:row>77</xdr:row>
      <xdr:rowOff>136421</xdr:rowOff>
    </xdr:to>
    <xdr:cxnSp macro="">
      <xdr:nvCxnSpPr>
        <xdr:cNvPr id="403" name="直線コネクタ 402"/>
        <xdr:cNvCxnSpPr/>
      </xdr:nvCxnSpPr>
      <xdr:spPr>
        <a:xfrm flipV="1">
          <a:off x="8750300" y="13334341"/>
          <a:ext cx="889000" cy="3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44614</xdr:rowOff>
    </xdr:from>
    <xdr:ext cx="534377" cy="259045"/>
    <xdr:sp macro="" textlink="">
      <xdr:nvSpPr>
        <xdr:cNvPr id="405" name="テキスト ボックス 404"/>
        <xdr:cNvSpPr txBox="1"/>
      </xdr:nvSpPr>
      <xdr:spPr>
        <a:xfrm>
          <a:off x="9372111" y="134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136421</xdr:rowOff>
    </xdr:from>
    <xdr:to>
      <xdr:col>45</xdr:col>
      <xdr:colOff>177800</xdr:colOff>
      <xdr:row>77</xdr:row>
      <xdr:rowOff>144757</xdr:rowOff>
    </xdr:to>
    <xdr:cxnSp macro="">
      <xdr:nvCxnSpPr>
        <xdr:cNvPr id="406" name="直線コネクタ 405"/>
        <xdr:cNvCxnSpPr/>
      </xdr:nvCxnSpPr>
      <xdr:spPr>
        <a:xfrm flipV="1">
          <a:off x="7861300" y="13338071"/>
          <a:ext cx="889000" cy="8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40453</xdr:rowOff>
    </xdr:from>
    <xdr:ext cx="534377" cy="259045"/>
    <xdr:sp macro="" textlink="">
      <xdr:nvSpPr>
        <xdr:cNvPr id="408" name="テキスト ボックス 407"/>
        <xdr:cNvSpPr txBox="1"/>
      </xdr:nvSpPr>
      <xdr:spPr>
        <a:xfrm>
          <a:off x="8483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144757</xdr:rowOff>
    </xdr:from>
    <xdr:to>
      <xdr:col>41</xdr:col>
      <xdr:colOff>50800</xdr:colOff>
      <xdr:row>78</xdr:row>
      <xdr:rowOff>28778</xdr:rowOff>
    </xdr:to>
    <xdr:cxnSp macro="">
      <xdr:nvCxnSpPr>
        <xdr:cNvPr id="409" name="直線コネクタ 408"/>
        <xdr:cNvCxnSpPr/>
      </xdr:nvCxnSpPr>
      <xdr:spPr>
        <a:xfrm flipV="1">
          <a:off x="6972300" y="13346407"/>
          <a:ext cx="889000" cy="55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112016</xdr:rowOff>
    </xdr:from>
    <xdr:to>
      <xdr:col>41</xdr:col>
      <xdr:colOff>101600</xdr:colOff>
      <xdr:row>78</xdr:row>
      <xdr:rowOff>42166</xdr:rowOff>
    </xdr:to>
    <xdr:sp macro="" textlink="">
      <xdr:nvSpPr>
        <xdr:cNvPr id="410" name="フローチャート: 判断 409"/>
        <xdr:cNvSpPr/>
      </xdr:nvSpPr>
      <xdr:spPr>
        <a:xfrm>
          <a:off x="7810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33293</xdr:rowOff>
    </xdr:from>
    <xdr:ext cx="534377" cy="259045"/>
    <xdr:sp macro="" textlink="">
      <xdr:nvSpPr>
        <xdr:cNvPr id="411" name="テキスト ボックス 410"/>
        <xdr:cNvSpPr txBox="1"/>
      </xdr:nvSpPr>
      <xdr:spPr>
        <a:xfrm>
          <a:off x="7594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161348</xdr:rowOff>
    </xdr:from>
    <xdr:to>
      <xdr:col>36</xdr:col>
      <xdr:colOff>165100</xdr:colOff>
      <xdr:row>78</xdr:row>
      <xdr:rowOff>91498</xdr:rowOff>
    </xdr:to>
    <xdr:sp macro="" textlink="">
      <xdr:nvSpPr>
        <xdr:cNvPr id="412" name="フローチャート: 判断 411"/>
        <xdr:cNvSpPr/>
      </xdr:nvSpPr>
      <xdr:spPr>
        <a:xfrm>
          <a:off x="6921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82625</xdr:rowOff>
    </xdr:from>
    <xdr:ext cx="534377" cy="259045"/>
    <xdr:sp macro="" textlink="">
      <xdr:nvSpPr>
        <xdr:cNvPr id="413" name="テキスト ボックス 412"/>
        <xdr:cNvSpPr txBox="1"/>
      </xdr:nvSpPr>
      <xdr:spPr>
        <a:xfrm>
          <a:off x="6705111" y="1345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119701</xdr:rowOff>
    </xdr:from>
    <xdr:to>
      <xdr:col>55</xdr:col>
      <xdr:colOff>50800</xdr:colOff>
      <xdr:row>78</xdr:row>
      <xdr:rowOff>49851</xdr:rowOff>
    </xdr:to>
    <xdr:sp macro="" textlink="">
      <xdr:nvSpPr>
        <xdr:cNvPr id="419" name="楕円 418"/>
        <xdr:cNvSpPr/>
      </xdr:nvSpPr>
      <xdr:spPr>
        <a:xfrm>
          <a:off x="10426700" y="1332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79078</xdr:rowOff>
    </xdr:from>
    <xdr:ext cx="534377" cy="259045"/>
    <xdr:sp macro="" textlink="">
      <xdr:nvSpPr>
        <xdr:cNvPr id="420" name="商工費該当値テキスト"/>
        <xdr:cNvSpPr txBox="1"/>
      </xdr:nvSpPr>
      <xdr:spPr>
        <a:xfrm>
          <a:off x="10528300" y="1310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81891</xdr:rowOff>
    </xdr:from>
    <xdr:to>
      <xdr:col>50</xdr:col>
      <xdr:colOff>165100</xdr:colOff>
      <xdr:row>78</xdr:row>
      <xdr:rowOff>12041</xdr:rowOff>
    </xdr:to>
    <xdr:sp macro="" textlink="">
      <xdr:nvSpPr>
        <xdr:cNvPr id="421" name="楕円 420"/>
        <xdr:cNvSpPr/>
      </xdr:nvSpPr>
      <xdr:spPr>
        <a:xfrm>
          <a:off x="9588500" y="13283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28568</xdr:rowOff>
    </xdr:from>
    <xdr:ext cx="534377" cy="259045"/>
    <xdr:sp macro="" textlink="">
      <xdr:nvSpPr>
        <xdr:cNvPr id="422" name="テキスト ボックス 421"/>
        <xdr:cNvSpPr txBox="1"/>
      </xdr:nvSpPr>
      <xdr:spPr>
        <a:xfrm>
          <a:off x="9372111" y="1305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85621</xdr:rowOff>
    </xdr:from>
    <xdr:to>
      <xdr:col>46</xdr:col>
      <xdr:colOff>38100</xdr:colOff>
      <xdr:row>78</xdr:row>
      <xdr:rowOff>15771</xdr:rowOff>
    </xdr:to>
    <xdr:sp macro="" textlink="">
      <xdr:nvSpPr>
        <xdr:cNvPr id="423" name="楕円 422"/>
        <xdr:cNvSpPr/>
      </xdr:nvSpPr>
      <xdr:spPr>
        <a:xfrm>
          <a:off x="8699500" y="1328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32298</xdr:rowOff>
    </xdr:from>
    <xdr:ext cx="534377" cy="259045"/>
    <xdr:sp macro="" textlink="">
      <xdr:nvSpPr>
        <xdr:cNvPr id="424" name="テキスト ボックス 423"/>
        <xdr:cNvSpPr txBox="1"/>
      </xdr:nvSpPr>
      <xdr:spPr>
        <a:xfrm>
          <a:off x="8483111" y="13062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93957</xdr:rowOff>
    </xdr:from>
    <xdr:to>
      <xdr:col>41</xdr:col>
      <xdr:colOff>101600</xdr:colOff>
      <xdr:row>78</xdr:row>
      <xdr:rowOff>24107</xdr:rowOff>
    </xdr:to>
    <xdr:sp macro="" textlink="">
      <xdr:nvSpPr>
        <xdr:cNvPr id="425" name="楕円 424"/>
        <xdr:cNvSpPr/>
      </xdr:nvSpPr>
      <xdr:spPr>
        <a:xfrm>
          <a:off x="7810500" y="1329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40634</xdr:rowOff>
    </xdr:from>
    <xdr:ext cx="534377" cy="259045"/>
    <xdr:sp macro="" textlink="">
      <xdr:nvSpPr>
        <xdr:cNvPr id="426" name="テキスト ボックス 425"/>
        <xdr:cNvSpPr txBox="1"/>
      </xdr:nvSpPr>
      <xdr:spPr>
        <a:xfrm>
          <a:off x="7594111" y="13070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149428</xdr:rowOff>
    </xdr:from>
    <xdr:to>
      <xdr:col>36</xdr:col>
      <xdr:colOff>165100</xdr:colOff>
      <xdr:row>78</xdr:row>
      <xdr:rowOff>79578</xdr:rowOff>
    </xdr:to>
    <xdr:sp macro="" textlink="">
      <xdr:nvSpPr>
        <xdr:cNvPr id="427" name="楕円 426"/>
        <xdr:cNvSpPr/>
      </xdr:nvSpPr>
      <xdr:spPr>
        <a:xfrm>
          <a:off x="6921500" y="1335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96105</xdr:rowOff>
    </xdr:from>
    <xdr:ext cx="534377" cy="259045"/>
    <xdr:sp macro="" textlink="">
      <xdr:nvSpPr>
        <xdr:cNvPr id="428" name="テキスト ボックス 427"/>
        <xdr:cNvSpPr txBox="1"/>
      </xdr:nvSpPr>
      <xdr:spPr>
        <a:xfrm>
          <a:off x="6705111" y="13126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159969</xdr:rowOff>
    </xdr:from>
    <xdr:to>
      <xdr:col>55</xdr:col>
      <xdr:colOff>0</xdr:colOff>
      <xdr:row>96</xdr:row>
      <xdr:rowOff>162491</xdr:rowOff>
    </xdr:to>
    <xdr:cxnSp macro="">
      <xdr:nvCxnSpPr>
        <xdr:cNvPr id="457" name="直線コネクタ 456"/>
        <xdr:cNvCxnSpPr/>
      </xdr:nvCxnSpPr>
      <xdr:spPr>
        <a:xfrm flipV="1">
          <a:off x="9639300" y="16619169"/>
          <a:ext cx="838200" cy="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45559</xdr:rowOff>
    </xdr:from>
    <xdr:ext cx="534377" cy="259045"/>
    <xdr:sp macro="" textlink="">
      <xdr:nvSpPr>
        <xdr:cNvPr id="458" name="土木費平均値テキスト"/>
        <xdr:cNvSpPr txBox="1"/>
      </xdr:nvSpPr>
      <xdr:spPr>
        <a:xfrm>
          <a:off x="10528300" y="16333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153629</xdr:rowOff>
    </xdr:from>
    <xdr:to>
      <xdr:col>50</xdr:col>
      <xdr:colOff>114300</xdr:colOff>
      <xdr:row>96</xdr:row>
      <xdr:rowOff>162491</xdr:rowOff>
    </xdr:to>
    <xdr:cxnSp macro="">
      <xdr:nvCxnSpPr>
        <xdr:cNvPr id="460" name="直線コネクタ 459"/>
        <xdr:cNvCxnSpPr/>
      </xdr:nvCxnSpPr>
      <xdr:spPr>
        <a:xfrm>
          <a:off x="8750300" y="16612829"/>
          <a:ext cx="889000" cy="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144170</xdr:rowOff>
    </xdr:from>
    <xdr:ext cx="534377" cy="259045"/>
    <xdr:sp macro="" textlink="">
      <xdr:nvSpPr>
        <xdr:cNvPr id="462" name="テキスト ボックス 461"/>
        <xdr:cNvSpPr txBox="1"/>
      </xdr:nvSpPr>
      <xdr:spPr>
        <a:xfrm>
          <a:off x="9372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153629</xdr:rowOff>
    </xdr:from>
    <xdr:to>
      <xdr:col>45</xdr:col>
      <xdr:colOff>177800</xdr:colOff>
      <xdr:row>97</xdr:row>
      <xdr:rowOff>30299</xdr:rowOff>
    </xdr:to>
    <xdr:cxnSp macro="">
      <xdr:nvCxnSpPr>
        <xdr:cNvPr id="463" name="直線コネクタ 462"/>
        <xdr:cNvCxnSpPr/>
      </xdr:nvCxnSpPr>
      <xdr:spPr>
        <a:xfrm flipV="1">
          <a:off x="7861300" y="16612829"/>
          <a:ext cx="889000" cy="4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131535</xdr:rowOff>
    </xdr:from>
    <xdr:ext cx="534377" cy="259045"/>
    <xdr:sp macro="" textlink="">
      <xdr:nvSpPr>
        <xdr:cNvPr id="465" name="テキスト ボックス 464"/>
        <xdr:cNvSpPr txBox="1"/>
      </xdr:nvSpPr>
      <xdr:spPr>
        <a:xfrm>
          <a:off x="8483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30299</xdr:rowOff>
    </xdr:from>
    <xdr:to>
      <xdr:col>41</xdr:col>
      <xdr:colOff>50800</xdr:colOff>
      <xdr:row>97</xdr:row>
      <xdr:rowOff>49220</xdr:rowOff>
    </xdr:to>
    <xdr:cxnSp macro="">
      <xdr:nvCxnSpPr>
        <xdr:cNvPr id="466" name="直線コネクタ 465"/>
        <xdr:cNvCxnSpPr/>
      </xdr:nvCxnSpPr>
      <xdr:spPr>
        <a:xfrm flipV="1">
          <a:off x="6972300" y="16660949"/>
          <a:ext cx="889000" cy="18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53467</xdr:rowOff>
    </xdr:from>
    <xdr:to>
      <xdr:col>41</xdr:col>
      <xdr:colOff>101600</xdr:colOff>
      <xdr:row>96</xdr:row>
      <xdr:rowOff>155067</xdr:rowOff>
    </xdr:to>
    <xdr:sp macro="" textlink="">
      <xdr:nvSpPr>
        <xdr:cNvPr id="467" name="フローチャート: 判断 466"/>
        <xdr:cNvSpPr/>
      </xdr:nvSpPr>
      <xdr:spPr>
        <a:xfrm>
          <a:off x="7810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144</xdr:rowOff>
    </xdr:from>
    <xdr:ext cx="534377" cy="259045"/>
    <xdr:sp macro="" textlink="">
      <xdr:nvSpPr>
        <xdr:cNvPr id="468" name="テキスト ボックス 467"/>
        <xdr:cNvSpPr txBox="1"/>
      </xdr:nvSpPr>
      <xdr:spPr>
        <a:xfrm>
          <a:off x="7594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93571</xdr:rowOff>
    </xdr:from>
    <xdr:to>
      <xdr:col>36</xdr:col>
      <xdr:colOff>165100</xdr:colOff>
      <xdr:row>97</xdr:row>
      <xdr:rowOff>23721</xdr:rowOff>
    </xdr:to>
    <xdr:sp macro="" textlink="">
      <xdr:nvSpPr>
        <xdr:cNvPr id="469" name="フローチャート: 判断 468"/>
        <xdr:cNvSpPr/>
      </xdr:nvSpPr>
      <xdr:spPr>
        <a:xfrm>
          <a:off x="6921500" y="1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40248</xdr:rowOff>
    </xdr:from>
    <xdr:ext cx="534377" cy="259045"/>
    <xdr:sp macro="" textlink="">
      <xdr:nvSpPr>
        <xdr:cNvPr id="470" name="テキスト ボックス 469"/>
        <xdr:cNvSpPr txBox="1"/>
      </xdr:nvSpPr>
      <xdr:spPr>
        <a:xfrm>
          <a:off x="6705111" y="1632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109169</xdr:rowOff>
    </xdr:from>
    <xdr:to>
      <xdr:col>55</xdr:col>
      <xdr:colOff>50800</xdr:colOff>
      <xdr:row>97</xdr:row>
      <xdr:rowOff>39319</xdr:rowOff>
    </xdr:to>
    <xdr:sp macro="" textlink="">
      <xdr:nvSpPr>
        <xdr:cNvPr id="476" name="楕円 475"/>
        <xdr:cNvSpPr/>
      </xdr:nvSpPr>
      <xdr:spPr>
        <a:xfrm>
          <a:off x="10426700" y="16568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87596</xdr:rowOff>
    </xdr:from>
    <xdr:ext cx="534377" cy="259045"/>
    <xdr:sp macro="" textlink="">
      <xdr:nvSpPr>
        <xdr:cNvPr id="477" name="土木費該当値テキスト"/>
        <xdr:cNvSpPr txBox="1"/>
      </xdr:nvSpPr>
      <xdr:spPr>
        <a:xfrm>
          <a:off x="10528300" y="16546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111691</xdr:rowOff>
    </xdr:from>
    <xdr:to>
      <xdr:col>50</xdr:col>
      <xdr:colOff>165100</xdr:colOff>
      <xdr:row>97</xdr:row>
      <xdr:rowOff>41841</xdr:rowOff>
    </xdr:to>
    <xdr:sp macro="" textlink="">
      <xdr:nvSpPr>
        <xdr:cNvPr id="478" name="楕円 477"/>
        <xdr:cNvSpPr/>
      </xdr:nvSpPr>
      <xdr:spPr>
        <a:xfrm>
          <a:off x="9588500" y="1657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32968</xdr:rowOff>
    </xdr:from>
    <xdr:ext cx="534377" cy="259045"/>
    <xdr:sp macro="" textlink="">
      <xdr:nvSpPr>
        <xdr:cNvPr id="479" name="テキスト ボックス 478"/>
        <xdr:cNvSpPr txBox="1"/>
      </xdr:nvSpPr>
      <xdr:spPr>
        <a:xfrm>
          <a:off x="9372111" y="1666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102829</xdr:rowOff>
    </xdr:from>
    <xdr:to>
      <xdr:col>46</xdr:col>
      <xdr:colOff>38100</xdr:colOff>
      <xdr:row>97</xdr:row>
      <xdr:rowOff>32979</xdr:rowOff>
    </xdr:to>
    <xdr:sp macro="" textlink="">
      <xdr:nvSpPr>
        <xdr:cNvPr id="480" name="楕円 479"/>
        <xdr:cNvSpPr/>
      </xdr:nvSpPr>
      <xdr:spPr>
        <a:xfrm>
          <a:off x="8699500" y="1656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24106</xdr:rowOff>
    </xdr:from>
    <xdr:ext cx="534377" cy="259045"/>
    <xdr:sp macro="" textlink="">
      <xdr:nvSpPr>
        <xdr:cNvPr id="481" name="テキスト ボックス 480"/>
        <xdr:cNvSpPr txBox="1"/>
      </xdr:nvSpPr>
      <xdr:spPr>
        <a:xfrm>
          <a:off x="8483111" y="16654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150949</xdr:rowOff>
    </xdr:from>
    <xdr:to>
      <xdr:col>41</xdr:col>
      <xdr:colOff>101600</xdr:colOff>
      <xdr:row>97</xdr:row>
      <xdr:rowOff>81099</xdr:rowOff>
    </xdr:to>
    <xdr:sp macro="" textlink="">
      <xdr:nvSpPr>
        <xdr:cNvPr id="482" name="楕円 481"/>
        <xdr:cNvSpPr/>
      </xdr:nvSpPr>
      <xdr:spPr>
        <a:xfrm>
          <a:off x="7810500" y="16610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72226</xdr:rowOff>
    </xdr:from>
    <xdr:ext cx="534377" cy="259045"/>
    <xdr:sp macro="" textlink="">
      <xdr:nvSpPr>
        <xdr:cNvPr id="483" name="テキスト ボックス 482"/>
        <xdr:cNvSpPr txBox="1"/>
      </xdr:nvSpPr>
      <xdr:spPr>
        <a:xfrm>
          <a:off x="7594111" y="1670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169870</xdr:rowOff>
    </xdr:from>
    <xdr:to>
      <xdr:col>36</xdr:col>
      <xdr:colOff>165100</xdr:colOff>
      <xdr:row>97</xdr:row>
      <xdr:rowOff>100020</xdr:rowOff>
    </xdr:to>
    <xdr:sp macro="" textlink="">
      <xdr:nvSpPr>
        <xdr:cNvPr id="484" name="楕円 483"/>
        <xdr:cNvSpPr/>
      </xdr:nvSpPr>
      <xdr:spPr>
        <a:xfrm>
          <a:off x="6921500" y="166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91147</xdr:rowOff>
    </xdr:from>
    <xdr:ext cx="534377" cy="259045"/>
    <xdr:sp macro="" textlink="">
      <xdr:nvSpPr>
        <xdr:cNvPr id="485" name="テキスト ボックス 484"/>
        <xdr:cNvSpPr txBox="1"/>
      </xdr:nvSpPr>
      <xdr:spPr>
        <a:xfrm>
          <a:off x="6705111" y="16721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149941</xdr:rowOff>
    </xdr:from>
    <xdr:to>
      <xdr:col>85</xdr:col>
      <xdr:colOff>127000</xdr:colOff>
      <xdr:row>34</xdr:row>
      <xdr:rowOff>26</xdr:rowOff>
    </xdr:to>
    <xdr:cxnSp macro="">
      <xdr:nvCxnSpPr>
        <xdr:cNvPr id="512" name="直線コネクタ 511"/>
        <xdr:cNvCxnSpPr/>
      </xdr:nvCxnSpPr>
      <xdr:spPr>
        <a:xfrm flipV="1">
          <a:off x="15481300" y="5807791"/>
          <a:ext cx="838200" cy="21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125963</xdr:rowOff>
    </xdr:from>
    <xdr:ext cx="534377" cy="259045"/>
    <xdr:sp macro="" textlink="">
      <xdr:nvSpPr>
        <xdr:cNvPr id="513" name="消防費平均値テキスト"/>
        <xdr:cNvSpPr txBox="1"/>
      </xdr:nvSpPr>
      <xdr:spPr>
        <a:xfrm>
          <a:off x="16370300" y="5955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142763</xdr:rowOff>
    </xdr:from>
    <xdr:to>
      <xdr:col>81</xdr:col>
      <xdr:colOff>50800</xdr:colOff>
      <xdr:row>34</xdr:row>
      <xdr:rowOff>26</xdr:rowOff>
    </xdr:to>
    <xdr:cxnSp macro="">
      <xdr:nvCxnSpPr>
        <xdr:cNvPr id="515" name="直線コネクタ 514"/>
        <xdr:cNvCxnSpPr/>
      </xdr:nvCxnSpPr>
      <xdr:spPr>
        <a:xfrm>
          <a:off x="14592300" y="5800613"/>
          <a:ext cx="889000" cy="28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101366</xdr:rowOff>
    </xdr:from>
    <xdr:ext cx="534377" cy="259045"/>
    <xdr:sp macro="" textlink="">
      <xdr:nvSpPr>
        <xdr:cNvPr id="517" name="テキスト ボックス 516"/>
        <xdr:cNvSpPr txBox="1"/>
      </xdr:nvSpPr>
      <xdr:spPr>
        <a:xfrm>
          <a:off x="15214111" y="610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142763</xdr:rowOff>
    </xdr:from>
    <xdr:to>
      <xdr:col>76</xdr:col>
      <xdr:colOff>114300</xdr:colOff>
      <xdr:row>34</xdr:row>
      <xdr:rowOff>23640</xdr:rowOff>
    </xdr:to>
    <xdr:cxnSp macro="">
      <xdr:nvCxnSpPr>
        <xdr:cNvPr id="518" name="直線コネクタ 517"/>
        <xdr:cNvCxnSpPr/>
      </xdr:nvCxnSpPr>
      <xdr:spPr>
        <a:xfrm flipV="1">
          <a:off x="13703300" y="5800613"/>
          <a:ext cx="889000" cy="52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80997</xdr:rowOff>
    </xdr:from>
    <xdr:ext cx="534377" cy="259045"/>
    <xdr:sp macro="" textlink="">
      <xdr:nvSpPr>
        <xdr:cNvPr id="520" name="テキスト ボックス 519"/>
        <xdr:cNvSpPr txBox="1"/>
      </xdr:nvSpPr>
      <xdr:spPr>
        <a:xfrm>
          <a:off x="14325111" y="608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23640</xdr:rowOff>
    </xdr:from>
    <xdr:to>
      <xdr:col>71</xdr:col>
      <xdr:colOff>177800</xdr:colOff>
      <xdr:row>34</xdr:row>
      <xdr:rowOff>69863</xdr:rowOff>
    </xdr:to>
    <xdr:cxnSp macro="">
      <xdr:nvCxnSpPr>
        <xdr:cNvPr id="521" name="直線コネクタ 520"/>
        <xdr:cNvCxnSpPr/>
      </xdr:nvCxnSpPr>
      <xdr:spPr>
        <a:xfrm flipV="1">
          <a:off x="12814300" y="5852940"/>
          <a:ext cx="889000" cy="4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147444</xdr:rowOff>
    </xdr:from>
    <xdr:to>
      <xdr:col>72</xdr:col>
      <xdr:colOff>38100</xdr:colOff>
      <xdr:row>35</xdr:row>
      <xdr:rowOff>77594</xdr:rowOff>
    </xdr:to>
    <xdr:sp macro="" textlink="">
      <xdr:nvSpPr>
        <xdr:cNvPr id="522" name="フローチャート: 判断 521"/>
        <xdr:cNvSpPr/>
      </xdr:nvSpPr>
      <xdr:spPr>
        <a:xfrm>
          <a:off x="13652500" y="597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68721</xdr:rowOff>
    </xdr:from>
    <xdr:ext cx="534377" cy="259045"/>
    <xdr:sp macro="" textlink="">
      <xdr:nvSpPr>
        <xdr:cNvPr id="523" name="テキスト ボックス 522"/>
        <xdr:cNvSpPr txBox="1"/>
      </xdr:nvSpPr>
      <xdr:spPr>
        <a:xfrm>
          <a:off x="13436111" y="606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33716</xdr:rowOff>
    </xdr:from>
    <xdr:to>
      <xdr:col>67</xdr:col>
      <xdr:colOff>101600</xdr:colOff>
      <xdr:row>35</xdr:row>
      <xdr:rowOff>135316</xdr:rowOff>
    </xdr:to>
    <xdr:sp macro="" textlink="">
      <xdr:nvSpPr>
        <xdr:cNvPr id="524" name="フローチャート: 判断 523"/>
        <xdr:cNvSpPr/>
      </xdr:nvSpPr>
      <xdr:spPr>
        <a:xfrm>
          <a:off x="12763500" y="6034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126443</xdr:rowOff>
    </xdr:from>
    <xdr:ext cx="534377" cy="259045"/>
    <xdr:sp macro="" textlink="">
      <xdr:nvSpPr>
        <xdr:cNvPr id="525" name="テキスト ボックス 524"/>
        <xdr:cNvSpPr txBox="1"/>
      </xdr:nvSpPr>
      <xdr:spPr>
        <a:xfrm>
          <a:off x="12547111" y="612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99141</xdr:rowOff>
    </xdr:from>
    <xdr:to>
      <xdr:col>85</xdr:col>
      <xdr:colOff>177800</xdr:colOff>
      <xdr:row>34</xdr:row>
      <xdr:rowOff>29291</xdr:rowOff>
    </xdr:to>
    <xdr:sp macro="" textlink="">
      <xdr:nvSpPr>
        <xdr:cNvPr id="531" name="楕円 530"/>
        <xdr:cNvSpPr/>
      </xdr:nvSpPr>
      <xdr:spPr>
        <a:xfrm>
          <a:off x="16268700" y="575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122018</xdr:rowOff>
    </xdr:from>
    <xdr:ext cx="534377" cy="259045"/>
    <xdr:sp macro="" textlink="">
      <xdr:nvSpPr>
        <xdr:cNvPr id="532" name="消防費該当値テキスト"/>
        <xdr:cNvSpPr txBox="1"/>
      </xdr:nvSpPr>
      <xdr:spPr>
        <a:xfrm>
          <a:off x="16370300" y="5608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120676</xdr:rowOff>
    </xdr:from>
    <xdr:to>
      <xdr:col>81</xdr:col>
      <xdr:colOff>101600</xdr:colOff>
      <xdr:row>34</xdr:row>
      <xdr:rowOff>50826</xdr:rowOff>
    </xdr:to>
    <xdr:sp macro="" textlink="">
      <xdr:nvSpPr>
        <xdr:cNvPr id="533" name="楕円 532"/>
        <xdr:cNvSpPr/>
      </xdr:nvSpPr>
      <xdr:spPr>
        <a:xfrm>
          <a:off x="15430500" y="577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67353</xdr:rowOff>
    </xdr:from>
    <xdr:ext cx="534377" cy="259045"/>
    <xdr:sp macro="" textlink="">
      <xdr:nvSpPr>
        <xdr:cNvPr id="534" name="テキスト ボックス 533"/>
        <xdr:cNvSpPr txBox="1"/>
      </xdr:nvSpPr>
      <xdr:spPr>
        <a:xfrm>
          <a:off x="15214111" y="555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91963</xdr:rowOff>
    </xdr:from>
    <xdr:to>
      <xdr:col>76</xdr:col>
      <xdr:colOff>165100</xdr:colOff>
      <xdr:row>34</xdr:row>
      <xdr:rowOff>22113</xdr:rowOff>
    </xdr:to>
    <xdr:sp macro="" textlink="">
      <xdr:nvSpPr>
        <xdr:cNvPr id="535" name="楕円 534"/>
        <xdr:cNvSpPr/>
      </xdr:nvSpPr>
      <xdr:spPr>
        <a:xfrm>
          <a:off x="14541500" y="574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38640</xdr:rowOff>
    </xdr:from>
    <xdr:ext cx="534377" cy="259045"/>
    <xdr:sp macro="" textlink="">
      <xdr:nvSpPr>
        <xdr:cNvPr id="536" name="テキスト ボックス 535"/>
        <xdr:cNvSpPr txBox="1"/>
      </xdr:nvSpPr>
      <xdr:spPr>
        <a:xfrm>
          <a:off x="14325111" y="5525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144290</xdr:rowOff>
    </xdr:from>
    <xdr:to>
      <xdr:col>72</xdr:col>
      <xdr:colOff>38100</xdr:colOff>
      <xdr:row>34</xdr:row>
      <xdr:rowOff>74440</xdr:rowOff>
    </xdr:to>
    <xdr:sp macro="" textlink="">
      <xdr:nvSpPr>
        <xdr:cNvPr id="537" name="楕円 536"/>
        <xdr:cNvSpPr/>
      </xdr:nvSpPr>
      <xdr:spPr>
        <a:xfrm>
          <a:off x="13652500" y="58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90967</xdr:rowOff>
    </xdr:from>
    <xdr:ext cx="534377" cy="259045"/>
    <xdr:sp macro="" textlink="">
      <xdr:nvSpPr>
        <xdr:cNvPr id="538" name="テキスト ボックス 537"/>
        <xdr:cNvSpPr txBox="1"/>
      </xdr:nvSpPr>
      <xdr:spPr>
        <a:xfrm>
          <a:off x="13436111" y="5577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19063</xdr:rowOff>
    </xdr:from>
    <xdr:to>
      <xdr:col>67</xdr:col>
      <xdr:colOff>101600</xdr:colOff>
      <xdr:row>34</xdr:row>
      <xdr:rowOff>120663</xdr:rowOff>
    </xdr:to>
    <xdr:sp macro="" textlink="">
      <xdr:nvSpPr>
        <xdr:cNvPr id="539" name="楕円 538"/>
        <xdr:cNvSpPr/>
      </xdr:nvSpPr>
      <xdr:spPr>
        <a:xfrm>
          <a:off x="12763500" y="584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137190</xdr:rowOff>
    </xdr:from>
    <xdr:ext cx="534377" cy="259045"/>
    <xdr:sp macro="" textlink="">
      <xdr:nvSpPr>
        <xdr:cNvPr id="540" name="テキスト ボックス 539"/>
        <xdr:cNvSpPr txBox="1"/>
      </xdr:nvSpPr>
      <xdr:spPr>
        <a:xfrm>
          <a:off x="12547111" y="5623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116680</xdr:rowOff>
    </xdr:from>
    <xdr:to>
      <xdr:col>85</xdr:col>
      <xdr:colOff>127000</xdr:colOff>
      <xdr:row>57</xdr:row>
      <xdr:rowOff>62836</xdr:rowOff>
    </xdr:to>
    <xdr:cxnSp macro="">
      <xdr:nvCxnSpPr>
        <xdr:cNvPr id="567" name="直線コネクタ 566"/>
        <xdr:cNvCxnSpPr/>
      </xdr:nvCxnSpPr>
      <xdr:spPr>
        <a:xfrm flipV="1">
          <a:off x="15481300" y="9717880"/>
          <a:ext cx="838200" cy="117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97672</xdr:rowOff>
    </xdr:from>
    <xdr:ext cx="534377" cy="259045"/>
    <xdr:sp macro="" textlink="">
      <xdr:nvSpPr>
        <xdr:cNvPr id="568" name="教育費平均値テキスト"/>
        <xdr:cNvSpPr txBox="1"/>
      </xdr:nvSpPr>
      <xdr:spPr>
        <a:xfrm>
          <a:off x="16370300" y="9698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62836</xdr:rowOff>
    </xdr:from>
    <xdr:to>
      <xdr:col>81</xdr:col>
      <xdr:colOff>50800</xdr:colOff>
      <xdr:row>57</xdr:row>
      <xdr:rowOff>83099</xdr:rowOff>
    </xdr:to>
    <xdr:cxnSp macro="">
      <xdr:nvCxnSpPr>
        <xdr:cNvPr id="570" name="直線コネクタ 569"/>
        <xdr:cNvCxnSpPr/>
      </xdr:nvCxnSpPr>
      <xdr:spPr>
        <a:xfrm flipV="1">
          <a:off x="14592300" y="9835486"/>
          <a:ext cx="889000" cy="20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84621</xdr:rowOff>
    </xdr:from>
    <xdr:ext cx="534377" cy="259045"/>
    <xdr:sp macro="" textlink="">
      <xdr:nvSpPr>
        <xdr:cNvPr id="572" name="テキスト ボックス 571"/>
        <xdr:cNvSpPr txBox="1"/>
      </xdr:nvSpPr>
      <xdr:spPr>
        <a:xfrm>
          <a:off x="15214111" y="951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83099</xdr:rowOff>
    </xdr:from>
    <xdr:to>
      <xdr:col>76</xdr:col>
      <xdr:colOff>114300</xdr:colOff>
      <xdr:row>57</xdr:row>
      <xdr:rowOff>110572</xdr:rowOff>
    </xdr:to>
    <xdr:cxnSp macro="">
      <xdr:nvCxnSpPr>
        <xdr:cNvPr id="573" name="直線コネクタ 572"/>
        <xdr:cNvCxnSpPr/>
      </xdr:nvCxnSpPr>
      <xdr:spPr>
        <a:xfrm flipV="1">
          <a:off x="13703300" y="9855749"/>
          <a:ext cx="889000" cy="27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77772</xdr:rowOff>
    </xdr:from>
    <xdr:ext cx="534377" cy="259045"/>
    <xdr:sp macro="" textlink="">
      <xdr:nvSpPr>
        <xdr:cNvPr id="575" name="テキスト ボックス 574"/>
        <xdr:cNvSpPr txBox="1"/>
      </xdr:nvSpPr>
      <xdr:spPr>
        <a:xfrm>
          <a:off x="14325111" y="950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110572</xdr:rowOff>
    </xdr:from>
    <xdr:to>
      <xdr:col>71</xdr:col>
      <xdr:colOff>177800</xdr:colOff>
      <xdr:row>57</xdr:row>
      <xdr:rowOff>144496</xdr:rowOff>
    </xdr:to>
    <xdr:cxnSp macro="">
      <xdr:nvCxnSpPr>
        <xdr:cNvPr id="576" name="直線コネクタ 575"/>
        <xdr:cNvCxnSpPr/>
      </xdr:nvCxnSpPr>
      <xdr:spPr>
        <a:xfrm flipV="1">
          <a:off x="12814300" y="9883222"/>
          <a:ext cx="889000" cy="3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108024</xdr:rowOff>
    </xdr:from>
    <xdr:to>
      <xdr:col>72</xdr:col>
      <xdr:colOff>38100</xdr:colOff>
      <xdr:row>57</xdr:row>
      <xdr:rowOff>38174</xdr:rowOff>
    </xdr:to>
    <xdr:sp macro="" textlink="">
      <xdr:nvSpPr>
        <xdr:cNvPr id="577" name="フローチャート: 判断 576"/>
        <xdr:cNvSpPr/>
      </xdr:nvSpPr>
      <xdr:spPr>
        <a:xfrm>
          <a:off x="13652500" y="970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54701</xdr:rowOff>
    </xdr:from>
    <xdr:ext cx="534377" cy="259045"/>
    <xdr:sp macro="" textlink="">
      <xdr:nvSpPr>
        <xdr:cNvPr id="578" name="テキスト ボックス 577"/>
        <xdr:cNvSpPr txBox="1"/>
      </xdr:nvSpPr>
      <xdr:spPr>
        <a:xfrm>
          <a:off x="13436111" y="948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127117</xdr:rowOff>
    </xdr:from>
    <xdr:to>
      <xdr:col>67</xdr:col>
      <xdr:colOff>101600</xdr:colOff>
      <xdr:row>57</xdr:row>
      <xdr:rowOff>57267</xdr:rowOff>
    </xdr:to>
    <xdr:sp macro="" textlink="">
      <xdr:nvSpPr>
        <xdr:cNvPr id="579" name="フローチャート: 判断 578"/>
        <xdr:cNvSpPr/>
      </xdr:nvSpPr>
      <xdr:spPr>
        <a:xfrm>
          <a:off x="12763500" y="972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73794</xdr:rowOff>
    </xdr:from>
    <xdr:ext cx="534377" cy="259045"/>
    <xdr:sp macro="" textlink="">
      <xdr:nvSpPr>
        <xdr:cNvPr id="580" name="テキスト ボックス 579"/>
        <xdr:cNvSpPr txBox="1"/>
      </xdr:nvSpPr>
      <xdr:spPr>
        <a:xfrm>
          <a:off x="12547111" y="950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65880</xdr:rowOff>
    </xdr:from>
    <xdr:to>
      <xdr:col>85</xdr:col>
      <xdr:colOff>177800</xdr:colOff>
      <xdr:row>56</xdr:row>
      <xdr:rowOff>167480</xdr:rowOff>
    </xdr:to>
    <xdr:sp macro="" textlink="">
      <xdr:nvSpPr>
        <xdr:cNvPr id="586" name="楕円 585"/>
        <xdr:cNvSpPr/>
      </xdr:nvSpPr>
      <xdr:spPr>
        <a:xfrm>
          <a:off x="16268700" y="966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88757</xdr:rowOff>
    </xdr:from>
    <xdr:ext cx="534377" cy="259045"/>
    <xdr:sp macro="" textlink="">
      <xdr:nvSpPr>
        <xdr:cNvPr id="587" name="教育費該当値テキスト"/>
        <xdr:cNvSpPr txBox="1"/>
      </xdr:nvSpPr>
      <xdr:spPr>
        <a:xfrm>
          <a:off x="16370300" y="951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12036</xdr:rowOff>
    </xdr:from>
    <xdr:to>
      <xdr:col>81</xdr:col>
      <xdr:colOff>101600</xdr:colOff>
      <xdr:row>57</xdr:row>
      <xdr:rowOff>113636</xdr:rowOff>
    </xdr:to>
    <xdr:sp macro="" textlink="">
      <xdr:nvSpPr>
        <xdr:cNvPr id="588" name="楕円 587"/>
        <xdr:cNvSpPr/>
      </xdr:nvSpPr>
      <xdr:spPr>
        <a:xfrm>
          <a:off x="15430500" y="978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104763</xdr:rowOff>
    </xdr:from>
    <xdr:ext cx="534377" cy="259045"/>
    <xdr:sp macro="" textlink="">
      <xdr:nvSpPr>
        <xdr:cNvPr id="589" name="テキスト ボックス 588"/>
        <xdr:cNvSpPr txBox="1"/>
      </xdr:nvSpPr>
      <xdr:spPr>
        <a:xfrm>
          <a:off x="15214111" y="9877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32299</xdr:rowOff>
    </xdr:from>
    <xdr:to>
      <xdr:col>76</xdr:col>
      <xdr:colOff>165100</xdr:colOff>
      <xdr:row>57</xdr:row>
      <xdr:rowOff>133899</xdr:rowOff>
    </xdr:to>
    <xdr:sp macro="" textlink="">
      <xdr:nvSpPr>
        <xdr:cNvPr id="590" name="楕円 589"/>
        <xdr:cNvSpPr/>
      </xdr:nvSpPr>
      <xdr:spPr>
        <a:xfrm>
          <a:off x="14541500" y="980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125026</xdr:rowOff>
    </xdr:from>
    <xdr:ext cx="534377" cy="259045"/>
    <xdr:sp macro="" textlink="">
      <xdr:nvSpPr>
        <xdr:cNvPr id="591" name="テキスト ボックス 590"/>
        <xdr:cNvSpPr txBox="1"/>
      </xdr:nvSpPr>
      <xdr:spPr>
        <a:xfrm>
          <a:off x="14325111" y="989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59772</xdr:rowOff>
    </xdr:from>
    <xdr:to>
      <xdr:col>72</xdr:col>
      <xdr:colOff>38100</xdr:colOff>
      <xdr:row>57</xdr:row>
      <xdr:rowOff>161372</xdr:rowOff>
    </xdr:to>
    <xdr:sp macro="" textlink="">
      <xdr:nvSpPr>
        <xdr:cNvPr id="592" name="楕円 591"/>
        <xdr:cNvSpPr/>
      </xdr:nvSpPr>
      <xdr:spPr>
        <a:xfrm>
          <a:off x="13652500" y="983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152499</xdr:rowOff>
    </xdr:from>
    <xdr:ext cx="534377" cy="259045"/>
    <xdr:sp macro="" textlink="">
      <xdr:nvSpPr>
        <xdr:cNvPr id="593" name="テキスト ボックス 592"/>
        <xdr:cNvSpPr txBox="1"/>
      </xdr:nvSpPr>
      <xdr:spPr>
        <a:xfrm>
          <a:off x="13436111" y="9925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93696</xdr:rowOff>
    </xdr:from>
    <xdr:to>
      <xdr:col>67</xdr:col>
      <xdr:colOff>101600</xdr:colOff>
      <xdr:row>58</xdr:row>
      <xdr:rowOff>23846</xdr:rowOff>
    </xdr:to>
    <xdr:sp macro="" textlink="">
      <xdr:nvSpPr>
        <xdr:cNvPr id="594" name="楕円 593"/>
        <xdr:cNvSpPr/>
      </xdr:nvSpPr>
      <xdr:spPr>
        <a:xfrm>
          <a:off x="12763500" y="986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14973</xdr:rowOff>
    </xdr:from>
    <xdr:ext cx="534377" cy="259045"/>
    <xdr:sp macro="" textlink="">
      <xdr:nvSpPr>
        <xdr:cNvPr id="595" name="テキスト ボックス 594"/>
        <xdr:cNvSpPr txBox="1"/>
      </xdr:nvSpPr>
      <xdr:spPr>
        <a:xfrm>
          <a:off x="12547111" y="995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154330</xdr:rowOff>
    </xdr:from>
    <xdr:to>
      <xdr:col>85</xdr:col>
      <xdr:colOff>127000</xdr:colOff>
      <xdr:row>79</xdr:row>
      <xdr:rowOff>32893</xdr:rowOff>
    </xdr:to>
    <xdr:cxnSp macro="">
      <xdr:nvCxnSpPr>
        <xdr:cNvPr id="624" name="直線コネクタ 623"/>
        <xdr:cNvCxnSpPr/>
      </xdr:nvCxnSpPr>
      <xdr:spPr>
        <a:xfrm flipV="1">
          <a:off x="15481300" y="13527430"/>
          <a:ext cx="838200" cy="5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89095</xdr:rowOff>
    </xdr:from>
    <xdr:ext cx="469744" cy="259045"/>
    <xdr:sp macro="" textlink="">
      <xdr:nvSpPr>
        <xdr:cNvPr id="625" name="災害復旧費平均値テキスト"/>
        <xdr:cNvSpPr txBox="1"/>
      </xdr:nvSpPr>
      <xdr:spPr>
        <a:xfrm>
          <a:off x="16370300" y="13290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32893</xdr:rowOff>
    </xdr:from>
    <xdr:to>
      <xdr:col>81</xdr:col>
      <xdr:colOff>50800</xdr:colOff>
      <xdr:row>79</xdr:row>
      <xdr:rowOff>35497</xdr:rowOff>
    </xdr:to>
    <xdr:cxnSp macro="">
      <xdr:nvCxnSpPr>
        <xdr:cNvPr id="627" name="直線コネクタ 626"/>
        <xdr:cNvCxnSpPr/>
      </xdr:nvCxnSpPr>
      <xdr:spPr>
        <a:xfrm flipV="1">
          <a:off x="14592300" y="13577443"/>
          <a:ext cx="889000" cy="2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170870</xdr:rowOff>
    </xdr:from>
    <xdr:ext cx="469744" cy="259045"/>
    <xdr:sp macro="" textlink="">
      <xdr:nvSpPr>
        <xdr:cNvPr id="629" name="テキスト ボックス 628"/>
        <xdr:cNvSpPr txBox="1"/>
      </xdr:nvSpPr>
      <xdr:spPr>
        <a:xfrm>
          <a:off x="15246428" y="1320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35497</xdr:rowOff>
    </xdr:from>
    <xdr:to>
      <xdr:col>76</xdr:col>
      <xdr:colOff>114300</xdr:colOff>
      <xdr:row>79</xdr:row>
      <xdr:rowOff>42278</xdr:rowOff>
    </xdr:to>
    <xdr:cxnSp macro="">
      <xdr:nvCxnSpPr>
        <xdr:cNvPr id="630" name="直線コネクタ 629"/>
        <xdr:cNvCxnSpPr/>
      </xdr:nvCxnSpPr>
      <xdr:spPr>
        <a:xfrm flipV="1">
          <a:off x="13703300" y="13580047"/>
          <a:ext cx="889000" cy="6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155415</xdr:rowOff>
    </xdr:from>
    <xdr:ext cx="534377" cy="259045"/>
    <xdr:sp macro="" textlink="">
      <xdr:nvSpPr>
        <xdr:cNvPr id="632" name="テキスト ボックス 631"/>
        <xdr:cNvSpPr txBox="1"/>
      </xdr:nvSpPr>
      <xdr:spPr>
        <a:xfrm>
          <a:off x="14325111" y="1318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25121</xdr:rowOff>
    </xdr:from>
    <xdr:to>
      <xdr:col>71</xdr:col>
      <xdr:colOff>177800</xdr:colOff>
      <xdr:row>79</xdr:row>
      <xdr:rowOff>42278</xdr:rowOff>
    </xdr:to>
    <xdr:cxnSp macro="">
      <xdr:nvCxnSpPr>
        <xdr:cNvPr id="633" name="直線コネクタ 632"/>
        <xdr:cNvCxnSpPr/>
      </xdr:nvCxnSpPr>
      <xdr:spPr>
        <a:xfrm>
          <a:off x="12814300" y="13569671"/>
          <a:ext cx="889000" cy="17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48133</xdr:rowOff>
    </xdr:from>
    <xdr:to>
      <xdr:col>72</xdr:col>
      <xdr:colOff>38100</xdr:colOff>
      <xdr:row>78</xdr:row>
      <xdr:rowOff>149733</xdr:rowOff>
    </xdr:to>
    <xdr:sp macro="" textlink="">
      <xdr:nvSpPr>
        <xdr:cNvPr id="634" name="フローチャート: 判断 633"/>
        <xdr:cNvSpPr/>
      </xdr:nvSpPr>
      <xdr:spPr>
        <a:xfrm>
          <a:off x="136525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166260</xdr:rowOff>
    </xdr:from>
    <xdr:ext cx="469744" cy="259045"/>
    <xdr:sp macro="" textlink="">
      <xdr:nvSpPr>
        <xdr:cNvPr id="635" name="テキスト ボックス 634"/>
        <xdr:cNvSpPr txBox="1"/>
      </xdr:nvSpPr>
      <xdr:spPr>
        <a:xfrm>
          <a:off x="13468428" y="13196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36615</xdr:rowOff>
    </xdr:from>
    <xdr:to>
      <xdr:col>67</xdr:col>
      <xdr:colOff>101600</xdr:colOff>
      <xdr:row>78</xdr:row>
      <xdr:rowOff>138215</xdr:rowOff>
    </xdr:to>
    <xdr:sp macro="" textlink="">
      <xdr:nvSpPr>
        <xdr:cNvPr id="636" name="フローチャート: 判断 635"/>
        <xdr:cNvSpPr/>
      </xdr:nvSpPr>
      <xdr:spPr>
        <a:xfrm>
          <a:off x="12763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154742</xdr:rowOff>
    </xdr:from>
    <xdr:ext cx="534377" cy="259045"/>
    <xdr:sp macro="" textlink="">
      <xdr:nvSpPr>
        <xdr:cNvPr id="637" name="テキスト ボックス 636"/>
        <xdr:cNvSpPr txBox="1"/>
      </xdr:nvSpPr>
      <xdr:spPr>
        <a:xfrm>
          <a:off x="12547111" y="1318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103530</xdr:rowOff>
    </xdr:from>
    <xdr:to>
      <xdr:col>85</xdr:col>
      <xdr:colOff>177800</xdr:colOff>
      <xdr:row>79</xdr:row>
      <xdr:rowOff>33680</xdr:rowOff>
    </xdr:to>
    <xdr:sp macro="" textlink="">
      <xdr:nvSpPr>
        <xdr:cNvPr id="643" name="楕円 642"/>
        <xdr:cNvSpPr/>
      </xdr:nvSpPr>
      <xdr:spPr>
        <a:xfrm>
          <a:off x="16268700" y="1347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44644</xdr:rowOff>
    </xdr:from>
    <xdr:ext cx="469744" cy="259045"/>
    <xdr:sp macro="" textlink="">
      <xdr:nvSpPr>
        <xdr:cNvPr id="644" name="災害復旧費該当値テキスト"/>
        <xdr:cNvSpPr txBox="1"/>
      </xdr:nvSpPr>
      <xdr:spPr>
        <a:xfrm>
          <a:off x="16370300" y="13417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153543</xdr:rowOff>
    </xdr:from>
    <xdr:to>
      <xdr:col>81</xdr:col>
      <xdr:colOff>101600</xdr:colOff>
      <xdr:row>79</xdr:row>
      <xdr:rowOff>83693</xdr:rowOff>
    </xdr:to>
    <xdr:sp macro="" textlink="">
      <xdr:nvSpPr>
        <xdr:cNvPr id="645" name="楕円 644"/>
        <xdr:cNvSpPr/>
      </xdr:nvSpPr>
      <xdr:spPr>
        <a:xfrm>
          <a:off x="15430500" y="1352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74820</xdr:rowOff>
    </xdr:from>
    <xdr:ext cx="378565" cy="259045"/>
    <xdr:sp macro="" textlink="">
      <xdr:nvSpPr>
        <xdr:cNvPr id="646" name="テキスト ボックス 645"/>
        <xdr:cNvSpPr txBox="1"/>
      </xdr:nvSpPr>
      <xdr:spPr>
        <a:xfrm>
          <a:off x="15292017" y="136193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156147</xdr:rowOff>
    </xdr:from>
    <xdr:to>
      <xdr:col>76</xdr:col>
      <xdr:colOff>165100</xdr:colOff>
      <xdr:row>79</xdr:row>
      <xdr:rowOff>86297</xdr:rowOff>
    </xdr:to>
    <xdr:sp macro="" textlink="">
      <xdr:nvSpPr>
        <xdr:cNvPr id="647" name="楕円 646"/>
        <xdr:cNvSpPr/>
      </xdr:nvSpPr>
      <xdr:spPr>
        <a:xfrm>
          <a:off x="14541500" y="1352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77424</xdr:rowOff>
    </xdr:from>
    <xdr:ext cx="378565" cy="259045"/>
    <xdr:sp macro="" textlink="">
      <xdr:nvSpPr>
        <xdr:cNvPr id="648" name="テキスト ボックス 647"/>
        <xdr:cNvSpPr txBox="1"/>
      </xdr:nvSpPr>
      <xdr:spPr>
        <a:xfrm>
          <a:off x="14403017" y="136219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162928</xdr:rowOff>
    </xdr:from>
    <xdr:to>
      <xdr:col>72</xdr:col>
      <xdr:colOff>38100</xdr:colOff>
      <xdr:row>79</xdr:row>
      <xdr:rowOff>93078</xdr:rowOff>
    </xdr:to>
    <xdr:sp macro="" textlink="">
      <xdr:nvSpPr>
        <xdr:cNvPr id="649" name="楕円 648"/>
        <xdr:cNvSpPr/>
      </xdr:nvSpPr>
      <xdr:spPr>
        <a:xfrm>
          <a:off x="13652500" y="1353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84205</xdr:rowOff>
    </xdr:from>
    <xdr:ext cx="378565" cy="259045"/>
    <xdr:sp macro="" textlink="">
      <xdr:nvSpPr>
        <xdr:cNvPr id="650" name="テキスト ボックス 649"/>
        <xdr:cNvSpPr txBox="1"/>
      </xdr:nvSpPr>
      <xdr:spPr>
        <a:xfrm>
          <a:off x="13514017" y="13628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145771</xdr:rowOff>
    </xdr:from>
    <xdr:to>
      <xdr:col>67</xdr:col>
      <xdr:colOff>101600</xdr:colOff>
      <xdr:row>79</xdr:row>
      <xdr:rowOff>75921</xdr:rowOff>
    </xdr:to>
    <xdr:sp macro="" textlink="">
      <xdr:nvSpPr>
        <xdr:cNvPr id="651" name="楕円 650"/>
        <xdr:cNvSpPr/>
      </xdr:nvSpPr>
      <xdr:spPr>
        <a:xfrm>
          <a:off x="12763500" y="1351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67048</xdr:rowOff>
    </xdr:from>
    <xdr:ext cx="469744" cy="259045"/>
    <xdr:sp macro="" textlink="">
      <xdr:nvSpPr>
        <xdr:cNvPr id="652" name="テキスト ボックス 651"/>
        <xdr:cNvSpPr txBox="1"/>
      </xdr:nvSpPr>
      <xdr:spPr>
        <a:xfrm>
          <a:off x="12579428" y="13611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165154</xdr:rowOff>
    </xdr:from>
    <xdr:to>
      <xdr:col>85</xdr:col>
      <xdr:colOff>127000</xdr:colOff>
      <xdr:row>97</xdr:row>
      <xdr:rowOff>166742</xdr:rowOff>
    </xdr:to>
    <xdr:cxnSp macro="">
      <xdr:nvCxnSpPr>
        <xdr:cNvPr id="679" name="直線コネクタ 678"/>
        <xdr:cNvCxnSpPr/>
      </xdr:nvCxnSpPr>
      <xdr:spPr>
        <a:xfrm>
          <a:off x="15481300" y="16795804"/>
          <a:ext cx="838200" cy="1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106455</xdr:rowOff>
    </xdr:from>
    <xdr:ext cx="534377" cy="259045"/>
    <xdr:sp macro="" textlink="">
      <xdr:nvSpPr>
        <xdr:cNvPr id="680" name="公債費平均値テキスト"/>
        <xdr:cNvSpPr txBox="1"/>
      </xdr:nvSpPr>
      <xdr:spPr>
        <a:xfrm>
          <a:off x="16370300" y="16565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162387</xdr:rowOff>
    </xdr:from>
    <xdr:to>
      <xdr:col>81</xdr:col>
      <xdr:colOff>50800</xdr:colOff>
      <xdr:row>97</xdr:row>
      <xdr:rowOff>165154</xdr:rowOff>
    </xdr:to>
    <xdr:cxnSp macro="">
      <xdr:nvCxnSpPr>
        <xdr:cNvPr id="682" name="直線コネクタ 681"/>
        <xdr:cNvCxnSpPr/>
      </xdr:nvCxnSpPr>
      <xdr:spPr>
        <a:xfrm>
          <a:off x="14592300" y="16793037"/>
          <a:ext cx="889000" cy="2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29732</xdr:rowOff>
    </xdr:from>
    <xdr:ext cx="534377" cy="259045"/>
    <xdr:sp macro="" textlink="">
      <xdr:nvSpPr>
        <xdr:cNvPr id="684" name="テキスト ボックス 683"/>
        <xdr:cNvSpPr txBox="1"/>
      </xdr:nvSpPr>
      <xdr:spPr>
        <a:xfrm>
          <a:off x="15214111" y="1648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162387</xdr:rowOff>
    </xdr:from>
    <xdr:to>
      <xdr:col>76</xdr:col>
      <xdr:colOff>114300</xdr:colOff>
      <xdr:row>97</xdr:row>
      <xdr:rowOff>169447</xdr:rowOff>
    </xdr:to>
    <xdr:cxnSp macro="">
      <xdr:nvCxnSpPr>
        <xdr:cNvPr id="685" name="直線コネクタ 684"/>
        <xdr:cNvCxnSpPr/>
      </xdr:nvCxnSpPr>
      <xdr:spPr>
        <a:xfrm flipV="1">
          <a:off x="13703300" y="16793037"/>
          <a:ext cx="889000" cy="7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35501</xdr:rowOff>
    </xdr:from>
    <xdr:ext cx="534377" cy="259045"/>
    <xdr:sp macro="" textlink="">
      <xdr:nvSpPr>
        <xdr:cNvPr id="687" name="テキスト ボックス 686"/>
        <xdr:cNvSpPr txBox="1"/>
      </xdr:nvSpPr>
      <xdr:spPr>
        <a:xfrm>
          <a:off x="14325111" y="16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169447</xdr:rowOff>
    </xdr:from>
    <xdr:to>
      <xdr:col>71</xdr:col>
      <xdr:colOff>177800</xdr:colOff>
      <xdr:row>98</xdr:row>
      <xdr:rowOff>3370</xdr:rowOff>
    </xdr:to>
    <xdr:cxnSp macro="">
      <xdr:nvCxnSpPr>
        <xdr:cNvPr id="688" name="直線コネクタ 687"/>
        <xdr:cNvCxnSpPr/>
      </xdr:nvCxnSpPr>
      <xdr:spPr>
        <a:xfrm flipV="1">
          <a:off x="12814300" y="16800097"/>
          <a:ext cx="889000" cy="5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99146</xdr:rowOff>
    </xdr:from>
    <xdr:to>
      <xdr:col>72</xdr:col>
      <xdr:colOff>38100</xdr:colOff>
      <xdr:row>98</xdr:row>
      <xdr:rowOff>29296</xdr:rowOff>
    </xdr:to>
    <xdr:sp macro="" textlink="">
      <xdr:nvSpPr>
        <xdr:cNvPr id="689" name="フローチャート: 判断 688"/>
        <xdr:cNvSpPr/>
      </xdr:nvSpPr>
      <xdr:spPr>
        <a:xfrm>
          <a:off x="13652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45823</xdr:rowOff>
    </xdr:from>
    <xdr:ext cx="534377" cy="259045"/>
    <xdr:sp macro="" textlink="">
      <xdr:nvSpPr>
        <xdr:cNvPr id="690" name="テキスト ボックス 689"/>
        <xdr:cNvSpPr txBox="1"/>
      </xdr:nvSpPr>
      <xdr:spPr>
        <a:xfrm>
          <a:off x="13436111" y="1650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102206</xdr:rowOff>
    </xdr:from>
    <xdr:to>
      <xdr:col>67</xdr:col>
      <xdr:colOff>101600</xdr:colOff>
      <xdr:row>98</xdr:row>
      <xdr:rowOff>32356</xdr:rowOff>
    </xdr:to>
    <xdr:sp macro="" textlink="">
      <xdr:nvSpPr>
        <xdr:cNvPr id="691" name="フローチャート: 判断 690"/>
        <xdr:cNvSpPr/>
      </xdr:nvSpPr>
      <xdr:spPr>
        <a:xfrm>
          <a:off x="12763500" y="1673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48883</xdr:rowOff>
    </xdr:from>
    <xdr:ext cx="534377" cy="259045"/>
    <xdr:sp macro="" textlink="">
      <xdr:nvSpPr>
        <xdr:cNvPr id="692" name="テキスト ボックス 691"/>
        <xdr:cNvSpPr txBox="1"/>
      </xdr:nvSpPr>
      <xdr:spPr>
        <a:xfrm>
          <a:off x="12547111" y="16508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115942</xdr:rowOff>
    </xdr:from>
    <xdr:to>
      <xdr:col>85</xdr:col>
      <xdr:colOff>177800</xdr:colOff>
      <xdr:row>98</xdr:row>
      <xdr:rowOff>46092</xdr:rowOff>
    </xdr:to>
    <xdr:sp macro="" textlink="">
      <xdr:nvSpPr>
        <xdr:cNvPr id="698" name="楕円 697"/>
        <xdr:cNvSpPr/>
      </xdr:nvSpPr>
      <xdr:spPr>
        <a:xfrm>
          <a:off x="16268700" y="16746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62006</xdr:rowOff>
    </xdr:from>
    <xdr:ext cx="534377" cy="259045"/>
    <xdr:sp macro="" textlink="">
      <xdr:nvSpPr>
        <xdr:cNvPr id="699" name="公債費該当値テキスト"/>
        <xdr:cNvSpPr txBox="1"/>
      </xdr:nvSpPr>
      <xdr:spPr>
        <a:xfrm>
          <a:off x="16370300" y="16692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114354</xdr:rowOff>
    </xdr:from>
    <xdr:to>
      <xdr:col>81</xdr:col>
      <xdr:colOff>101600</xdr:colOff>
      <xdr:row>98</xdr:row>
      <xdr:rowOff>44504</xdr:rowOff>
    </xdr:to>
    <xdr:sp macro="" textlink="">
      <xdr:nvSpPr>
        <xdr:cNvPr id="700" name="楕円 699"/>
        <xdr:cNvSpPr/>
      </xdr:nvSpPr>
      <xdr:spPr>
        <a:xfrm>
          <a:off x="15430500" y="1674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35631</xdr:rowOff>
    </xdr:from>
    <xdr:ext cx="534377" cy="259045"/>
    <xdr:sp macro="" textlink="">
      <xdr:nvSpPr>
        <xdr:cNvPr id="701" name="テキスト ボックス 700"/>
        <xdr:cNvSpPr txBox="1"/>
      </xdr:nvSpPr>
      <xdr:spPr>
        <a:xfrm>
          <a:off x="15214111" y="16837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111587</xdr:rowOff>
    </xdr:from>
    <xdr:to>
      <xdr:col>76</xdr:col>
      <xdr:colOff>165100</xdr:colOff>
      <xdr:row>98</xdr:row>
      <xdr:rowOff>41737</xdr:rowOff>
    </xdr:to>
    <xdr:sp macro="" textlink="">
      <xdr:nvSpPr>
        <xdr:cNvPr id="702" name="楕円 701"/>
        <xdr:cNvSpPr/>
      </xdr:nvSpPr>
      <xdr:spPr>
        <a:xfrm>
          <a:off x="14541500" y="1674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32864</xdr:rowOff>
    </xdr:from>
    <xdr:ext cx="534377" cy="259045"/>
    <xdr:sp macro="" textlink="">
      <xdr:nvSpPr>
        <xdr:cNvPr id="703" name="テキスト ボックス 702"/>
        <xdr:cNvSpPr txBox="1"/>
      </xdr:nvSpPr>
      <xdr:spPr>
        <a:xfrm>
          <a:off x="14325111" y="1683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118647</xdr:rowOff>
    </xdr:from>
    <xdr:to>
      <xdr:col>72</xdr:col>
      <xdr:colOff>38100</xdr:colOff>
      <xdr:row>98</xdr:row>
      <xdr:rowOff>48797</xdr:rowOff>
    </xdr:to>
    <xdr:sp macro="" textlink="">
      <xdr:nvSpPr>
        <xdr:cNvPr id="704" name="楕円 703"/>
        <xdr:cNvSpPr/>
      </xdr:nvSpPr>
      <xdr:spPr>
        <a:xfrm>
          <a:off x="13652500" y="1674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39924</xdr:rowOff>
    </xdr:from>
    <xdr:ext cx="534377" cy="259045"/>
    <xdr:sp macro="" textlink="">
      <xdr:nvSpPr>
        <xdr:cNvPr id="705" name="テキスト ボックス 704"/>
        <xdr:cNvSpPr txBox="1"/>
      </xdr:nvSpPr>
      <xdr:spPr>
        <a:xfrm>
          <a:off x="13436111" y="16842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124020</xdr:rowOff>
    </xdr:from>
    <xdr:to>
      <xdr:col>67</xdr:col>
      <xdr:colOff>101600</xdr:colOff>
      <xdr:row>98</xdr:row>
      <xdr:rowOff>54170</xdr:rowOff>
    </xdr:to>
    <xdr:sp macro="" textlink="">
      <xdr:nvSpPr>
        <xdr:cNvPr id="706" name="楕円 705"/>
        <xdr:cNvSpPr/>
      </xdr:nvSpPr>
      <xdr:spPr>
        <a:xfrm>
          <a:off x="12763500" y="1675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45297</xdr:rowOff>
    </xdr:from>
    <xdr:ext cx="534377" cy="259045"/>
    <xdr:sp macro="" textlink="">
      <xdr:nvSpPr>
        <xdr:cNvPr id="707" name="テキスト ボックス 706"/>
        <xdr:cNvSpPr txBox="1"/>
      </xdr:nvSpPr>
      <xdr:spPr>
        <a:xfrm>
          <a:off x="12547111" y="16847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1" name="直線コネクタ 730"/>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2" name="諸支出金最小値テキスト"/>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4" name="諸支出金最大値テキスト"/>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5" name="直線コネクタ 734"/>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28829</xdr:rowOff>
    </xdr:from>
    <xdr:to>
      <xdr:col>116</xdr:col>
      <xdr:colOff>63500</xdr:colOff>
      <xdr:row>39</xdr:row>
      <xdr:rowOff>30353</xdr:rowOff>
    </xdr:to>
    <xdr:cxnSp macro="">
      <xdr:nvCxnSpPr>
        <xdr:cNvPr id="736" name="直線コネクタ 735"/>
        <xdr:cNvCxnSpPr/>
      </xdr:nvCxnSpPr>
      <xdr:spPr>
        <a:xfrm flipV="1">
          <a:off x="21323300" y="6715379"/>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165371</xdr:rowOff>
    </xdr:from>
    <xdr:ext cx="378565" cy="259045"/>
    <xdr:sp macro="" textlink="">
      <xdr:nvSpPr>
        <xdr:cNvPr id="737" name="諸支出金平均値テキスト"/>
        <xdr:cNvSpPr txBox="1"/>
      </xdr:nvSpPr>
      <xdr:spPr>
        <a:xfrm>
          <a:off x="22212300" y="6509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8" name="フローチャート: 判断 737"/>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30353</xdr:rowOff>
    </xdr:from>
    <xdr:to>
      <xdr:col>111</xdr:col>
      <xdr:colOff>177800</xdr:colOff>
      <xdr:row>39</xdr:row>
      <xdr:rowOff>33147</xdr:rowOff>
    </xdr:to>
    <xdr:cxnSp macro="">
      <xdr:nvCxnSpPr>
        <xdr:cNvPr id="739" name="直線コネクタ 738"/>
        <xdr:cNvCxnSpPr/>
      </xdr:nvCxnSpPr>
      <xdr:spPr>
        <a:xfrm flipV="1">
          <a:off x="20434300" y="6716903"/>
          <a:ext cx="889000" cy="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0" name="フローチャート: 判断 739"/>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94124</xdr:rowOff>
    </xdr:from>
    <xdr:ext cx="378565" cy="259045"/>
    <xdr:sp macro="" textlink="">
      <xdr:nvSpPr>
        <xdr:cNvPr id="741" name="テキスト ボックス 740"/>
        <xdr:cNvSpPr txBox="1"/>
      </xdr:nvSpPr>
      <xdr:spPr>
        <a:xfrm>
          <a:off x="21134017" y="643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33147</xdr:rowOff>
    </xdr:from>
    <xdr:to>
      <xdr:col>107</xdr:col>
      <xdr:colOff>50800</xdr:colOff>
      <xdr:row>39</xdr:row>
      <xdr:rowOff>43688</xdr:rowOff>
    </xdr:to>
    <xdr:cxnSp macro="">
      <xdr:nvCxnSpPr>
        <xdr:cNvPr id="742" name="直線コネクタ 741"/>
        <xdr:cNvCxnSpPr/>
      </xdr:nvCxnSpPr>
      <xdr:spPr>
        <a:xfrm flipV="1">
          <a:off x="19545300" y="6719697"/>
          <a:ext cx="889000" cy="1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3" name="フローチャート: 判断 742"/>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78630</xdr:rowOff>
    </xdr:from>
    <xdr:ext cx="313932" cy="259045"/>
    <xdr:sp macro="" textlink="">
      <xdr:nvSpPr>
        <xdr:cNvPr id="744" name="テキスト ボックス 743"/>
        <xdr:cNvSpPr txBox="1"/>
      </xdr:nvSpPr>
      <xdr:spPr>
        <a:xfrm>
          <a:off x="20277333" y="67651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40132</xdr:rowOff>
    </xdr:from>
    <xdr:to>
      <xdr:col>102</xdr:col>
      <xdr:colOff>114300</xdr:colOff>
      <xdr:row>39</xdr:row>
      <xdr:rowOff>43688</xdr:rowOff>
    </xdr:to>
    <xdr:cxnSp macro="">
      <xdr:nvCxnSpPr>
        <xdr:cNvPr id="745" name="直線コネクタ 744"/>
        <xdr:cNvCxnSpPr/>
      </xdr:nvCxnSpPr>
      <xdr:spPr>
        <a:xfrm>
          <a:off x="18656300" y="6726682"/>
          <a:ext cx="889000" cy="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147955</xdr:rowOff>
    </xdr:from>
    <xdr:to>
      <xdr:col>102</xdr:col>
      <xdr:colOff>165100</xdr:colOff>
      <xdr:row>39</xdr:row>
      <xdr:rowOff>78105</xdr:rowOff>
    </xdr:to>
    <xdr:sp macro="" textlink="">
      <xdr:nvSpPr>
        <xdr:cNvPr id="746" name="フローチャート: 判断 745"/>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94632</xdr:rowOff>
    </xdr:from>
    <xdr:ext cx="378565" cy="259045"/>
    <xdr:sp macro="" textlink="">
      <xdr:nvSpPr>
        <xdr:cNvPr id="747" name="テキスト ボックス 746"/>
        <xdr:cNvSpPr txBox="1"/>
      </xdr:nvSpPr>
      <xdr:spPr>
        <a:xfrm>
          <a:off x="19356017" y="6438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8" name="フローチャート: 判断 747"/>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9" name="テキスト ボックス 748"/>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149479</xdr:rowOff>
    </xdr:from>
    <xdr:to>
      <xdr:col>116</xdr:col>
      <xdr:colOff>114300</xdr:colOff>
      <xdr:row>39</xdr:row>
      <xdr:rowOff>79629</xdr:rowOff>
    </xdr:to>
    <xdr:sp macro="" textlink="">
      <xdr:nvSpPr>
        <xdr:cNvPr id="755" name="楕円 754"/>
        <xdr:cNvSpPr/>
      </xdr:nvSpPr>
      <xdr:spPr>
        <a:xfrm>
          <a:off x="22110700" y="666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120921</xdr:rowOff>
    </xdr:from>
    <xdr:ext cx="378565" cy="259045"/>
    <xdr:sp macro="" textlink="">
      <xdr:nvSpPr>
        <xdr:cNvPr id="756" name="諸支出金該当値テキスト"/>
        <xdr:cNvSpPr txBox="1"/>
      </xdr:nvSpPr>
      <xdr:spPr>
        <a:xfrm>
          <a:off x="22212300" y="6636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151003</xdr:rowOff>
    </xdr:from>
    <xdr:to>
      <xdr:col>112</xdr:col>
      <xdr:colOff>38100</xdr:colOff>
      <xdr:row>39</xdr:row>
      <xdr:rowOff>81153</xdr:rowOff>
    </xdr:to>
    <xdr:sp macro="" textlink="">
      <xdr:nvSpPr>
        <xdr:cNvPr id="757" name="楕円 756"/>
        <xdr:cNvSpPr/>
      </xdr:nvSpPr>
      <xdr:spPr>
        <a:xfrm>
          <a:off x="21272500" y="666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72280</xdr:rowOff>
    </xdr:from>
    <xdr:ext cx="378565" cy="259045"/>
    <xdr:sp macro="" textlink="">
      <xdr:nvSpPr>
        <xdr:cNvPr id="758" name="テキスト ボックス 757"/>
        <xdr:cNvSpPr txBox="1"/>
      </xdr:nvSpPr>
      <xdr:spPr>
        <a:xfrm>
          <a:off x="21134017" y="67588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153797</xdr:rowOff>
    </xdr:from>
    <xdr:to>
      <xdr:col>107</xdr:col>
      <xdr:colOff>101600</xdr:colOff>
      <xdr:row>39</xdr:row>
      <xdr:rowOff>83947</xdr:rowOff>
    </xdr:to>
    <xdr:sp macro="" textlink="">
      <xdr:nvSpPr>
        <xdr:cNvPr id="759" name="楕円 758"/>
        <xdr:cNvSpPr/>
      </xdr:nvSpPr>
      <xdr:spPr>
        <a:xfrm>
          <a:off x="20383500" y="666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100474</xdr:rowOff>
    </xdr:from>
    <xdr:ext cx="313932" cy="259045"/>
    <xdr:sp macro="" textlink="">
      <xdr:nvSpPr>
        <xdr:cNvPr id="760" name="テキスト ボックス 759"/>
        <xdr:cNvSpPr txBox="1"/>
      </xdr:nvSpPr>
      <xdr:spPr>
        <a:xfrm>
          <a:off x="20277333" y="64441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164338</xdr:rowOff>
    </xdr:from>
    <xdr:to>
      <xdr:col>102</xdr:col>
      <xdr:colOff>165100</xdr:colOff>
      <xdr:row>39</xdr:row>
      <xdr:rowOff>94488</xdr:rowOff>
    </xdr:to>
    <xdr:sp macro="" textlink="">
      <xdr:nvSpPr>
        <xdr:cNvPr id="761" name="楕円 760"/>
        <xdr:cNvSpPr/>
      </xdr:nvSpPr>
      <xdr:spPr>
        <a:xfrm>
          <a:off x="19494500" y="667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85615</xdr:rowOff>
    </xdr:from>
    <xdr:ext cx="249299" cy="259045"/>
    <xdr:sp macro="" textlink="">
      <xdr:nvSpPr>
        <xdr:cNvPr id="762" name="テキスト ボックス 761"/>
        <xdr:cNvSpPr txBox="1"/>
      </xdr:nvSpPr>
      <xdr:spPr>
        <a:xfrm>
          <a:off x="19420650" y="67721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160782</xdr:rowOff>
    </xdr:from>
    <xdr:to>
      <xdr:col>98</xdr:col>
      <xdr:colOff>38100</xdr:colOff>
      <xdr:row>39</xdr:row>
      <xdr:rowOff>90932</xdr:rowOff>
    </xdr:to>
    <xdr:sp macro="" textlink="">
      <xdr:nvSpPr>
        <xdr:cNvPr id="763" name="楕円 762"/>
        <xdr:cNvSpPr/>
      </xdr:nvSpPr>
      <xdr:spPr>
        <a:xfrm>
          <a:off x="18605500" y="667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82059</xdr:rowOff>
    </xdr:from>
    <xdr:ext cx="313932" cy="259045"/>
    <xdr:sp macro="" textlink="">
      <xdr:nvSpPr>
        <xdr:cNvPr id="764" name="テキスト ボックス 763"/>
        <xdr:cNvSpPr txBox="1"/>
      </xdr:nvSpPr>
      <xdr:spPr>
        <a:xfrm>
          <a:off x="18499333" y="67686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4" name="テキスト ボックス 783"/>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0" name="直線コネクタ 789"/>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1" name="前年度繰上充用金最小値テキスト"/>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3" name="前年度繰上充用金最大値テキスト"/>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4" name="直線コネクタ 793"/>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6" name="前年度繰上充用金平均値テキスト"/>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7" name="フローチャート: 判断 796"/>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9" name="フローチャート: 判断 798"/>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0" name="テキスト ボックス 799"/>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2" name="フローチャート: 判断 801"/>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3" name="テキスト ボックス 802"/>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39261</xdr:rowOff>
    </xdr:from>
    <xdr:to>
      <xdr:col>102</xdr:col>
      <xdr:colOff>165100</xdr:colOff>
      <xdr:row>59</xdr:row>
      <xdr:rowOff>140861</xdr:rowOff>
    </xdr:to>
    <xdr:sp macro="" textlink="">
      <xdr:nvSpPr>
        <xdr:cNvPr id="805" name="フローチャート: 判断 804"/>
        <xdr:cNvSpPr/>
      </xdr:nvSpPr>
      <xdr:spPr>
        <a:xfrm>
          <a:off x="19494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157388</xdr:rowOff>
    </xdr:from>
    <xdr:ext cx="313932" cy="259045"/>
    <xdr:sp macro="" textlink="">
      <xdr:nvSpPr>
        <xdr:cNvPr id="806" name="テキスト ボックス 805"/>
        <xdr:cNvSpPr txBox="1"/>
      </xdr:nvSpPr>
      <xdr:spPr>
        <a:xfrm>
          <a:off x="19388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37628</xdr:rowOff>
    </xdr:from>
    <xdr:to>
      <xdr:col>98</xdr:col>
      <xdr:colOff>38100</xdr:colOff>
      <xdr:row>59</xdr:row>
      <xdr:rowOff>139228</xdr:rowOff>
    </xdr:to>
    <xdr:sp macro="" textlink="">
      <xdr:nvSpPr>
        <xdr:cNvPr id="807" name="フローチャート: 判断 806"/>
        <xdr:cNvSpPr/>
      </xdr:nvSpPr>
      <xdr:spPr>
        <a:xfrm>
          <a:off x="18605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155755</xdr:rowOff>
    </xdr:from>
    <xdr:ext cx="313932" cy="259045"/>
    <xdr:sp macro="" textlink="">
      <xdr:nvSpPr>
        <xdr:cNvPr id="808" name="テキスト ボックス 807"/>
        <xdr:cNvSpPr txBox="1"/>
      </xdr:nvSpPr>
      <xdr:spPr>
        <a:xfrm>
          <a:off x="18499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5" name="前年度繰上充用金該当値テキスト"/>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総務費は、住民一人当たり</a:t>
          </a:r>
          <a:r>
            <a:rPr kumimoji="1" lang="en-US" altLang="ja-JP" sz="1300">
              <a:latin typeface="ＭＳ Ｐゴシック" panose="020B0600070205080204" pitchFamily="50" charset="-128"/>
              <a:ea typeface="ＭＳ Ｐゴシック" panose="020B0600070205080204" pitchFamily="50" charset="-128"/>
            </a:rPr>
            <a:t>90,227</a:t>
          </a:r>
          <a:r>
            <a:rPr kumimoji="1" lang="ja-JP" altLang="en-US" sz="1300">
              <a:latin typeface="ＭＳ Ｐゴシック" panose="020B0600070205080204" pitchFamily="50" charset="-128"/>
              <a:ea typeface="ＭＳ Ｐゴシック" panose="020B0600070205080204" pitchFamily="50" charset="-128"/>
            </a:rPr>
            <a:t>円となっており、前年度から減少した。これは、庁舎大規模改修事業の完了、減債基金積立金の減などによる。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民生費は、住民一人当たり</a:t>
          </a:r>
          <a:r>
            <a:rPr kumimoji="1" lang="en-US" altLang="ja-JP" sz="1300">
              <a:latin typeface="ＭＳ Ｐゴシック" panose="020B0600070205080204" pitchFamily="50" charset="-128"/>
              <a:ea typeface="ＭＳ Ｐゴシック" panose="020B0600070205080204" pitchFamily="50" charset="-128"/>
            </a:rPr>
            <a:t>262,417</a:t>
          </a:r>
          <a:r>
            <a:rPr kumimoji="1" lang="ja-JP" altLang="en-US" sz="1300">
              <a:latin typeface="ＭＳ Ｐゴシック" panose="020B0600070205080204" pitchFamily="50" charset="-128"/>
              <a:ea typeface="ＭＳ Ｐゴシック" panose="020B0600070205080204" pitchFamily="50" charset="-128"/>
            </a:rPr>
            <a:t>円となっており、前年度から増加した。これは、児童福祉施設整備事業の本体工事開始や低所得世帯支援物価高騰対策特別給付金給付事業、子育て世帯物価高騰対策応援給付金給付事業の増などによる。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商工費は、住民一人当たり</a:t>
          </a:r>
          <a:r>
            <a:rPr kumimoji="1" lang="en-US" altLang="ja-JP" sz="1300">
              <a:latin typeface="ＭＳ Ｐゴシック" panose="020B0600070205080204" pitchFamily="50" charset="-128"/>
              <a:ea typeface="ＭＳ Ｐゴシック" panose="020B0600070205080204" pitchFamily="50" charset="-128"/>
            </a:rPr>
            <a:t>30,763</a:t>
          </a:r>
          <a:r>
            <a:rPr kumimoji="1" lang="ja-JP" altLang="en-US" sz="1300">
              <a:latin typeface="ＭＳ Ｐゴシック" panose="020B0600070205080204" pitchFamily="50" charset="-128"/>
              <a:ea typeface="ＭＳ Ｐゴシック" panose="020B0600070205080204" pitchFamily="50" charset="-128"/>
            </a:rPr>
            <a:t>円となっており、前年度から減少した。これは、新型コロナウイルス感染症対策関連として実施していた緊急宿泊支援事業、プレミアム付商品券補助事業、緊急観光施設利用促進事業などの終了による。</a:t>
          </a:r>
        </a:p>
        <a:p>
          <a:r>
            <a:rPr kumimoji="1" lang="ja-JP" altLang="en-US" sz="1300">
              <a:latin typeface="ＭＳ Ｐゴシック" panose="020B0600070205080204" pitchFamily="50" charset="-128"/>
              <a:ea typeface="ＭＳ Ｐゴシック" panose="020B0600070205080204" pitchFamily="50" charset="-128"/>
            </a:rPr>
            <a:t>　教育費は、住民一人当たり</a:t>
          </a:r>
          <a:r>
            <a:rPr kumimoji="1" lang="en-US" altLang="ja-JP" sz="1300">
              <a:latin typeface="ＭＳ Ｐゴシック" panose="020B0600070205080204" pitchFamily="50" charset="-128"/>
              <a:ea typeface="ＭＳ Ｐゴシック" panose="020B0600070205080204" pitchFamily="50" charset="-128"/>
            </a:rPr>
            <a:t>80,035</a:t>
          </a:r>
          <a:r>
            <a:rPr kumimoji="1" lang="ja-JP" altLang="en-US" sz="1300">
              <a:latin typeface="ＭＳ Ｐゴシック" panose="020B0600070205080204" pitchFamily="50" charset="-128"/>
              <a:ea typeface="ＭＳ Ｐゴシック" panose="020B0600070205080204" pitchFamily="50" charset="-128"/>
            </a:rPr>
            <a:t>円となっており、前年度から増加した。これは、船越小学校整備事業の本体工事開始、脇本第一小学校整備事業、男鹿中公民館体育館改修事業などの増による。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災害復旧事業費は、住民一人当たり</a:t>
          </a:r>
          <a:r>
            <a:rPr kumimoji="1" lang="en-US" altLang="ja-JP" sz="1300">
              <a:latin typeface="ＭＳ Ｐゴシック" panose="020B0600070205080204" pitchFamily="50" charset="-128"/>
              <a:ea typeface="ＭＳ Ｐゴシック" panose="020B0600070205080204" pitchFamily="50" charset="-128"/>
            </a:rPr>
            <a:t>4,848</a:t>
          </a:r>
          <a:r>
            <a:rPr kumimoji="1" lang="ja-JP" altLang="en-US" sz="1300">
              <a:latin typeface="ＭＳ Ｐゴシック" panose="020B0600070205080204" pitchFamily="50" charset="-128"/>
              <a:ea typeface="ＭＳ Ｐゴシック" panose="020B0600070205080204" pitchFamily="50" charset="-128"/>
            </a:rPr>
            <a:t>円となっており、前年度から増加した。これは、令和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月及び</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月の大雨により破損した河川、道路、農地農業用施設、治山施設などの復旧事業費の増による。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秋田県男鹿市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財政調整基金は、不測の事態に備え、標準財政規模の</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％以上を確保することを目標としており、平成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年度から</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年度まで減少し続けていたが事業の取捨選択等により、令和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年度以降目標数値まで増加している。</a:t>
          </a:r>
        </a:p>
        <a:p>
          <a:r>
            <a:rPr kumimoji="1" lang="ja-JP" altLang="en-US" sz="1400">
              <a:latin typeface="ＭＳ ゴシック" pitchFamily="49" charset="-128"/>
              <a:ea typeface="ＭＳ ゴシック" pitchFamily="49" charset="-128"/>
            </a:rPr>
            <a:t>　実質単年度収支は、平成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年度から</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期連続で黒字となったが、令和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年度から</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期連続で赤字となった。これは、普通交付税や臨時財政対策債などが減となり、財政調整基金取り崩し額が増加したことによる。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秋田県男鹿市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は、大規模建設事業の実施により普通建設事業の増はあったものの、新型コロナウイルス感染症対策にかかる事業の減により歳出が減となったこと、歳入において市税が増となったことから黒字額が前年度比増となったことに加え、標準財政規模において、普通交付税及び臨時財政対策債発行可能額が減少となったことにより、標準財政規模比は増となった。</a:t>
          </a:r>
        </a:p>
        <a:p>
          <a:r>
            <a:rPr kumimoji="1" lang="ja-JP" altLang="en-US" sz="1400">
              <a:latin typeface="ＭＳ ゴシック" pitchFamily="49" charset="-128"/>
              <a:ea typeface="ＭＳ ゴシック" pitchFamily="49" charset="-128"/>
            </a:rPr>
            <a:t>　男鹿みなと市民病院事業会計は、入院患者、外来患者ともに前年度から増加し、医業収益は増となったものの、新型コロナウイルス感染症対策に係る国県補助金の減少により医業外収益が減となったこと、人件費等の費用の増大等が医業収支に影響を与えたことから、前年度比率と比較すると減となっている。引き続き医業収支の改善に取り組み、経営改善を推進していく。	</a:t>
          </a:r>
        </a:p>
        <a:p>
          <a:r>
            <a:rPr kumimoji="1" lang="ja-JP" altLang="en-US" sz="1400">
              <a:latin typeface="ＭＳ ゴシック" pitchFamily="49" charset="-128"/>
              <a:ea typeface="ＭＳ ゴシック" pitchFamily="49" charset="-128"/>
            </a:rPr>
            <a:t>　下水道事業会計は、一般会計からの負担金・補助金の繰入れにより黒字となっているが、経常収益の</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％以上が一般会計からの繰入れに依存している状況にあるため、経営戦略に合わせて経費の削減を図るとともに、下水道の加入促進を進め、使用料収入の増加に努めることとしている。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77</v>
      </c>
      <c r="C2" s="182"/>
      <c r="D2" s="183"/>
    </row>
    <row r="3" spans="1:119" ht="18.75" customHeight="1" thickBot="1" x14ac:dyDescent="0.2">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18213805</v>
      </c>
      <c r="BO4" s="485"/>
      <c r="BP4" s="485"/>
      <c r="BQ4" s="485"/>
      <c r="BR4" s="485"/>
      <c r="BS4" s="485"/>
      <c r="BT4" s="485"/>
      <c r="BU4" s="486"/>
      <c r="BV4" s="484">
        <v>18096760</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4.7</v>
      </c>
      <c r="CU4" s="625"/>
      <c r="CV4" s="625"/>
      <c r="CW4" s="625"/>
      <c r="CX4" s="625"/>
      <c r="CY4" s="625"/>
      <c r="CZ4" s="625"/>
      <c r="DA4" s="626"/>
      <c r="DB4" s="624">
        <v>4.4000000000000004</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17614000</v>
      </c>
      <c r="BO5" s="456"/>
      <c r="BP5" s="456"/>
      <c r="BQ5" s="456"/>
      <c r="BR5" s="456"/>
      <c r="BS5" s="456"/>
      <c r="BT5" s="456"/>
      <c r="BU5" s="457"/>
      <c r="BV5" s="455">
        <v>17631335</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93.2</v>
      </c>
      <c r="CU5" s="453"/>
      <c r="CV5" s="453"/>
      <c r="CW5" s="453"/>
      <c r="CX5" s="453"/>
      <c r="CY5" s="453"/>
      <c r="CZ5" s="453"/>
      <c r="DA5" s="454"/>
      <c r="DB5" s="452">
        <v>92.9</v>
      </c>
      <c r="DC5" s="453"/>
      <c r="DD5" s="453"/>
      <c r="DE5" s="453"/>
      <c r="DF5" s="453"/>
      <c r="DG5" s="453"/>
      <c r="DH5" s="453"/>
      <c r="DI5" s="454"/>
    </row>
    <row r="6" spans="1:119" ht="18.75" customHeight="1" x14ac:dyDescent="0.15">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599805</v>
      </c>
      <c r="BO6" s="456"/>
      <c r="BP6" s="456"/>
      <c r="BQ6" s="456"/>
      <c r="BR6" s="456"/>
      <c r="BS6" s="456"/>
      <c r="BT6" s="456"/>
      <c r="BU6" s="457"/>
      <c r="BV6" s="455">
        <v>465425</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93.7</v>
      </c>
      <c r="CU6" s="599"/>
      <c r="CV6" s="599"/>
      <c r="CW6" s="599"/>
      <c r="CX6" s="599"/>
      <c r="CY6" s="599"/>
      <c r="CZ6" s="599"/>
      <c r="DA6" s="600"/>
      <c r="DB6" s="598">
        <v>94</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121162</v>
      </c>
      <c r="BO7" s="456"/>
      <c r="BP7" s="456"/>
      <c r="BQ7" s="456"/>
      <c r="BR7" s="456"/>
      <c r="BS7" s="456"/>
      <c r="BT7" s="456"/>
      <c r="BU7" s="457"/>
      <c r="BV7" s="455">
        <v>11114</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10250340</v>
      </c>
      <c r="CU7" s="456"/>
      <c r="CV7" s="456"/>
      <c r="CW7" s="456"/>
      <c r="CX7" s="456"/>
      <c r="CY7" s="456"/>
      <c r="CZ7" s="456"/>
      <c r="DA7" s="457"/>
      <c r="DB7" s="455">
        <v>10343907</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478643</v>
      </c>
      <c r="BO8" s="456"/>
      <c r="BP8" s="456"/>
      <c r="BQ8" s="456"/>
      <c r="BR8" s="456"/>
      <c r="BS8" s="456"/>
      <c r="BT8" s="456"/>
      <c r="BU8" s="457"/>
      <c r="BV8" s="455">
        <v>454311</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0.34</v>
      </c>
      <c r="CU8" s="559"/>
      <c r="CV8" s="559"/>
      <c r="CW8" s="559"/>
      <c r="CX8" s="559"/>
      <c r="CY8" s="559"/>
      <c r="CZ8" s="559"/>
      <c r="DA8" s="560"/>
      <c r="DB8" s="558">
        <v>0.34</v>
      </c>
      <c r="DC8" s="559"/>
      <c r="DD8" s="559"/>
      <c r="DE8" s="559"/>
      <c r="DF8" s="559"/>
      <c r="DG8" s="559"/>
      <c r="DH8" s="559"/>
      <c r="DI8" s="560"/>
    </row>
    <row r="9" spans="1:119" ht="18.75" customHeight="1" thickBot="1" x14ac:dyDescent="0.2">
      <c r="A9" s="181"/>
      <c r="B9" s="587" t="s">
        <v>106</v>
      </c>
      <c r="C9" s="588"/>
      <c r="D9" s="588"/>
      <c r="E9" s="588"/>
      <c r="F9" s="588"/>
      <c r="G9" s="588"/>
      <c r="H9" s="588"/>
      <c r="I9" s="588"/>
      <c r="J9" s="588"/>
      <c r="K9" s="506"/>
      <c r="L9" s="589" t="s">
        <v>107</v>
      </c>
      <c r="M9" s="590"/>
      <c r="N9" s="590"/>
      <c r="O9" s="590"/>
      <c r="P9" s="590"/>
      <c r="Q9" s="591"/>
      <c r="R9" s="592">
        <v>25154</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24332</v>
      </c>
      <c r="BO9" s="456"/>
      <c r="BP9" s="456"/>
      <c r="BQ9" s="456"/>
      <c r="BR9" s="456"/>
      <c r="BS9" s="456"/>
      <c r="BT9" s="456"/>
      <c r="BU9" s="457"/>
      <c r="BV9" s="455">
        <v>15042</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11</v>
      </c>
      <c r="CU9" s="453"/>
      <c r="CV9" s="453"/>
      <c r="CW9" s="453"/>
      <c r="CX9" s="453"/>
      <c r="CY9" s="453"/>
      <c r="CZ9" s="453"/>
      <c r="DA9" s="454"/>
      <c r="DB9" s="452">
        <v>11.4</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112</v>
      </c>
      <c r="M10" s="412"/>
      <c r="N10" s="412"/>
      <c r="O10" s="412"/>
      <c r="P10" s="412"/>
      <c r="Q10" s="413"/>
      <c r="R10" s="408">
        <v>28375</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114</v>
      </c>
      <c r="AV10" s="514"/>
      <c r="AW10" s="514"/>
      <c r="AX10" s="514"/>
      <c r="AY10" s="469" t="s">
        <v>115</v>
      </c>
      <c r="AZ10" s="470"/>
      <c r="BA10" s="470"/>
      <c r="BB10" s="470"/>
      <c r="BC10" s="470"/>
      <c r="BD10" s="470"/>
      <c r="BE10" s="470"/>
      <c r="BF10" s="470"/>
      <c r="BG10" s="470"/>
      <c r="BH10" s="470"/>
      <c r="BI10" s="470"/>
      <c r="BJ10" s="470"/>
      <c r="BK10" s="470"/>
      <c r="BL10" s="470"/>
      <c r="BM10" s="471"/>
      <c r="BN10" s="455">
        <v>411554</v>
      </c>
      <c r="BO10" s="456"/>
      <c r="BP10" s="456"/>
      <c r="BQ10" s="456"/>
      <c r="BR10" s="456"/>
      <c r="BS10" s="456"/>
      <c r="BT10" s="456"/>
      <c r="BU10" s="457"/>
      <c r="BV10" s="455">
        <v>358389</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90</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15">
      <c r="A12" s="181"/>
      <c r="B12" s="561" t="s">
        <v>123</v>
      </c>
      <c r="C12" s="562"/>
      <c r="D12" s="562"/>
      <c r="E12" s="562"/>
      <c r="F12" s="562"/>
      <c r="G12" s="562"/>
      <c r="H12" s="562"/>
      <c r="I12" s="562"/>
      <c r="J12" s="562"/>
      <c r="K12" s="563"/>
      <c r="L12" s="570" t="s">
        <v>124</v>
      </c>
      <c r="M12" s="571"/>
      <c r="N12" s="571"/>
      <c r="O12" s="571"/>
      <c r="P12" s="571"/>
      <c r="Q12" s="572"/>
      <c r="R12" s="573">
        <v>24014</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505578</v>
      </c>
      <c r="BO12" s="456"/>
      <c r="BP12" s="456"/>
      <c r="BQ12" s="456"/>
      <c r="BR12" s="456"/>
      <c r="BS12" s="456"/>
      <c r="BT12" s="456"/>
      <c r="BU12" s="457"/>
      <c r="BV12" s="455">
        <v>733984</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130</v>
      </c>
      <c r="N13" s="540"/>
      <c r="O13" s="540"/>
      <c r="P13" s="540"/>
      <c r="Q13" s="541"/>
      <c r="R13" s="542">
        <v>23924</v>
      </c>
      <c r="S13" s="543"/>
      <c r="T13" s="543"/>
      <c r="U13" s="543"/>
      <c r="V13" s="544"/>
      <c r="W13" s="545" t="s">
        <v>131</v>
      </c>
      <c r="X13" s="441"/>
      <c r="Y13" s="441"/>
      <c r="Z13" s="441"/>
      <c r="AA13" s="441"/>
      <c r="AB13" s="442"/>
      <c r="AC13" s="408">
        <v>1299</v>
      </c>
      <c r="AD13" s="409"/>
      <c r="AE13" s="409"/>
      <c r="AF13" s="409"/>
      <c r="AG13" s="410"/>
      <c r="AH13" s="408">
        <v>1720</v>
      </c>
      <c r="AI13" s="409"/>
      <c r="AJ13" s="409"/>
      <c r="AK13" s="409"/>
      <c r="AL13" s="468"/>
      <c r="AM13" s="512" t="s">
        <v>132</v>
      </c>
      <c r="AN13" s="412"/>
      <c r="AO13" s="412"/>
      <c r="AP13" s="412"/>
      <c r="AQ13" s="412"/>
      <c r="AR13" s="412"/>
      <c r="AS13" s="412"/>
      <c r="AT13" s="413"/>
      <c r="AU13" s="513" t="s">
        <v>114</v>
      </c>
      <c r="AV13" s="514"/>
      <c r="AW13" s="514"/>
      <c r="AX13" s="514"/>
      <c r="AY13" s="469" t="s">
        <v>133</v>
      </c>
      <c r="AZ13" s="470"/>
      <c r="BA13" s="470"/>
      <c r="BB13" s="470"/>
      <c r="BC13" s="470"/>
      <c r="BD13" s="470"/>
      <c r="BE13" s="470"/>
      <c r="BF13" s="470"/>
      <c r="BG13" s="470"/>
      <c r="BH13" s="470"/>
      <c r="BI13" s="470"/>
      <c r="BJ13" s="470"/>
      <c r="BK13" s="470"/>
      <c r="BL13" s="470"/>
      <c r="BM13" s="471"/>
      <c r="BN13" s="455">
        <v>-69692</v>
      </c>
      <c r="BO13" s="456"/>
      <c r="BP13" s="456"/>
      <c r="BQ13" s="456"/>
      <c r="BR13" s="456"/>
      <c r="BS13" s="456"/>
      <c r="BT13" s="456"/>
      <c r="BU13" s="457"/>
      <c r="BV13" s="455">
        <v>-360553</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8.9</v>
      </c>
      <c r="CU13" s="453"/>
      <c r="CV13" s="453"/>
      <c r="CW13" s="453"/>
      <c r="CX13" s="453"/>
      <c r="CY13" s="453"/>
      <c r="CZ13" s="453"/>
      <c r="DA13" s="454"/>
      <c r="DB13" s="452">
        <v>9.3000000000000007</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135</v>
      </c>
      <c r="M14" s="582"/>
      <c r="N14" s="582"/>
      <c r="O14" s="582"/>
      <c r="P14" s="582"/>
      <c r="Q14" s="583"/>
      <c r="R14" s="542">
        <v>24784</v>
      </c>
      <c r="S14" s="543"/>
      <c r="T14" s="543"/>
      <c r="U14" s="543"/>
      <c r="V14" s="544"/>
      <c r="W14" s="546"/>
      <c r="X14" s="444"/>
      <c r="Y14" s="444"/>
      <c r="Z14" s="444"/>
      <c r="AA14" s="444"/>
      <c r="AB14" s="445"/>
      <c r="AC14" s="535">
        <v>12</v>
      </c>
      <c r="AD14" s="536"/>
      <c r="AE14" s="536"/>
      <c r="AF14" s="536"/>
      <c r="AG14" s="537"/>
      <c r="AH14" s="535">
        <v>13.8</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v>25.7</v>
      </c>
      <c r="CU14" s="553"/>
      <c r="CV14" s="553"/>
      <c r="CW14" s="553"/>
      <c r="CX14" s="553"/>
      <c r="CY14" s="553"/>
      <c r="CZ14" s="553"/>
      <c r="DA14" s="554"/>
      <c r="DB14" s="552">
        <v>29.7</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130</v>
      </c>
      <c r="N15" s="540"/>
      <c r="O15" s="540"/>
      <c r="P15" s="540"/>
      <c r="Q15" s="541"/>
      <c r="R15" s="542">
        <v>24713</v>
      </c>
      <c r="S15" s="543"/>
      <c r="T15" s="543"/>
      <c r="U15" s="543"/>
      <c r="V15" s="544"/>
      <c r="W15" s="545" t="s">
        <v>137</v>
      </c>
      <c r="X15" s="441"/>
      <c r="Y15" s="441"/>
      <c r="Z15" s="441"/>
      <c r="AA15" s="441"/>
      <c r="AB15" s="442"/>
      <c r="AC15" s="408">
        <v>2409</v>
      </c>
      <c r="AD15" s="409"/>
      <c r="AE15" s="409"/>
      <c r="AF15" s="409"/>
      <c r="AG15" s="410"/>
      <c r="AH15" s="408">
        <v>2900</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3257566</v>
      </c>
      <c r="BO15" s="485"/>
      <c r="BP15" s="485"/>
      <c r="BQ15" s="485"/>
      <c r="BR15" s="485"/>
      <c r="BS15" s="485"/>
      <c r="BT15" s="485"/>
      <c r="BU15" s="486"/>
      <c r="BV15" s="484">
        <v>3209096</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22.3</v>
      </c>
      <c r="AD16" s="536"/>
      <c r="AE16" s="536"/>
      <c r="AF16" s="536"/>
      <c r="AG16" s="537"/>
      <c r="AH16" s="535">
        <v>23.2</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9361939</v>
      </c>
      <c r="BO16" s="456"/>
      <c r="BP16" s="456"/>
      <c r="BQ16" s="456"/>
      <c r="BR16" s="456"/>
      <c r="BS16" s="456"/>
      <c r="BT16" s="456"/>
      <c r="BU16" s="457"/>
      <c r="BV16" s="455">
        <v>9402062</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7074</v>
      </c>
      <c r="AD17" s="409"/>
      <c r="AE17" s="409"/>
      <c r="AF17" s="409"/>
      <c r="AG17" s="410"/>
      <c r="AH17" s="408">
        <v>7877</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4087822</v>
      </c>
      <c r="BO17" s="456"/>
      <c r="BP17" s="456"/>
      <c r="BQ17" s="456"/>
      <c r="BR17" s="456"/>
      <c r="BS17" s="456"/>
      <c r="BT17" s="456"/>
      <c r="BU17" s="457"/>
      <c r="BV17" s="455">
        <v>4033663</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147</v>
      </c>
      <c r="C18" s="506"/>
      <c r="D18" s="506"/>
      <c r="E18" s="507"/>
      <c r="F18" s="507"/>
      <c r="G18" s="507"/>
      <c r="H18" s="507"/>
      <c r="I18" s="507"/>
      <c r="J18" s="507"/>
      <c r="K18" s="507"/>
      <c r="L18" s="508">
        <v>241.09</v>
      </c>
      <c r="M18" s="508"/>
      <c r="N18" s="508"/>
      <c r="O18" s="508"/>
      <c r="P18" s="508"/>
      <c r="Q18" s="508"/>
      <c r="R18" s="509"/>
      <c r="S18" s="509"/>
      <c r="T18" s="509"/>
      <c r="U18" s="509"/>
      <c r="V18" s="510"/>
      <c r="W18" s="526"/>
      <c r="X18" s="527"/>
      <c r="Y18" s="527"/>
      <c r="Z18" s="527"/>
      <c r="AA18" s="527"/>
      <c r="AB18" s="551"/>
      <c r="AC18" s="425">
        <v>65.599999999999994</v>
      </c>
      <c r="AD18" s="426"/>
      <c r="AE18" s="426"/>
      <c r="AF18" s="426"/>
      <c r="AG18" s="511"/>
      <c r="AH18" s="425">
        <v>63</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9695885</v>
      </c>
      <c r="BO18" s="456"/>
      <c r="BP18" s="456"/>
      <c r="BQ18" s="456"/>
      <c r="BR18" s="456"/>
      <c r="BS18" s="456"/>
      <c r="BT18" s="456"/>
      <c r="BU18" s="457"/>
      <c r="BV18" s="455">
        <v>9716544</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149</v>
      </c>
      <c r="C19" s="506"/>
      <c r="D19" s="506"/>
      <c r="E19" s="507"/>
      <c r="F19" s="507"/>
      <c r="G19" s="507"/>
      <c r="H19" s="507"/>
      <c r="I19" s="507"/>
      <c r="J19" s="507"/>
      <c r="K19" s="507"/>
      <c r="L19" s="515">
        <v>104</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13523127</v>
      </c>
      <c r="BO19" s="456"/>
      <c r="BP19" s="456"/>
      <c r="BQ19" s="456"/>
      <c r="BR19" s="456"/>
      <c r="BS19" s="456"/>
      <c r="BT19" s="456"/>
      <c r="BU19" s="457"/>
      <c r="BV19" s="455">
        <v>13511775</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151</v>
      </c>
      <c r="C20" s="506"/>
      <c r="D20" s="506"/>
      <c r="E20" s="507"/>
      <c r="F20" s="507"/>
      <c r="G20" s="507"/>
      <c r="H20" s="507"/>
      <c r="I20" s="507"/>
      <c r="J20" s="507"/>
      <c r="K20" s="507"/>
      <c r="L20" s="515">
        <v>10492</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12727096</v>
      </c>
      <c r="BO22" s="485"/>
      <c r="BP22" s="485"/>
      <c r="BQ22" s="485"/>
      <c r="BR22" s="485"/>
      <c r="BS22" s="485"/>
      <c r="BT22" s="485"/>
      <c r="BU22" s="486"/>
      <c r="BV22" s="484">
        <v>12904512</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9160647</v>
      </c>
      <c r="BO23" s="456"/>
      <c r="BP23" s="456"/>
      <c r="BQ23" s="456"/>
      <c r="BR23" s="456"/>
      <c r="BS23" s="456"/>
      <c r="BT23" s="456"/>
      <c r="BU23" s="457"/>
      <c r="BV23" s="455">
        <v>8896475</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161</v>
      </c>
      <c r="F24" s="412"/>
      <c r="G24" s="412"/>
      <c r="H24" s="412"/>
      <c r="I24" s="412"/>
      <c r="J24" s="412"/>
      <c r="K24" s="413"/>
      <c r="L24" s="408">
        <v>1</v>
      </c>
      <c r="M24" s="409"/>
      <c r="N24" s="409"/>
      <c r="O24" s="409"/>
      <c r="P24" s="410"/>
      <c r="Q24" s="408">
        <v>8310</v>
      </c>
      <c r="R24" s="409"/>
      <c r="S24" s="409"/>
      <c r="T24" s="409"/>
      <c r="U24" s="409"/>
      <c r="V24" s="410"/>
      <c r="W24" s="498"/>
      <c r="X24" s="435"/>
      <c r="Y24" s="436"/>
      <c r="Z24" s="411" t="s">
        <v>162</v>
      </c>
      <c r="AA24" s="412"/>
      <c r="AB24" s="412"/>
      <c r="AC24" s="412"/>
      <c r="AD24" s="412"/>
      <c r="AE24" s="412"/>
      <c r="AF24" s="412"/>
      <c r="AG24" s="413"/>
      <c r="AH24" s="408">
        <v>247</v>
      </c>
      <c r="AI24" s="409"/>
      <c r="AJ24" s="409"/>
      <c r="AK24" s="409"/>
      <c r="AL24" s="410"/>
      <c r="AM24" s="408">
        <v>758043</v>
      </c>
      <c r="AN24" s="409"/>
      <c r="AO24" s="409"/>
      <c r="AP24" s="409"/>
      <c r="AQ24" s="409"/>
      <c r="AR24" s="410"/>
      <c r="AS24" s="408">
        <v>3069</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7221362</v>
      </c>
      <c r="BO24" s="456"/>
      <c r="BP24" s="456"/>
      <c r="BQ24" s="456"/>
      <c r="BR24" s="456"/>
      <c r="BS24" s="456"/>
      <c r="BT24" s="456"/>
      <c r="BU24" s="457"/>
      <c r="BV24" s="455">
        <v>6825242</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164</v>
      </c>
      <c r="F25" s="412"/>
      <c r="G25" s="412"/>
      <c r="H25" s="412"/>
      <c r="I25" s="412"/>
      <c r="J25" s="412"/>
      <c r="K25" s="413"/>
      <c r="L25" s="408">
        <v>1</v>
      </c>
      <c r="M25" s="409"/>
      <c r="N25" s="409"/>
      <c r="O25" s="409"/>
      <c r="P25" s="410"/>
      <c r="Q25" s="408">
        <v>6420</v>
      </c>
      <c r="R25" s="409"/>
      <c r="S25" s="409"/>
      <c r="T25" s="409"/>
      <c r="U25" s="409"/>
      <c r="V25" s="410"/>
      <c r="W25" s="498"/>
      <c r="X25" s="435"/>
      <c r="Y25" s="436"/>
      <c r="Z25" s="411" t="s">
        <v>165</v>
      </c>
      <c r="AA25" s="412"/>
      <c r="AB25" s="412"/>
      <c r="AC25" s="412"/>
      <c r="AD25" s="412"/>
      <c r="AE25" s="412"/>
      <c r="AF25" s="412"/>
      <c r="AG25" s="413"/>
      <c r="AH25" s="408" t="s">
        <v>122</v>
      </c>
      <c r="AI25" s="409"/>
      <c r="AJ25" s="409"/>
      <c r="AK25" s="409"/>
      <c r="AL25" s="410"/>
      <c r="AM25" s="408" t="s">
        <v>122</v>
      </c>
      <c r="AN25" s="409"/>
      <c r="AO25" s="409"/>
      <c r="AP25" s="409"/>
      <c r="AQ25" s="409"/>
      <c r="AR25" s="410"/>
      <c r="AS25" s="408" t="s">
        <v>122</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2223338</v>
      </c>
      <c r="BO25" s="485"/>
      <c r="BP25" s="485"/>
      <c r="BQ25" s="485"/>
      <c r="BR25" s="485"/>
      <c r="BS25" s="485"/>
      <c r="BT25" s="485"/>
      <c r="BU25" s="486"/>
      <c r="BV25" s="484">
        <v>2111436</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167</v>
      </c>
      <c r="F26" s="412"/>
      <c r="G26" s="412"/>
      <c r="H26" s="412"/>
      <c r="I26" s="412"/>
      <c r="J26" s="412"/>
      <c r="K26" s="413"/>
      <c r="L26" s="408">
        <v>1</v>
      </c>
      <c r="M26" s="409"/>
      <c r="N26" s="409"/>
      <c r="O26" s="409"/>
      <c r="P26" s="410"/>
      <c r="Q26" s="408">
        <v>4000</v>
      </c>
      <c r="R26" s="409"/>
      <c r="S26" s="409"/>
      <c r="T26" s="409"/>
      <c r="U26" s="409"/>
      <c r="V26" s="410"/>
      <c r="W26" s="498"/>
      <c r="X26" s="435"/>
      <c r="Y26" s="436"/>
      <c r="Z26" s="411" t="s">
        <v>168</v>
      </c>
      <c r="AA26" s="466"/>
      <c r="AB26" s="466"/>
      <c r="AC26" s="466"/>
      <c r="AD26" s="466"/>
      <c r="AE26" s="466"/>
      <c r="AF26" s="466"/>
      <c r="AG26" s="467"/>
      <c r="AH26" s="408">
        <v>9</v>
      </c>
      <c r="AI26" s="409"/>
      <c r="AJ26" s="409"/>
      <c r="AK26" s="409"/>
      <c r="AL26" s="410"/>
      <c r="AM26" s="408">
        <v>29385</v>
      </c>
      <c r="AN26" s="409"/>
      <c r="AO26" s="409"/>
      <c r="AP26" s="409"/>
      <c r="AQ26" s="409"/>
      <c r="AR26" s="410"/>
      <c r="AS26" s="408">
        <v>3265</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170</v>
      </c>
      <c r="F27" s="412"/>
      <c r="G27" s="412"/>
      <c r="H27" s="412"/>
      <c r="I27" s="412"/>
      <c r="J27" s="412"/>
      <c r="K27" s="413"/>
      <c r="L27" s="408">
        <v>1</v>
      </c>
      <c r="M27" s="409"/>
      <c r="N27" s="409"/>
      <c r="O27" s="409"/>
      <c r="P27" s="410"/>
      <c r="Q27" s="408">
        <v>4020</v>
      </c>
      <c r="R27" s="409"/>
      <c r="S27" s="409"/>
      <c r="T27" s="409"/>
      <c r="U27" s="409"/>
      <c r="V27" s="410"/>
      <c r="W27" s="498"/>
      <c r="X27" s="435"/>
      <c r="Y27" s="436"/>
      <c r="Z27" s="411" t="s">
        <v>171</v>
      </c>
      <c r="AA27" s="412"/>
      <c r="AB27" s="412"/>
      <c r="AC27" s="412"/>
      <c r="AD27" s="412"/>
      <c r="AE27" s="412"/>
      <c r="AF27" s="412"/>
      <c r="AG27" s="413"/>
      <c r="AH27" s="408" t="s">
        <v>122</v>
      </c>
      <c r="AI27" s="409"/>
      <c r="AJ27" s="409"/>
      <c r="AK27" s="409"/>
      <c r="AL27" s="410"/>
      <c r="AM27" s="408" t="s">
        <v>122</v>
      </c>
      <c r="AN27" s="409"/>
      <c r="AO27" s="409"/>
      <c r="AP27" s="409"/>
      <c r="AQ27" s="409"/>
      <c r="AR27" s="410"/>
      <c r="AS27" s="408" t="s">
        <v>122</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t="s">
        <v>122</v>
      </c>
      <c r="BO27" s="490"/>
      <c r="BP27" s="490"/>
      <c r="BQ27" s="490"/>
      <c r="BR27" s="490"/>
      <c r="BS27" s="490"/>
      <c r="BT27" s="490"/>
      <c r="BU27" s="491"/>
      <c r="BV27" s="489" t="s">
        <v>122</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173</v>
      </c>
      <c r="F28" s="412"/>
      <c r="G28" s="412"/>
      <c r="H28" s="412"/>
      <c r="I28" s="412"/>
      <c r="J28" s="412"/>
      <c r="K28" s="413"/>
      <c r="L28" s="408">
        <v>1</v>
      </c>
      <c r="M28" s="409"/>
      <c r="N28" s="409"/>
      <c r="O28" s="409"/>
      <c r="P28" s="410"/>
      <c r="Q28" s="408">
        <v>3600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2489664</v>
      </c>
      <c r="BO28" s="485"/>
      <c r="BP28" s="485"/>
      <c r="BQ28" s="485"/>
      <c r="BR28" s="485"/>
      <c r="BS28" s="485"/>
      <c r="BT28" s="485"/>
      <c r="BU28" s="486"/>
      <c r="BV28" s="484">
        <v>2353688</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176</v>
      </c>
      <c r="F29" s="412"/>
      <c r="G29" s="412"/>
      <c r="H29" s="412"/>
      <c r="I29" s="412"/>
      <c r="J29" s="412"/>
      <c r="K29" s="413"/>
      <c r="L29" s="408">
        <v>14</v>
      </c>
      <c r="M29" s="409"/>
      <c r="N29" s="409"/>
      <c r="O29" s="409"/>
      <c r="P29" s="410"/>
      <c r="Q29" s="408">
        <v>3440</v>
      </c>
      <c r="R29" s="409"/>
      <c r="S29" s="409"/>
      <c r="T29" s="409"/>
      <c r="U29" s="409"/>
      <c r="V29" s="410"/>
      <c r="W29" s="499"/>
      <c r="X29" s="500"/>
      <c r="Y29" s="501"/>
      <c r="Z29" s="411" t="s">
        <v>177</v>
      </c>
      <c r="AA29" s="412"/>
      <c r="AB29" s="412"/>
      <c r="AC29" s="412"/>
      <c r="AD29" s="412"/>
      <c r="AE29" s="412"/>
      <c r="AF29" s="412"/>
      <c r="AG29" s="413"/>
      <c r="AH29" s="408">
        <v>247</v>
      </c>
      <c r="AI29" s="409"/>
      <c r="AJ29" s="409"/>
      <c r="AK29" s="409"/>
      <c r="AL29" s="410"/>
      <c r="AM29" s="408">
        <v>758043</v>
      </c>
      <c r="AN29" s="409"/>
      <c r="AO29" s="409"/>
      <c r="AP29" s="409"/>
      <c r="AQ29" s="409"/>
      <c r="AR29" s="410"/>
      <c r="AS29" s="408">
        <v>3069</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569269</v>
      </c>
      <c r="BO29" s="456"/>
      <c r="BP29" s="456"/>
      <c r="BQ29" s="456"/>
      <c r="BR29" s="456"/>
      <c r="BS29" s="456"/>
      <c r="BT29" s="456"/>
      <c r="BU29" s="457"/>
      <c r="BV29" s="455">
        <v>525214</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96.3</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1893417</v>
      </c>
      <c r="BO30" s="490"/>
      <c r="BP30" s="490"/>
      <c r="BQ30" s="490"/>
      <c r="BR30" s="490"/>
      <c r="BS30" s="490"/>
      <c r="BT30" s="490"/>
      <c r="BU30" s="491"/>
      <c r="BV30" s="489">
        <v>1814356</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8</v>
      </c>
      <c r="AN34" s="403"/>
      <c r="AO34" s="404" t="str">
        <f>IF('各会計、関係団体の財政状況及び健全化判断比率'!B33="","",'各会計、関係団体の財政状況及び健全化判断比率'!B33)</f>
        <v>上水道事業会計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12</v>
      </c>
      <c r="BX34" s="403"/>
      <c r="BY34" s="404" t="str">
        <f>IF('各会計、関係団体の財政状況及び健全化判断比率'!B68="","",'各会計、関係団体の財政状況及び健全化判断比率'!B68)</f>
        <v>男鹿地区消防一部事務組合（一般会計）</v>
      </c>
      <c r="BZ34" s="404"/>
      <c r="CA34" s="404"/>
      <c r="CB34" s="404"/>
      <c r="CC34" s="404"/>
      <c r="CD34" s="404"/>
      <c r="CE34" s="404"/>
      <c r="CF34" s="404"/>
      <c r="CG34" s="404"/>
      <c r="CH34" s="404"/>
      <c r="CI34" s="404"/>
      <c r="CJ34" s="404"/>
      <c r="CK34" s="404"/>
      <c r="CL34" s="404"/>
      <c r="CM34" s="404"/>
      <c r="CN34" s="181"/>
      <c r="CO34" s="403">
        <f>IF(CQ34="","",MAX(C34:D43,U34:V43,AM34:AN43,BE34:BF43,BW34:BX43)+1)</f>
        <v>20</v>
      </c>
      <c r="CP34" s="403"/>
      <c r="CQ34" s="404" t="str">
        <f>IF('各会計、関係団体の財政状況及び健全化判断比率'!BS7="","",'各会計、関係団体の財政状況及び健全化判断比率'!BS7)</f>
        <v>おが地域振興公社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f>IF(E35="","",C34+1)</f>
        <v>2</v>
      </c>
      <c r="D35" s="403"/>
      <c r="E35" s="404" t="str">
        <f>IF('各会計、関係団体の財政状況及び健全化判断比率'!B8="","",'各会計、関係団体の財政状況及び健全化判断比率'!B8)</f>
        <v>診療所特別会計（一般会計）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診療所特別会計（特別会計）</v>
      </c>
      <c r="X35" s="404"/>
      <c r="Y35" s="404"/>
      <c r="Z35" s="404"/>
      <c r="AA35" s="404"/>
      <c r="AB35" s="404"/>
      <c r="AC35" s="404"/>
      <c r="AD35" s="404"/>
      <c r="AE35" s="404"/>
      <c r="AF35" s="404"/>
      <c r="AG35" s="404"/>
      <c r="AH35" s="404"/>
      <c r="AI35" s="404"/>
      <c r="AJ35" s="404"/>
      <c r="AK35" s="404"/>
      <c r="AL35" s="181"/>
      <c r="AM35" s="403">
        <f t="shared" ref="AM35:AM43" si="0">IF(AO35="","",AM34+1)</f>
        <v>9</v>
      </c>
      <c r="AN35" s="403"/>
      <c r="AO35" s="404" t="str">
        <f>IF('各会計、関係団体の財政状況及び健全化判断比率'!B34="","",'各会計、関係団体の財政状況及び健全化判断比率'!B34)</f>
        <v>ガス事業会計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13</v>
      </c>
      <c r="BX35" s="403"/>
      <c r="BY35" s="404" t="str">
        <f>IF('各会計、関係団体の財政状況及び健全化判断比率'!B69="","",'各会計、関係団体の財政状況及び健全化判断比率'!B69)</f>
        <v>男鹿地区衛生処理一部事務組合（一般会計）</v>
      </c>
      <c r="BZ35" s="404"/>
      <c r="CA35" s="404"/>
      <c r="CB35" s="404"/>
      <c r="CC35" s="404"/>
      <c r="CD35" s="404"/>
      <c r="CE35" s="404"/>
      <c r="CF35" s="404"/>
      <c r="CG35" s="404"/>
      <c r="CH35" s="404"/>
      <c r="CI35" s="404"/>
      <c r="CJ35" s="404"/>
      <c r="CK35" s="404"/>
      <c r="CL35" s="404"/>
      <c r="CM35" s="404"/>
      <c r="CN35" s="181"/>
      <c r="CO35" s="403">
        <f t="shared" ref="CO35:CO43" si="3">IF(CQ35="","",CO34+1)</f>
        <v>21</v>
      </c>
      <c r="CP35" s="403"/>
      <c r="CQ35" s="404" t="str">
        <f>IF('各会計、関係団体の財政状況及び健全化判断比率'!BS8="","",'各会計、関係団体の財政状況及び健全化判断比率'!BS8)</f>
        <v>株式会社　男鹿水族館</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介護保険特別会計（保険事業勘定）</v>
      </c>
      <c r="X36" s="404"/>
      <c r="Y36" s="404"/>
      <c r="Z36" s="404"/>
      <c r="AA36" s="404"/>
      <c r="AB36" s="404"/>
      <c r="AC36" s="404"/>
      <c r="AD36" s="404"/>
      <c r="AE36" s="404"/>
      <c r="AF36" s="404"/>
      <c r="AG36" s="404"/>
      <c r="AH36" s="404"/>
      <c r="AI36" s="404"/>
      <c r="AJ36" s="404"/>
      <c r="AK36" s="404"/>
      <c r="AL36" s="181"/>
      <c r="AM36" s="403">
        <f t="shared" si="0"/>
        <v>10</v>
      </c>
      <c r="AN36" s="403"/>
      <c r="AO36" s="404" t="str">
        <f>IF('各会計、関係団体の財政状況及び健全化判断比率'!B35="","",'各会計、関係団体の財政状況及び健全化判断比率'!B35)</f>
        <v>下水道事業会計</v>
      </c>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14</v>
      </c>
      <c r="BX36" s="403"/>
      <c r="BY36" s="404" t="str">
        <f>IF('各会計、関係団体の財政状況及び健全化判断比率'!B70="","",'各会計、関係団体の財政状況及び健全化判断比率'!B70)</f>
        <v>八郎湖周辺清掃事務組合（一般会計）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f t="shared" si="4"/>
        <v>6</v>
      </c>
      <c r="V37" s="403"/>
      <c r="W37" s="404" t="str">
        <f>IF('各会計、関係団体の財政状況及び健全化判断比率'!B31="","",'各会計、関係団体の財政状況及び健全化判断比率'!B31)</f>
        <v>介護保険特別会計（介護サービス事業勘定）</v>
      </c>
      <c r="X37" s="404"/>
      <c r="Y37" s="404"/>
      <c r="Z37" s="404"/>
      <c r="AA37" s="404"/>
      <c r="AB37" s="404"/>
      <c r="AC37" s="404"/>
      <c r="AD37" s="404"/>
      <c r="AE37" s="404"/>
      <c r="AF37" s="404"/>
      <c r="AG37" s="404"/>
      <c r="AH37" s="404"/>
      <c r="AI37" s="404"/>
      <c r="AJ37" s="404"/>
      <c r="AK37" s="404"/>
      <c r="AL37" s="181"/>
      <c r="AM37" s="403">
        <f t="shared" si="0"/>
        <v>11</v>
      </c>
      <c r="AN37" s="403"/>
      <c r="AO37" s="404" t="str">
        <f>IF('各会計、関係団体の財政状況及び健全化判断比率'!B36="","",'各会計、関係団体の財政状況及び健全化判断比率'!B36)</f>
        <v>男鹿みなと市民病院事業会計</v>
      </c>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15</v>
      </c>
      <c r="BX37" s="403"/>
      <c r="BY37" s="404" t="str">
        <f>IF('各会計、関係団体の財政状況及び健全化判断比率'!B71="","",'各会計、関係団体の財政状況及び健全化判断比率'!B71)</f>
        <v>秋田県市町村総合事務組合（一般会計）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f t="shared" si="4"/>
        <v>7</v>
      </c>
      <c r="V38" s="403"/>
      <c r="W38" s="404" t="str">
        <f>IF('各会計、関係団体の財政状況及び健全化判断比率'!B32="","",'各会計、関係団体の財政状況及び健全化判断比率'!B32)</f>
        <v>後期高齢者医療特別会計</v>
      </c>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16</v>
      </c>
      <c r="BX38" s="403"/>
      <c r="BY38" s="404" t="str">
        <f>IF('各会計、関係団体の財政状況及び健全化判断比率'!B72="","",'各会計、関係団体の財政状況及び健全化判断比率'!B72)</f>
        <v>秋田県市町村総合事務組合（交通災害共済事業等特別会計）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17</v>
      </c>
      <c r="BX39" s="403"/>
      <c r="BY39" s="404" t="str">
        <f>IF('各会計、関係団体の財政状況及び健全化判断比率'!B73="","",'各会計、関係団体の財政状況及び健全化判断比率'!B73)</f>
        <v>秋田県市町村会館管理組合（一般会計）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18</v>
      </c>
      <c r="BX40" s="403"/>
      <c r="BY40" s="404" t="str">
        <f>IF('各会計、関係団体の財政状況及び健全化判断比率'!B74="","",'各会計、関係団体の財政状況及び健全化判断比率'!B74)</f>
        <v>秋田県後期高齢者医療広域連合（一般会計）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19</v>
      </c>
      <c r="BX41" s="403"/>
      <c r="BY41" s="404" t="str">
        <f>IF('各会計、関係団体の財政状況及び健全化判断比率'!B75="","",'各会計、関係団体の財政状況及び健全化判断比率'!B75)</f>
        <v>秋田県後期高齢者医療広域連合（後期高齢者医療特別会計）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FVagDS+Esk+RIFX3hOVHznteDt7OUT3VSz73VF60zzyxIiKiKNTUApxFbUGhD2lPZLqiJGt9HzWSmwRssPHGNQ==" saltValue="1Nap5mS3faiRj4mLpkZDd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90" t="s">
        <v>535</v>
      </c>
      <c r="D34" s="1190"/>
      <c r="E34" s="1191"/>
      <c r="F34" s="32">
        <v>3.87</v>
      </c>
      <c r="G34" s="33">
        <v>5.22</v>
      </c>
      <c r="H34" s="33">
        <v>4.0599999999999996</v>
      </c>
      <c r="I34" s="33">
        <v>4.3899999999999997</v>
      </c>
      <c r="J34" s="34">
        <v>4.66</v>
      </c>
      <c r="K34" s="22"/>
      <c r="L34" s="22"/>
      <c r="M34" s="22"/>
      <c r="N34" s="22"/>
      <c r="O34" s="22"/>
      <c r="P34" s="22"/>
    </row>
    <row r="35" spans="1:16" ht="39" customHeight="1" x14ac:dyDescent="0.15">
      <c r="A35" s="22"/>
      <c r="B35" s="35"/>
      <c r="C35" s="1184" t="s">
        <v>536</v>
      </c>
      <c r="D35" s="1185"/>
      <c r="E35" s="1186"/>
      <c r="F35" s="36">
        <v>2.27</v>
      </c>
      <c r="G35" s="37">
        <v>2.2200000000000002</v>
      </c>
      <c r="H35" s="37">
        <v>2.35</v>
      </c>
      <c r="I35" s="37">
        <v>2.88</v>
      </c>
      <c r="J35" s="38">
        <v>2.5</v>
      </c>
      <c r="K35" s="22"/>
      <c r="L35" s="22"/>
      <c r="M35" s="22"/>
      <c r="N35" s="22"/>
      <c r="O35" s="22"/>
      <c r="P35" s="22"/>
    </row>
    <row r="36" spans="1:16" ht="39" customHeight="1" x14ac:dyDescent="0.15">
      <c r="A36" s="22"/>
      <c r="B36" s="35"/>
      <c r="C36" s="1184" t="s">
        <v>537</v>
      </c>
      <c r="D36" s="1185"/>
      <c r="E36" s="1186"/>
      <c r="F36" s="36" t="s">
        <v>538</v>
      </c>
      <c r="G36" s="37">
        <v>0.28999999999999998</v>
      </c>
      <c r="H36" s="37">
        <v>0.83</v>
      </c>
      <c r="I36" s="37">
        <v>2.41</v>
      </c>
      <c r="J36" s="38">
        <v>2.2000000000000002</v>
      </c>
      <c r="K36" s="22"/>
      <c r="L36" s="22"/>
      <c r="M36" s="22"/>
      <c r="N36" s="22"/>
      <c r="O36" s="22"/>
      <c r="P36" s="22"/>
    </row>
    <row r="37" spans="1:16" ht="39" customHeight="1" x14ac:dyDescent="0.15">
      <c r="A37" s="22"/>
      <c r="B37" s="35"/>
      <c r="C37" s="1184" t="s">
        <v>539</v>
      </c>
      <c r="D37" s="1185"/>
      <c r="E37" s="1186"/>
      <c r="F37" s="36">
        <v>0.55000000000000004</v>
      </c>
      <c r="G37" s="37">
        <v>0.93</v>
      </c>
      <c r="H37" s="37">
        <v>1.33</v>
      </c>
      <c r="I37" s="37">
        <v>0.7</v>
      </c>
      <c r="J37" s="38">
        <v>1.97</v>
      </c>
      <c r="K37" s="22"/>
      <c r="L37" s="22"/>
      <c r="M37" s="22"/>
      <c r="N37" s="22"/>
      <c r="O37" s="22"/>
      <c r="P37" s="22"/>
    </row>
    <row r="38" spans="1:16" ht="39" customHeight="1" x14ac:dyDescent="0.15">
      <c r="A38" s="22"/>
      <c r="B38" s="35"/>
      <c r="C38" s="1184" t="s">
        <v>540</v>
      </c>
      <c r="D38" s="1185"/>
      <c r="E38" s="1186"/>
      <c r="F38" s="36">
        <v>3.24</v>
      </c>
      <c r="G38" s="37">
        <v>3.02</v>
      </c>
      <c r="H38" s="37">
        <v>2.57</v>
      </c>
      <c r="I38" s="37">
        <v>2.65</v>
      </c>
      <c r="J38" s="38">
        <v>1.26</v>
      </c>
      <c r="K38" s="22"/>
      <c r="L38" s="22"/>
      <c r="M38" s="22"/>
      <c r="N38" s="22"/>
      <c r="O38" s="22"/>
      <c r="P38" s="22"/>
    </row>
    <row r="39" spans="1:16" ht="39" customHeight="1" x14ac:dyDescent="0.15">
      <c r="A39" s="22"/>
      <c r="B39" s="35"/>
      <c r="C39" s="1184" t="s">
        <v>541</v>
      </c>
      <c r="D39" s="1185"/>
      <c r="E39" s="1186"/>
      <c r="F39" s="36">
        <v>0.18</v>
      </c>
      <c r="G39" s="37">
        <v>0.27</v>
      </c>
      <c r="H39" s="37">
        <v>0.26</v>
      </c>
      <c r="I39" s="37">
        <v>0.36</v>
      </c>
      <c r="J39" s="38">
        <v>0.42</v>
      </c>
      <c r="K39" s="22"/>
      <c r="L39" s="22"/>
      <c r="M39" s="22"/>
      <c r="N39" s="22"/>
      <c r="O39" s="22"/>
      <c r="P39" s="22"/>
    </row>
    <row r="40" spans="1:16" ht="39" customHeight="1" x14ac:dyDescent="0.15">
      <c r="A40" s="22"/>
      <c r="B40" s="35"/>
      <c r="C40" s="1184" t="s">
        <v>542</v>
      </c>
      <c r="D40" s="1185"/>
      <c r="E40" s="1186"/>
      <c r="F40" s="36">
        <v>0.8</v>
      </c>
      <c r="G40" s="37">
        <v>0.78</v>
      </c>
      <c r="H40" s="37">
        <v>0.64</v>
      </c>
      <c r="I40" s="37">
        <v>0.35</v>
      </c>
      <c r="J40" s="38">
        <v>0.03</v>
      </c>
      <c r="K40" s="22"/>
      <c r="L40" s="22"/>
      <c r="M40" s="22"/>
      <c r="N40" s="22"/>
      <c r="O40" s="22"/>
      <c r="P40" s="22"/>
    </row>
    <row r="41" spans="1:16" ht="39" customHeight="1" x14ac:dyDescent="0.15">
      <c r="A41" s="22"/>
      <c r="B41" s="35"/>
      <c r="C41" s="1184" t="s">
        <v>543</v>
      </c>
      <c r="D41" s="1185"/>
      <c r="E41" s="1186"/>
      <c r="F41" s="36">
        <v>0.01</v>
      </c>
      <c r="G41" s="37">
        <v>0.01</v>
      </c>
      <c r="H41" s="37">
        <v>0.02</v>
      </c>
      <c r="I41" s="37">
        <v>0</v>
      </c>
      <c r="J41" s="38">
        <v>0.01</v>
      </c>
      <c r="K41" s="22"/>
      <c r="L41" s="22"/>
      <c r="M41" s="22"/>
      <c r="N41" s="22"/>
      <c r="O41" s="22"/>
      <c r="P41" s="22"/>
    </row>
    <row r="42" spans="1:16" ht="39" customHeight="1" x14ac:dyDescent="0.15">
      <c r="A42" s="22"/>
      <c r="B42" s="39"/>
      <c r="C42" s="1184" t="s">
        <v>544</v>
      </c>
      <c r="D42" s="1185"/>
      <c r="E42" s="1186"/>
      <c r="F42" s="36" t="s">
        <v>490</v>
      </c>
      <c r="G42" s="37" t="s">
        <v>490</v>
      </c>
      <c r="H42" s="37" t="s">
        <v>490</v>
      </c>
      <c r="I42" s="37" t="s">
        <v>490</v>
      </c>
      <c r="J42" s="38" t="s">
        <v>490</v>
      </c>
      <c r="K42" s="22"/>
      <c r="L42" s="22"/>
      <c r="M42" s="22"/>
      <c r="N42" s="22"/>
      <c r="O42" s="22"/>
      <c r="P42" s="22"/>
    </row>
    <row r="43" spans="1:16" ht="39" customHeight="1" thickBot="1" x14ac:dyDescent="0.2">
      <c r="A43" s="22"/>
      <c r="B43" s="40"/>
      <c r="C43" s="1187" t="s">
        <v>545</v>
      </c>
      <c r="D43" s="1188"/>
      <c r="E43" s="1189"/>
      <c r="F43" s="41">
        <v>0.21</v>
      </c>
      <c r="G43" s="42">
        <v>0.17</v>
      </c>
      <c r="H43" s="42">
        <v>0.21</v>
      </c>
      <c r="I43" s="42">
        <v>0.16</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wYSKFFcJr6u0VXJq1OzVawJJ2+KKVkoiH1QziIYyaUCOjkBZqGjc6qEPOkhrHDvy7wQhVVSre2J2eZo7VuMlKw==" saltValue="ZWSOqzTzKBWKOpbtNy5Lw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215" t="s">
        <v>9</v>
      </c>
      <c r="C45" s="1216"/>
      <c r="D45" s="58"/>
      <c r="E45" s="1221" t="s">
        <v>10</v>
      </c>
      <c r="F45" s="1221"/>
      <c r="G45" s="1221"/>
      <c r="H45" s="1221"/>
      <c r="I45" s="1221"/>
      <c r="J45" s="1222"/>
      <c r="K45" s="59">
        <v>1603</v>
      </c>
      <c r="L45" s="60">
        <v>1627</v>
      </c>
      <c r="M45" s="60">
        <v>1661</v>
      </c>
      <c r="N45" s="60">
        <v>1583</v>
      </c>
      <c r="O45" s="61">
        <v>1517</v>
      </c>
      <c r="P45" s="48"/>
      <c r="Q45" s="48"/>
      <c r="R45" s="48"/>
      <c r="S45" s="48"/>
      <c r="T45" s="48"/>
      <c r="U45" s="48"/>
    </row>
    <row r="46" spans="1:21" ht="30.75" customHeight="1" x14ac:dyDescent="0.15">
      <c r="A46" s="48"/>
      <c r="B46" s="1217"/>
      <c r="C46" s="1218"/>
      <c r="D46" s="62"/>
      <c r="E46" s="1194" t="s">
        <v>11</v>
      </c>
      <c r="F46" s="1194"/>
      <c r="G46" s="1194"/>
      <c r="H46" s="1194"/>
      <c r="I46" s="1194"/>
      <c r="J46" s="1195"/>
      <c r="K46" s="63" t="s">
        <v>490</v>
      </c>
      <c r="L46" s="64" t="s">
        <v>490</v>
      </c>
      <c r="M46" s="64" t="s">
        <v>490</v>
      </c>
      <c r="N46" s="64" t="s">
        <v>490</v>
      </c>
      <c r="O46" s="65" t="s">
        <v>490</v>
      </c>
      <c r="P46" s="48"/>
      <c r="Q46" s="48"/>
      <c r="R46" s="48"/>
      <c r="S46" s="48"/>
      <c r="T46" s="48"/>
      <c r="U46" s="48"/>
    </row>
    <row r="47" spans="1:21" ht="30.75" customHeight="1" x14ac:dyDescent="0.15">
      <c r="A47" s="48"/>
      <c r="B47" s="1217"/>
      <c r="C47" s="1218"/>
      <c r="D47" s="62"/>
      <c r="E47" s="1194" t="s">
        <v>12</v>
      </c>
      <c r="F47" s="1194"/>
      <c r="G47" s="1194"/>
      <c r="H47" s="1194"/>
      <c r="I47" s="1194"/>
      <c r="J47" s="1195"/>
      <c r="K47" s="63" t="s">
        <v>490</v>
      </c>
      <c r="L47" s="64" t="s">
        <v>490</v>
      </c>
      <c r="M47" s="64" t="s">
        <v>490</v>
      </c>
      <c r="N47" s="64" t="s">
        <v>490</v>
      </c>
      <c r="O47" s="65" t="s">
        <v>490</v>
      </c>
      <c r="P47" s="48"/>
      <c r="Q47" s="48"/>
      <c r="R47" s="48"/>
      <c r="S47" s="48"/>
      <c r="T47" s="48"/>
      <c r="U47" s="48"/>
    </row>
    <row r="48" spans="1:21" ht="30.75" customHeight="1" x14ac:dyDescent="0.15">
      <c r="A48" s="48"/>
      <c r="B48" s="1217"/>
      <c r="C48" s="1218"/>
      <c r="D48" s="62"/>
      <c r="E48" s="1194" t="s">
        <v>13</v>
      </c>
      <c r="F48" s="1194"/>
      <c r="G48" s="1194"/>
      <c r="H48" s="1194"/>
      <c r="I48" s="1194"/>
      <c r="J48" s="1195"/>
      <c r="K48" s="63">
        <v>775</v>
      </c>
      <c r="L48" s="64">
        <v>778</v>
      </c>
      <c r="M48" s="64">
        <v>768</v>
      </c>
      <c r="N48" s="64">
        <v>759</v>
      </c>
      <c r="O48" s="65">
        <v>746</v>
      </c>
      <c r="P48" s="48"/>
      <c r="Q48" s="48"/>
      <c r="R48" s="48"/>
      <c r="S48" s="48"/>
      <c r="T48" s="48"/>
      <c r="U48" s="48"/>
    </row>
    <row r="49" spans="1:21" ht="30.75" customHeight="1" x14ac:dyDescent="0.15">
      <c r="A49" s="48"/>
      <c r="B49" s="1217"/>
      <c r="C49" s="1218"/>
      <c r="D49" s="62"/>
      <c r="E49" s="1194" t="s">
        <v>14</v>
      </c>
      <c r="F49" s="1194"/>
      <c r="G49" s="1194"/>
      <c r="H49" s="1194"/>
      <c r="I49" s="1194"/>
      <c r="J49" s="1195"/>
      <c r="K49" s="63">
        <v>182</v>
      </c>
      <c r="L49" s="64">
        <v>189</v>
      </c>
      <c r="M49" s="64">
        <v>187</v>
      </c>
      <c r="N49" s="64">
        <v>178</v>
      </c>
      <c r="O49" s="65">
        <v>58</v>
      </c>
      <c r="P49" s="48"/>
      <c r="Q49" s="48"/>
      <c r="R49" s="48"/>
      <c r="S49" s="48"/>
      <c r="T49" s="48"/>
      <c r="U49" s="48"/>
    </row>
    <row r="50" spans="1:21" ht="30.75" customHeight="1" x14ac:dyDescent="0.15">
      <c r="A50" s="48"/>
      <c r="B50" s="1217"/>
      <c r="C50" s="1218"/>
      <c r="D50" s="62"/>
      <c r="E50" s="1194" t="s">
        <v>15</v>
      </c>
      <c r="F50" s="1194"/>
      <c r="G50" s="1194"/>
      <c r="H50" s="1194"/>
      <c r="I50" s="1194"/>
      <c r="J50" s="1195"/>
      <c r="K50" s="63">
        <v>35</v>
      </c>
      <c r="L50" s="64">
        <v>29</v>
      </c>
      <c r="M50" s="64">
        <v>33</v>
      </c>
      <c r="N50" s="64">
        <v>22</v>
      </c>
      <c r="O50" s="65">
        <v>19</v>
      </c>
      <c r="P50" s="48"/>
      <c r="Q50" s="48"/>
      <c r="R50" s="48"/>
      <c r="S50" s="48"/>
      <c r="T50" s="48"/>
      <c r="U50" s="48"/>
    </row>
    <row r="51" spans="1:21" ht="30.75" customHeight="1" x14ac:dyDescent="0.15">
      <c r="A51" s="48"/>
      <c r="B51" s="1219"/>
      <c r="C51" s="1220"/>
      <c r="D51" s="66"/>
      <c r="E51" s="1194" t="s">
        <v>16</v>
      </c>
      <c r="F51" s="1194"/>
      <c r="G51" s="1194"/>
      <c r="H51" s="1194"/>
      <c r="I51" s="1194"/>
      <c r="J51" s="1195"/>
      <c r="K51" s="63" t="s">
        <v>490</v>
      </c>
      <c r="L51" s="64" t="s">
        <v>490</v>
      </c>
      <c r="M51" s="64" t="s">
        <v>490</v>
      </c>
      <c r="N51" s="64" t="s">
        <v>490</v>
      </c>
      <c r="O51" s="65" t="s">
        <v>490</v>
      </c>
      <c r="P51" s="48"/>
      <c r="Q51" s="48"/>
      <c r="R51" s="48"/>
      <c r="S51" s="48"/>
      <c r="T51" s="48"/>
      <c r="U51" s="48"/>
    </row>
    <row r="52" spans="1:21" ht="30.75" customHeight="1" x14ac:dyDescent="0.15">
      <c r="A52" s="48"/>
      <c r="B52" s="1192" t="s">
        <v>17</v>
      </c>
      <c r="C52" s="1193"/>
      <c r="D52" s="66"/>
      <c r="E52" s="1194" t="s">
        <v>18</v>
      </c>
      <c r="F52" s="1194"/>
      <c r="G52" s="1194"/>
      <c r="H52" s="1194"/>
      <c r="I52" s="1194"/>
      <c r="J52" s="1195"/>
      <c r="K52" s="63">
        <v>1790</v>
      </c>
      <c r="L52" s="64">
        <v>1794</v>
      </c>
      <c r="M52" s="64">
        <v>1815</v>
      </c>
      <c r="N52" s="64">
        <v>1735</v>
      </c>
      <c r="O52" s="65">
        <v>1637</v>
      </c>
      <c r="P52" s="48"/>
      <c r="Q52" s="48"/>
      <c r="R52" s="48"/>
      <c r="S52" s="48"/>
      <c r="T52" s="48"/>
      <c r="U52" s="48"/>
    </row>
    <row r="53" spans="1:21" ht="30.75" customHeight="1" thickBot="1" x14ac:dyDescent="0.2">
      <c r="A53" s="48"/>
      <c r="B53" s="1196" t="s">
        <v>19</v>
      </c>
      <c r="C53" s="1197"/>
      <c r="D53" s="67"/>
      <c r="E53" s="1198" t="s">
        <v>20</v>
      </c>
      <c r="F53" s="1198"/>
      <c r="G53" s="1198"/>
      <c r="H53" s="1198"/>
      <c r="I53" s="1198"/>
      <c r="J53" s="1199"/>
      <c r="K53" s="68">
        <v>805</v>
      </c>
      <c r="L53" s="69">
        <v>829</v>
      </c>
      <c r="M53" s="69">
        <v>834</v>
      </c>
      <c r="N53" s="69">
        <v>807</v>
      </c>
      <c r="O53" s="70">
        <v>703</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15">
      <c r="B58" s="1200" t="s">
        <v>24</v>
      </c>
      <c r="C58" s="1201"/>
      <c r="D58" s="1206" t="s">
        <v>25</v>
      </c>
      <c r="E58" s="1207"/>
      <c r="F58" s="1207"/>
      <c r="G58" s="1207"/>
      <c r="H58" s="1207"/>
      <c r="I58" s="1207"/>
      <c r="J58" s="1208"/>
      <c r="K58" s="83" t="s">
        <v>567</v>
      </c>
      <c r="L58" s="84" t="s">
        <v>567</v>
      </c>
      <c r="M58" s="84" t="s">
        <v>567</v>
      </c>
      <c r="N58" s="84" t="s">
        <v>567</v>
      </c>
      <c r="O58" s="85" t="s">
        <v>567</v>
      </c>
    </row>
    <row r="59" spans="1:21" ht="31.5" customHeight="1" x14ac:dyDescent="0.15">
      <c r="B59" s="1202"/>
      <c r="C59" s="1203"/>
      <c r="D59" s="1209" t="s">
        <v>26</v>
      </c>
      <c r="E59" s="1210"/>
      <c r="F59" s="1210"/>
      <c r="G59" s="1210"/>
      <c r="H59" s="1210"/>
      <c r="I59" s="1210"/>
      <c r="J59" s="1211"/>
      <c r="K59" s="86" t="s">
        <v>567</v>
      </c>
      <c r="L59" s="87" t="s">
        <v>567</v>
      </c>
      <c r="M59" s="87" t="s">
        <v>567</v>
      </c>
      <c r="N59" s="87" t="s">
        <v>567</v>
      </c>
      <c r="O59" s="88" t="s">
        <v>567</v>
      </c>
    </row>
    <row r="60" spans="1:21" ht="31.5" customHeight="1" thickBot="1" x14ac:dyDescent="0.2">
      <c r="B60" s="1204"/>
      <c r="C60" s="1205"/>
      <c r="D60" s="1212" t="s">
        <v>27</v>
      </c>
      <c r="E60" s="1213"/>
      <c r="F60" s="1213"/>
      <c r="G60" s="1213"/>
      <c r="H60" s="1213"/>
      <c r="I60" s="1213"/>
      <c r="J60" s="1214"/>
      <c r="K60" s="89" t="s">
        <v>567</v>
      </c>
      <c r="L60" s="90" t="s">
        <v>567</v>
      </c>
      <c r="M60" s="90" t="s">
        <v>567</v>
      </c>
      <c r="N60" s="90" t="s">
        <v>567</v>
      </c>
      <c r="O60" s="91" t="s">
        <v>567</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IarudJMJX+4L7vH6LObWPL4CPIfjBMPHeD13JR12m3opz21gxDQXr92t8k23E3liJajTLCEFY7SBASTqd5ocxQ==" saltValue="67+h7P7RvE6j9pzVbngPC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235" t="s">
        <v>30</v>
      </c>
      <c r="C41" s="1236"/>
      <c r="D41" s="105"/>
      <c r="E41" s="1237" t="s">
        <v>31</v>
      </c>
      <c r="F41" s="1237"/>
      <c r="G41" s="1237"/>
      <c r="H41" s="1238"/>
      <c r="I41" s="355">
        <v>14371</v>
      </c>
      <c r="J41" s="356">
        <v>13757</v>
      </c>
      <c r="K41" s="356">
        <v>13605</v>
      </c>
      <c r="L41" s="356">
        <v>12905</v>
      </c>
      <c r="M41" s="357">
        <v>12727</v>
      </c>
    </row>
    <row r="42" spans="2:13" ht="27.75" customHeight="1" x14ac:dyDescent="0.15">
      <c r="B42" s="1225"/>
      <c r="C42" s="1226"/>
      <c r="D42" s="106"/>
      <c r="E42" s="1229" t="s">
        <v>32</v>
      </c>
      <c r="F42" s="1229"/>
      <c r="G42" s="1229"/>
      <c r="H42" s="1230"/>
      <c r="I42" s="358">
        <v>316</v>
      </c>
      <c r="J42" s="359">
        <v>287</v>
      </c>
      <c r="K42" s="359">
        <v>115</v>
      </c>
      <c r="L42" s="359">
        <v>96</v>
      </c>
      <c r="M42" s="360">
        <v>76</v>
      </c>
    </row>
    <row r="43" spans="2:13" ht="27.75" customHeight="1" x14ac:dyDescent="0.15">
      <c r="B43" s="1225"/>
      <c r="C43" s="1226"/>
      <c r="D43" s="106"/>
      <c r="E43" s="1229" t="s">
        <v>33</v>
      </c>
      <c r="F43" s="1229"/>
      <c r="G43" s="1229"/>
      <c r="H43" s="1230"/>
      <c r="I43" s="358">
        <v>9226</v>
      </c>
      <c r="J43" s="359">
        <v>8694</v>
      </c>
      <c r="K43" s="359">
        <v>8151</v>
      </c>
      <c r="L43" s="359">
        <v>7688</v>
      </c>
      <c r="M43" s="360">
        <v>7215</v>
      </c>
    </row>
    <row r="44" spans="2:13" ht="27.75" customHeight="1" x14ac:dyDescent="0.15">
      <c r="B44" s="1225"/>
      <c r="C44" s="1226"/>
      <c r="D44" s="106"/>
      <c r="E44" s="1229" t="s">
        <v>34</v>
      </c>
      <c r="F44" s="1229"/>
      <c r="G44" s="1229"/>
      <c r="H44" s="1230"/>
      <c r="I44" s="358">
        <v>573</v>
      </c>
      <c r="J44" s="359">
        <v>425</v>
      </c>
      <c r="K44" s="359">
        <v>267</v>
      </c>
      <c r="L44" s="359">
        <v>139</v>
      </c>
      <c r="M44" s="360">
        <v>93</v>
      </c>
    </row>
    <row r="45" spans="2:13" ht="27.75" customHeight="1" x14ac:dyDescent="0.15">
      <c r="B45" s="1225"/>
      <c r="C45" s="1226"/>
      <c r="D45" s="106"/>
      <c r="E45" s="1229" t="s">
        <v>35</v>
      </c>
      <c r="F45" s="1229"/>
      <c r="G45" s="1229"/>
      <c r="H45" s="1230"/>
      <c r="I45" s="358">
        <v>1486</v>
      </c>
      <c r="J45" s="359">
        <v>1502</v>
      </c>
      <c r="K45" s="359">
        <v>1478</v>
      </c>
      <c r="L45" s="359">
        <v>1619</v>
      </c>
      <c r="M45" s="360">
        <v>1641</v>
      </c>
    </row>
    <row r="46" spans="2:13" ht="27.75" customHeight="1" x14ac:dyDescent="0.15">
      <c r="B46" s="1225"/>
      <c r="C46" s="1226"/>
      <c r="D46" s="107"/>
      <c r="E46" s="1229" t="s">
        <v>36</v>
      </c>
      <c r="F46" s="1229"/>
      <c r="G46" s="1229"/>
      <c r="H46" s="1230"/>
      <c r="I46" s="358" t="s">
        <v>490</v>
      </c>
      <c r="J46" s="359" t="s">
        <v>490</v>
      </c>
      <c r="K46" s="359" t="s">
        <v>490</v>
      </c>
      <c r="L46" s="359" t="s">
        <v>490</v>
      </c>
      <c r="M46" s="360" t="s">
        <v>490</v>
      </c>
    </row>
    <row r="47" spans="2:13" ht="27.75" customHeight="1" x14ac:dyDescent="0.15">
      <c r="B47" s="1225"/>
      <c r="C47" s="1226"/>
      <c r="D47" s="108"/>
      <c r="E47" s="1239" t="s">
        <v>37</v>
      </c>
      <c r="F47" s="1240"/>
      <c r="G47" s="1240"/>
      <c r="H47" s="1241"/>
      <c r="I47" s="358" t="s">
        <v>490</v>
      </c>
      <c r="J47" s="359" t="s">
        <v>490</v>
      </c>
      <c r="K47" s="359" t="s">
        <v>490</v>
      </c>
      <c r="L47" s="359" t="s">
        <v>490</v>
      </c>
      <c r="M47" s="360" t="s">
        <v>490</v>
      </c>
    </row>
    <row r="48" spans="2:13" ht="27.75" customHeight="1" x14ac:dyDescent="0.15">
      <c r="B48" s="1225"/>
      <c r="C48" s="1226"/>
      <c r="D48" s="106"/>
      <c r="E48" s="1229" t="s">
        <v>38</v>
      </c>
      <c r="F48" s="1229"/>
      <c r="G48" s="1229"/>
      <c r="H48" s="1230"/>
      <c r="I48" s="358" t="s">
        <v>490</v>
      </c>
      <c r="J48" s="359" t="s">
        <v>490</v>
      </c>
      <c r="K48" s="359" t="s">
        <v>490</v>
      </c>
      <c r="L48" s="359" t="s">
        <v>490</v>
      </c>
      <c r="M48" s="360" t="s">
        <v>490</v>
      </c>
    </row>
    <row r="49" spans="2:13" ht="27.75" customHeight="1" x14ac:dyDescent="0.15">
      <c r="B49" s="1227"/>
      <c r="C49" s="1228"/>
      <c r="D49" s="106"/>
      <c r="E49" s="1229" t="s">
        <v>39</v>
      </c>
      <c r="F49" s="1229"/>
      <c r="G49" s="1229"/>
      <c r="H49" s="1230"/>
      <c r="I49" s="358" t="s">
        <v>490</v>
      </c>
      <c r="J49" s="359" t="s">
        <v>490</v>
      </c>
      <c r="K49" s="359" t="s">
        <v>490</v>
      </c>
      <c r="L49" s="359" t="s">
        <v>490</v>
      </c>
      <c r="M49" s="360" t="s">
        <v>490</v>
      </c>
    </row>
    <row r="50" spans="2:13" ht="27.75" customHeight="1" x14ac:dyDescent="0.15">
      <c r="B50" s="1223" t="s">
        <v>40</v>
      </c>
      <c r="C50" s="1224"/>
      <c r="D50" s="109"/>
      <c r="E50" s="1229" t="s">
        <v>41</v>
      </c>
      <c r="F50" s="1229"/>
      <c r="G50" s="1229"/>
      <c r="H50" s="1230"/>
      <c r="I50" s="358">
        <v>2042</v>
      </c>
      <c r="J50" s="359">
        <v>2657</v>
      </c>
      <c r="K50" s="359">
        <v>3684</v>
      </c>
      <c r="L50" s="359">
        <v>4041</v>
      </c>
      <c r="M50" s="360">
        <v>4225</v>
      </c>
    </row>
    <row r="51" spans="2:13" ht="27.75" customHeight="1" x14ac:dyDescent="0.15">
      <c r="B51" s="1225"/>
      <c r="C51" s="1226"/>
      <c r="D51" s="106"/>
      <c r="E51" s="1229" t="s">
        <v>42</v>
      </c>
      <c r="F51" s="1229"/>
      <c r="G51" s="1229"/>
      <c r="H51" s="1230"/>
      <c r="I51" s="358">
        <v>331</v>
      </c>
      <c r="J51" s="359">
        <v>313</v>
      </c>
      <c r="K51" s="359">
        <v>282</v>
      </c>
      <c r="L51" s="359">
        <v>247</v>
      </c>
      <c r="M51" s="360">
        <v>218</v>
      </c>
    </row>
    <row r="52" spans="2:13" ht="27.75" customHeight="1" x14ac:dyDescent="0.15">
      <c r="B52" s="1227"/>
      <c r="C52" s="1228"/>
      <c r="D52" s="106"/>
      <c r="E52" s="1229" t="s">
        <v>43</v>
      </c>
      <c r="F52" s="1229"/>
      <c r="G52" s="1229"/>
      <c r="H52" s="1230"/>
      <c r="I52" s="358">
        <v>17704</v>
      </c>
      <c r="J52" s="359">
        <v>17156</v>
      </c>
      <c r="K52" s="359">
        <v>16335</v>
      </c>
      <c r="L52" s="359">
        <v>15579</v>
      </c>
      <c r="M52" s="360">
        <v>15083</v>
      </c>
    </row>
    <row r="53" spans="2:13" ht="27.75" customHeight="1" thickBot="1" x14ac:dyDescent="0.2">
      <c r="B53" s="1231" t="s">
        <v>19</v>
      </c>
      <c r="C53" s="1232"/>
      <c r="D53" s="110"/>
      <c r="E53" s="1233" t="s">
        <v>44</v>
      </c>
      <c r="F53" s="1233"/>
      <c r="G53" s="1233"/>
      <c r="H53" s="1234"/>
      <c r="I53" s="361">
        <v>5895</v>
      </c>
      <c r="J53" s="362">
        <v>4539</v>
      </c>
      <c r="K53" s="362">
        <v>3314</v>
      </c>
      <c r="L53" s="362">
        <v>2578</v>
      </c>
      <c r="M53" s="363">
        <v>2226</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9Ts4e96qaLnhLkhyRLCL5eBrAvBHCNYDqJIRqShSz4JvmY7Y1JvlrRyGXZ/vniBMVjQR5v4s7AkJGwduV3kEyg==" saltValue="A72AorM8H40BNWWzHuI58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50" t="s">
        <v>46</v>
      </c>
      <c r="D55" s="1250"/>
      <c r="E55" s="1251"/>
      <c r="F55" s="122">
        <v>2538</v>
      </c>
      <c r="G55" s="122">
        <v>2354</v>
      </c>
      <c r="H55" s="123">
        <v>2490</v>
      </c>
    </row>
    <row r="56" spans="2:8" ht="52.5" customHeight="1" x14ac:dyDescent="0.15">
      <c r="B56" s="124"/>
      <c r="C56" s="1252" t="s">
        <v>47</v>
      </c>
      <c r="D56" s="1252"/>
      <c r="E56" s="1253"/>
      <c r="F56" s="125">
        <v>125</v>
      </c>
      <c r="G56" s="125">
        <v>525</v>
      </c>
      <c r="H56" s="126">
        <v>569</v>
      </c>
    </row>
    <row r="57" spans="2:8" ht="53.25" customHeight="1" x14ac:dyDescent="0.15">
      <c r="B57" s="124"/>
      <c r="C57" s="1254" t="s">
        <v>48</v>
      </c>
      <c r="D57" s="1254"/>
      <c r="E57" s="1255"/>
      <c r="F57" s="127">
        <v>1561</v>
      </c>
      <c r="G57" s="127">
        <v>1814</v>
      </c>
      <c r="H57" s="128">
        <v>1893</v>
      </c>
    </row>
    <row r="58" spans="2:8" ht="45.75" customHeight="1" x14ac:dyDescent="0.15">
      <c r="B58" s="129"/>
      <c r="C58" s="1242" t="s">
        <v>562</v>
      </c>
      <c r="D58" s="1243"/>
      <c r="E58" s="1244"/>
      <c r="F58" s="130">
        <v>929</v>
      </c>
      <c r="G58" s="130">
        <v>929</v>
      </c>
      <c r="H58" s="131">
        <v>930</v>
      </c>
    </row>
    <row r="59" spans="2:8" ht="45.75" customHeight="1" x14ac:dyDescent="0.15">
      <c r="B59" s="129"/>
      <c r="C59" s="1242" t="s">
        <v>563</v>
      </c>
      <c r="D59" s="1243"/>
      <c r="E59" s="1244"/>
      <c r="F59" s="130">
        <v>396</v>
      </c>
      <c r="G59" s="130">
        <v>441</v>
      </c>
      <c r="H59" s="131">
        <v>472</v>
      </c>
    </row>
    <row r="60" spans="2:8" ht="45.75" customHeight="1" x14ac:dyDescent="0.15">
      <c r="B60" s="129"/>
      <c r="C60" s="1242" t="s">
        <v>564</v>
      </c>
      <c r="D60" s="1243"/>
      <c r="E60" s="1244"/>
      <c r="F60" s="130">
        <v>203</v>
      </c>
      <c r="G60" s="130">
        <v>403</v>
      </c>
      <c r="H60" s="131">
        <v>445</v>
      </c>
    </row>
    <row r="61" spans="2:8" ht="45.75" customHeight="1" x14ac:dyDescent="0.15">
      <c r="B61" s="129"/>
      <c r="C61" s="1242" t="s">
        <v>565</v>
      </c>
      <c r="D61" s="1243"/>
      <c r="E61" s="1244"/>
      <c r="F61" s="130">
        <v>10</v>
      </c>
      <c r="G61" s="130">
        <v>12</v>
      </c>
      <c r="H61" s="131">
        <v>31</v>
      </c>
    </row>
    <row r="62" spans="2:8" ht="45.75" customHeight="1" thickBot="1" x14ac:dyDescent="0.2">
      <c r="B62" s="132"/>
      <c r="C62" s="1245" t="s">
        <v>566</v>
      </c>
      <c r="D62" s="1246"/>
      <c r="E62" s="1247"/>
      <c r="F62" s="133">
        <v>23</v>
      </c>
      <c r="G62" s="133">
        <v>29</v>
      </c>
      <c r="H62" s="134">
        <v>15</v>
      </c>
    </row>
    <row r="63" spans="2:8" ht="52.5" customHeight="1" thickBot="1" x14ac:dyDescent="0.2">
      <c r="B63" s="135"/>
      <c r="C63" s="1248" t="s">
        <v>49</v>
      </c>
      <c r="D63" s="1248"/>
      <c r="E63" s="1249"/>
      <c r="F63" s="136">
        <v>4225</v>
      </c>
      <c r="G63" s="136">
        <v>4693</v>
      </c>
      <c r="H63" s="137">
        <v>4952</v>
      </c>
    </row>
    <row r="64" spans="2:8" x14ac:dyDescent="0.15"/>
  </sheetData>
  <sheetProtection algorithmName="SHA-512" hashValue="/abbkUFdjZTCOCAGRbcUL5ktwjUaDSgyKnueZmnm5uVpaJ8ONdzOc2dUw3R/z2DoW2AOSCeuOAO1RDP9QrtngA==" saltValue="+QkdjSJ9prpekLeLJ8CtW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568</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569</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8" t="s">
        <v>570</v>
      </c>
      <c r="AO43" s="1269"/>
      <c r="AP43" s="1269"/>
      <c r="AQ43" s="1269"/>
      <c r="AR43" s="1269"/>
      <c r="AS43" s="1269"/>
      <c r="AT43" s="1269"/>
      <c r="AU43" s="1269"/>
      <c r="AV43" s="1269"/>
      <c r="AW43" s="1269"/>
      <c r="AX43" s="1269"/>
      <c r="AY43" s="1269"/>
      <c r="AZ43" s="1269"/>
      <c r="BA43" s="1269"/>
      <c r="BB43" s="1269"/>
      <c r="BC43" s="1269"/>
      <c r="BD43" s="1269"/>
      <c r="BE43" s="1269"/>
      <c r="BF43" s="1269"/>
      <c r="BG43" s="1269"/>
      <c r="BH43" s="1269"/>
      <c r="BI43" s="1269"/>
      <c r="BJ43" s="1269"/>
      <c r="BK43" s="1269"/>
      <c r="BL43" s="1269"/>
      <c r="BM43" s="1269"/>
      <c r="BN43" s="1269"/>
      <c r="BO43" s="1269"/>
      <c r="BP43" s="1269"/>
      <c r="BQ43" s="1269"/>
      <c r="BR43" s="1269"/>
      <c r="BS43" s="1269"/>
      <c r="BT43" s="1269"/>
      <c r="BU43" s="1269"/>
      <c r="BV43" s="1269"/>
      <c r="BW43" s="1269"/>
      <c r="BX43" s="1269"/>
      <c r="BY43" s="1269"/>
      <c r="BZ43" s="1269"/>
      <c r="CA43" s="1269"/>
      <c r="CB43" s="1269"/>
      <c r="CC43" s="1269"/>
      <c r="CD43" s="1269"/>
      <c r="CE43" s="1269"/>
      <c r="CF43" s="1269"/>
      <c r="CG43" s="1269"/>
      <c r="CH43" s="1269"/>
      <c r="CI43" s="1269"/>
      <c r="CJ43" s="1269"/>
      <c r="CK43" s="1269"/>
      <c r="CL43" s="1269"/>
      <c r="CM43" s="1269"/>
      <c r="CN43" s="1269"/>
      <c r="CO43" s="1269"/>
      <c r="CP43" s="1269"/>
      <c r="CQ43" s="1269"/>
      <c r="CR43" s="1269"/>
      <c r="CS43" s="1269"/>
      <c r="CT43" s="1269"/>
      <c r="CU43" s="1269"/>
      <c r="CV43" s="1269"/>
      <c r="CW43" s="1269"/>
      <c r="CX43" s="1269"/>
      <c r="CY43" s="1269"/>
      <c r="CZ43" s="1269"/>
      <c r="DA43" s="1269"/>
      <c r="DB43" s="1269"/>
      <c r="DC43" s="1270"/>
    </row>
    <row r="44" spans="2:109" x14ac:dyDescent="0.15">
      <c r="B44" s="372"/>
      <c r="AN44" s="1271"/>
      <c r="AO44" s="1272"/>
      <c r="AP44" s="1272"/>
      <c r="AQ44" s="1272"/>
      <c r="AR44" s="1272"/>
      <c r="AS44" s="1272"/>
      <c r="AT44" s="1272"/>
      <c r="AU44" s="1272"/>
      <c r="AV44" s="1272"/>
      <c r="AW44" s="1272"/>
      <c r="AX44" s="1272"/>
      <c r="AY44" s="1272"/>
      <c r="AZ44" s="1272"/>
      <c r="BA44" s="1272"/>
      <c r="BB44" s="1272"/>
      <c r="BC44" s="1272"/>
      <c r="BD44" s="1272"/>
      <c r="BE44" s="1272"/>
      <c r="BF44" s="1272"/>
      <c r="BG44" s="1272"/>
      <c r="BH44" s="1272"/>
      <c r="BI44" s="1272"/>
      <c r="BJ44" s="1272"/>
      <c r="BK44" s="1272"/>
      <c r="BL44" s="1272"/>
      <c r="BM44" s="1272"/>
      <c r="BN44" s="1272"/>
      <c r="BO44" s="1272"/>
      <c r="BP44" s="1272"/>
      <c r="BQ44" s="1272"/>
      <c r="BR44" s="1272"/>
      <c r="BS44" s="1272"/>
      <c r="BT44" s="1272"/>
      <c r="BU44" s="1272"/>
      <c r="BV44" s="1272"/>
      <c r="BW44" s="1272"/>
      <c r="BX44" s="1272"/>
      <c r="BY44" s="1272"/>
      <c r="BZ44" s="1272"/>
      <c r="CA44" s="1272"/>
      <c r="CB44" s="1272"/>
      <c r="CC44" s="1272"/>
      <c r="CD44" s="1272"/>
      <c r="CE44" s="1272"/>
      <c r="CF44" s="1272"/>
      <c r="CG44" s="1272"/>
      <c r="CH44" s="1272"/>
      <c r="CI44" s="1272"/>
      <c r="CJ44" s="1272"/>
      <c r="CK44" s="1272"/>
      <c r="CL44" s="1272"/>
      <c r="CM44" s="1272"/>
      <c r="CN44" s="1272"/>
      <c r="CO44" s="1272"/>
      <c r="CP44" s="1272"/>
      <c r="CQ44" s="1272"/>
      <c r="CR44" s="1272"/>
      <c r="CS44" s="1272"/>
      <c r="CT44" s="1272"/>
      <c r="CU44" s="1272"/>
      <c r="CV44" s="1272"/>
      <c r="CW44" s="1272"/>
      <c r="CX44" s="1272"/>
      <c r="CY44" s="1272"/>
      <c r="CZ44" s="1272"/>
      <c r="DA44" s="1272"/>
      <c r="DB44" s="1272"/>
      <c r="DC44" s="1273"/>
    </row>
    <row r="45" spans="2:109" x14ac:dyDescent="0.15">
      <c r="B45" s="372"/>
      <c r="AN45" s="1271"/>
      <c r="AO45" s="1272"/>
      <c r="AP45" s="1272"/>
      <c r="AQ45" s="1272"/>
      <c r="AR45" s="1272"/>
      <c r="AS45" s="1272"/>
      <c r="AT45" s="1272"/>
      <c r="AU45" s="1272"/>
      <c r="AV45" s="1272"/>
      <c r="AW45" s="1272"/>
      <c r="AX45" s="1272"/>
      <c r="AY45" s="1272"/>
      <c r="AZ45" s="1272"/>
      <c r="BA45" s="1272"/>
      <c r="BB45" s="1272"/>
      <c r="BC45" s="1272"/>
      <c r="BD45" s="1272"/>
      <c r="BE45" s="1272"/>
      <c r="BF45" s="1272"/>
      <c r="BG45" s="1272"/>
      <c r="BH45" s="1272"/>
      <c r="BI45" s="1272"/>
      <c r="BJ45" s="1272"/>
      <c r="BK45" s="1272"/>
      <c r="BL45" s="1272"/>
      <c r="BM45" s="1272"/>
      <c r="BN45" s="1272"/>
      <c r="BO45" s="1272"/>
      <c r="BP45" s="1272"/>
      <c r="BQ45" s="1272"/>
      <c r="BR45" s="1272"/>
      <c r="BS45" s="1272"/>
      <c r="BT45" s="1272"/>
      <c r="BU45" s="1272"/>
      <c r="BV45" s="1272"/>
      <c r="BW45" s="1272"/>
      <c r="BX45" s="1272"/>
      <c r="BY45" s="1272"/>
      <c r="BZ45" s="1272"/>
      <c r="CA45" s="1272"/>
      <c r="CB45" s="1272"/>
      <c r="CC45" s="1272"/>
      <c r="CD45" s="1272"/>
      <c r="CE45" s="1272"/>
      <c r="CF45" s="1272"/>
      <c r="CG45" s="1272"/>
      <c r="CH45" s="1272"/>
      <c r="CI45" s="1272"/>
      <c r="CJ45" s="1272"/>
      <c r="CK45" s="1272"/>
      <c r="CL45" s="1272"/>
      <c r="CM45" s="1272"/>
      <c r="CN45" s="1272"/>
      <c r="CO45" s="1272"/>
      <c r="CP45" s="1272"/>
      <c r="CQ45" s="1272"/>
      <c r="CR45" s="1272"/>
      <c r="CS45" s="1272"/>
      <c r="CT45" s="1272"/>
      <c r="CU45" s="1272"/>
      <c r="CV45" s="1272"/>
      <c r="CW45" s="1272"/>
      <c r="CX45" s="1272"/>
      <c r="CY45" s="1272"/>
      <c r="CZ45" s="1272"/>
      <c r="DA45" s="1272"/>
      <c r="DB45" s="1272"/>
      <c r="DC45" s="1273"/>
    </row>
    <row r="46" spans="2:109" x14ac:dyDescent="0.15">
      <c r="B46" s="372"/>
      <c r="AN46" s="1271"/>
      <c r="AO46" s="1272"/>
      <c r="AP46" s="1272"/>
      <c r="AQ46" s="1272"/>
      <c r="AR46" s="1272"/>
      <c r="AS46" s="1272"/>
      <c r="AT46" s="1272"/>
      <c r="AU46" s="1272"/>
      <c r="AV46" s="1272"/>
      <c r="AW46" s="1272"/>
      <c r="AX46" s="1272"/>
      <c r="AY46" s="1272"/>
      <c r="AZ46" s="1272"/>
      <c r="BA46" s="1272"/>
      <c r="BB46" s="1272"/>
      <c r="BC46" s="1272"/>
      <c r="BD46" s="1272"/>
      <c r="BE46" s="1272"/>
      <c r="BF46" s="1272"/>
      <c r="BG46" s="1272"/>
      <c r="BH46" s="1272"/>
      <c r="BI46" s="1272"/>
      <c r="BJ46" s="1272"/>
      <c r="BK46" s="1272"/>
      <c r="BL46" s="1272"/>
      <c r="BM46" s="1272"/>
      <c r="BN46" s="1272"/>
      <c r="BO46" s="1272"/>
      <c r="BP46" s="1272"/>
      <c r="BQ46" s="1272"/>
      <c r="BR46" s="1272"/>
      <c r="BS46" s="1272"/>
      <c r="BT46" s="1272"/>
      <c r="BU46" s="1272"/>
      <c r="BV46" s="1272"/>
      <c r="BW46" s="1272"/>
      <c r="BX46" s="1272"/>
      <c r="BY46" s="1272"/>
      <c r="BZ46" s="1272"/>
      <c r="CA46" s="1272"/>
      <c r="CB46" s="1272"/>
      <c r="CC46" s="1272"/>
      <c r="CD46" s="1272"/>
      <c r="CE46" s="1272"/>
      <c r="CF46" s="1272"/>
      <c r="CG46" s="1272"/>
      <c r="CH46" s="1272"/>
      <c r="CI46" s="1272"/>
      <c r="CJ46" s="1272"/>
      <c r="CK46" s="1272"/>
      <c r="CL46" s="1272"/>
      <c r="CM46" s="1272"/>
      <c r="CN46" s="1272"/>
      <c r="CO46" s="1272"/>
      <c r="CP46" s="1272"/>
      <c r="CQ46" s="1272"/>
      <c r="CR46" s="1272"/>
      <c r="CS46" s="1272"/>
      <c r="CT46" s="1272"/>
      <c r="CU46" s="1272"/>
      <c r="CV46" s="1272"/>
      <c r="CW46" s="1272"/>
      <c r="CX46" s="1272"/>
      <c r="CY46" s="1272"/>
      <c r="CZ46" s="1272"/>
      <c r="DA46" s="1272"/>
      <c r="DB46" s="1272"/>
      <c r="DC46" s="1273"/>
    </row>
    <row r="47" spans="2:109" x14ac:dyDescent="0.15">
      <c r="B47" s="372"/>
      <c r="AN47" s="1274"/>
      <c r="AO47" s="1275"/>
      <c r="AP47" s="1275"/>
      <c r="AQ47" s="1275"/>
      <c r="AR47" s="1275"/>
      <c r="AS47" s="1275"/>
      <c r="AT47" s="1275"/>
      <c r="AU47" s="1275"/>
      <c r="AV47" s="1275"/>
      <c r="AW47" s="1275"/>
      <c r="AX47" s="1275"/>
      <c r="AY47" s="1275"/>
      <c r="AZ47" s="1275"/>
      <c r="BA47" s="1275"/>
      <c r="BB47" s="1275"/>
      <c r="BC47" s="1275"/>
      <c r="BD47" s="1275"/>
      <c r="BE47" s="1275"/>
      <c r="BF47" s="1275"/>
      <c r="BG47" s="1275"/>
      <c r="BH47" s="1275"/>
      <c r="BI47" s="1275"/>
      <c r="BJ47" s="1275"/>
      <c r="BK47" s="1275"/>
      <c r="BL47" s="1275"/>
      <c r="BM47" s="1275"/>
      <c r="BN47" s="1275"/>
      <c r="BO47" s="1275"/>
      <c r="BP47" s="1275"/>
      <c r="BQ47" s="1275"/>
      <c r="BR47" s="1275"/>
      <c r="BS47" s="1275"/>
      <c r="BT47" s="1275"/>
      <c r="BU47" s="1275"/>
      <c r="BV47" s="1275"/>
      <c r="BW47" s="1275"/>
      <c r="BX47" s="1275"/>
      <c r="BY47" s="1275"/>
      <c r="BZ47" s="1275"/>
      <c r="CA47" s="1275"/>
      <c r="CB47" s="1275"/>
      <c r="CC47" s="1275"/>
      <c r="CD47" s="1275"/>
      <c r="CE47" s="1275"/>
      <c r="CF47" s="1275"/>
      <c r="CG47" s="1275"/>
      <c r="CH47" s="1275"/>
      <c r="CI47" s="1275"/>
      <c r="CJ47" s="1275"/>
      <c r="CK47" s="1275"/>
      <c r="CL47" s="1275"/>
      <c r="CM47" s="1275"/>
      <c r="CN47" s="1275"/>
      <c r="CO47" s="1275"/>
      <c r="CP47" s="1275"/>
      <c r="CQ47" s="1275"/>
      <c r="CR47" s="1275"/>
      <c r="CS47" s="1275"/>
      <c r="CT47" s="1275"/>
      <c r="CU47" s="1275"/>
      <c r="CV47" s="1275"/>
      <c r="CW47" s="1275"/>
      <c r="CX47" s="1275"/>
      <c r="CY47" s="1275"/>
      <c r="CZ47" s="1275"/>
      <c r="DA47" s="1275"/>
      <c r="DB47" s="1275"/>
      <c r="DC47" s="1276"/>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571</v>
      </c>
    </row>
    <row r="50" spans="1:109" x14ac:dyDescent="0.15">
      <c r="B50" s="372"/>
      <c r="G50" s="1262"/>
      <c r="H50" s="1262"/>
      <c r="I50" s="1262"/>
      <c r="J50" s="1262"/>
      <c r="K50" s="382"/>
      <c r="L50" s="382"/>
      <c r="M50" s="383"/>
      <c r="N50" s="383"/>
      <c r="AN50" s="1265"/>
      <c r="AO50" s="1266"/>
      <c r="AP50" s="1266"/>
      <c r="AQ50" s="1266"/>
      <c r="AR50" s="1266"/>
      <c r="AS50" s="1266"/>
      <c r="AT50" s="1266"/>
      <c r="AU50" s="1266"/>
      <c r="AV50" s="1266"/>
      <c r="AW50" s="1266"/>
      <c r="AX50" s="1266"/>
      <c r="AY50" s="1266"/>
      <c r="AZ50" s="1266"/>
      <c r="BA50" s="1266"/>
      <c r="BB50" s="1266"/>
      <c r="BC50" s="1266"/>
      <c r="BD50" s="1266"/>
      <c r="BE50" s="1266"/>
      <c r="BF50" s="1266"/>
      <c r="BG50" s="1266"/>
      <c r="BH50" s="1266"/>
      <c r="BI50" s="1266"/>
      <c r="BJ50" s="1266"/>
      <c r="BK50" s="1266"/>
      <c r="BL50" s="1266"/>
      <c r="BM50" s="1266"/>
      <c r="BN50" s="1266"/>
      <c r="BO50" s="1267"/>
      <c r="BP50" s="1261" t="s">
        <v>528</v>
      </c>
      <c r="BQ50" s="1261"/>
      <c r="BR50" s="1261"/>
      <c r="BS50" s="1261"/>
      <c r="BT50" s="1261"/>
      <c r="BU50" s="1261"/>
      <c r="BV50" s="1261"/>
      <c r="BW50" s="1261"/>
      <c r="BX50" s="1261" t="s">
        <v>529</v>
      </c>
      <c r="BY50" s="1261"/>
      <c r="BZ50" s="1261"/>
      <c r="CA50" s="1261"/>
      <c r="CB50" s="1261"/>
      <c r="CC50" s="1261"/>
      <c r="CD50" s="1261"/>
      <c r="CE50" s="1261"/>
      <c r="CF50" s="1261" t="s">
        <v>530</v>
      </c>
      <c r="CG50" s="1261"/>
      <c r="CH50" s="1261"/>
      <c r="CI50" s="1261"/>
      <c r="CJ50" s="1261"/>
      <c r="CK50" s="1261"/>
      <c r="CL50" s="1261"/>
      <c r="CM50" s="1261"/>
      <c r="CN50" s="1261" t="s">
        <v>531</v>
      </c>
      <c r="CO50" s="1261"/>
      <c r="CP50" s="1261"/>
      <c r="CQ50" s="1261"/>
      <c r="CR50" s="1261"/>
      <c r="CS50" s="1261"/>
      <c r="CT50" s="1261"/>
      <c r="CU50" s="1261"/>
      <c r="CV50" s="1261" t="s">
        <v>532</v>
      </c>
      <c r="CW50" s="1261"/>
      <c r="CX50" s="1261"/>
      <c r="CY50" s="1261"/>
      <c r="CZ50" s="1261"/>
      <c r="DA50" s="1261"/>
      <c r="DB50" s="1261"/>
      <c r="DC50" s="1261"/>
    </row>
    <row r="51" spans="1:109" ht="13.5" customHeight="1" x14ac:dyDescent="0.15">
      <c r="B51" s="372"/>
      <c r="G51" s="1264"/>
      <c r="H51" s="1264"/>
      <c r="I51" s="1277"/>
      <c r="J51" s="1277"/>
      <c r="K51" s="1263"/>
      <c r="L51" s="1263"/>
      <c r="M51" s="1263"/>
      <c r="N51" s="1263"/>
      <c r="AM51" s="381"/>
      <c r="AN51" s="1259" t="s">
        <v>572</v>
      </c>
      <c r="AO51" s="1259"/>
      <c r="AP51" s="1259"/>
      <c r="AQ51" s="1259"/>
      <c r="AR51" s="1259"/>
      <c r="AS51" s="1259"/>
      <c r="AT51" s="1259"/>
      <c r="AU51" s="1259"/>
      <c r="AV51" s="1259"/>
      <c r="AW51" s="1259"/>
      <c r="AX51" s="1259"/>
      <c r="AY51" s="1259"/>
      <c r="AZ51" s="1259"/>
      <c r="BA51" s="1259"/>
      <c r="BB51" s="1259" t="s">
        <v>573</v>
      </c>
      <c r="BC51" s="1259"/>
      <c r="BD51" s="1259"/>
      <c r="BE51" s="1259"/>
      <c r="BF51" s="1259"/>
      <c r="BG51" s="1259"/>
      <c r="BH51" s="1259"/>
      <c r="BI51" s="1259"/>
      <c r="BJ51" s="1259"/>
      <c r="BK51" s="1259"/>
      <c r="BL51" s="1259"/>
      <c r="BM51" s="1259"/>
      <c r="BN51" s="1259"/>
      <c r="BO51" s="1259"/>
      <c r="BP51" s="1256">
        <v>70.3</v>
      </c>
      <c r="BQ51" s="1256"/>
      <c r="BR51" s="1256"/>
      <c r="BS51" s="1256"/>
      <c r="BT51" s="1256"/>
      <c r="BU51" s="1256"/>
      <c r="BV51" s="1256"/>
      <c r="BW51" s="1256"/>
      <c r="BX51" s="1256">
        <v>52.7</v>
      </c>
      <c r="BY51" s="1256"/>
      <c r="BZ51" s="1256"/>
      <c r="CA51" s="1256"/>
      <c r="CB51" s="1256"/>
      <c r="CC51" s="1256"/>
      <c r="CD51" s="1256"/>
      <c r="CE51" s="1256"/>
      <c r="CF51" s="1256">
        <v>36.6</v>
      </c>
      <c r="CG51" s="1256"/>
      <c r="CH51" s="1256"/>
      <c r="CI51" s="1256"/>
      <c r="CJ51" s="1256"/>
      <c r="CK51" s="1256"/>
      <c r="CL51" s="1256"/>
      <c r="CM51" s="1256"/>
      <c r="CN51" s="1256">
        <v>29.7</v>
      </c>
      <c r="CO51" s="1256"/>
      <c r="CP51" s="1256"/>
      <c r="CQ51" s="1256"/>
      <c r="CR51" s="1256"/>
      <c r="CS51" s="1256"/>
      <c r="CT51" s="1256"/>
      <c r="CU51" s="1256"/>
      <c r="CV51" s="1256">
        <v>25.7</v>
      </c>
      <c r="CW51" s="1256"/>
      <c r="CX51" s="1256"/>
      <c r="CY51" s="1256"/>
      <c r="CZ51" s="1256"/>
      <c r="DA51" s="1256"/>
      <c r="DB51" s="1256"/>
      <c r="DC51" s="1256"/>
    </row>
    <row r="52" spans="1:109" x14ac:dyDescent="0.15">
      <c r="B52" s="372"/>
      <c r="G52" s="1264"/>
      <c r="H52" s="1264"/>
      <c r="I52" s="1277"/>
      <c r="J52" s="1277"/>
      <c r="K52" s="1263"/>
      <c r="L52" s="1263"/>
      <c r="M52" s="1263"/>
      <c r="N52" s="1263"/>
      <c r="AM52" s="381"/>
      <c r="AN52" s="1259"/>
      <c r="AO52" s="1259"/>
      <c r="AP52" s="1259"/>
      <c r="AQ52" s="1259"/>
      <c r="AR52" s="1259"/>
      <c r="AS52" s="1259"/>
      <c r="AT52" s="1259"/>
      <c r="AU52" s="1259"/>
      <c r="AV52" s="1259"/>
      <c r="AW52" s="1259"/>
      <c r="AX52" s="1259"/>
      <c r="AY52" s="1259"/>
      <c r="AZ52" s="1259"/>
      <c r="BA52" s="1259"/>
      <c r="BB52" s="1259"/>
      <c r="BC52" s="1259"/>
      <c r="BD52" s="1259"/>
      <c r="BE52" s="1259"/>
      <c r="BF52" s="1259"/>
      <c r="BG52" s="1259"/>
      <c r="BH52" s="1259"/>
      <c r="BI52" s="1259"/>
      <c r="BJ52" s="1259"/>
      <c r="BK52" s="1259"/>
      <c r="BL52" s="1259"/>
      <c r="BM52" s="1259"/>
      <c r="BN52" s="1259"/>
      <c r="BO52" s="1259"/>
      <c r="BP52" s="1256"/>
      <c r="BQ52" s="1256"/>
      <c r="BR52" s="1256"/>
      <c r="BS52" s="1256"/>
      <c r="BT52" s="1256"/>
      <c r="BU52" s="1256"/>
      <c r="BV52" s="1256"/>
      <c r="BW52" s="1256"/>
      <c r="BX52" s="1256"/>
      <c r="BY52" s="1256"/>
      <c r="BZ52" s="1256"/>
      <c r="CA52" s="1256"/>
      <c r="CB52" s="1256"/>
      <c r="CC52" s="1256"/>
      <c r="CD52" s="1256"/>
      <c r="CE52" s="1256"/>
      <c r="CF52" s="1256"/>
      <c r="CG52" s="1256"/>
      <c r="CH52" s="1256"/>
      <c r="CI52" s="1256"/>
      <c r="CJ52" s="1256"/>
      <c r="CK52" s="1256"/>
      <c r="CL52" s="1256"/>
      <c r="CM52" s="1256"/>
      <c r="CN52" s="1256"/>
      <c r="CO52" s="1256"/>
      <c r="CP52" s="1256"/>
      <c r="CQ52" s="1256"/>
      <c r="CR52" s="1256"/>
      <c r="CS52" s="1256"/>
      <c r="CT52" s="1256"/>
      <c r="CU52" s="1256"/>
      <c r="CV52" s="1256"/>
      <c r="CW52" s="1256"/>
      <c r="CX52" s="1256"/>
      <c r="CY52" s="1256"/>
      <c r="CZ52" s="1256"/>
      <c r="DA52" s="1256"/>
      <c r="DB52" s="1256"/>
      <c r="DC52" s="1256"/>
    </row>
    <row r="53" spans="1:109" x14ac:dyDescent="0.15">
      <c r="A53" s="380"/>
      <c r="B53" s="372"/>
      <c r="G53" s="1264"/>
      <c r="H53" s="1264"/>
      <c r="I53" s="1262"/>
      <c r="J53" s="1262"/>
      <c r="K53" s="1263"/>
      <c r="L53" s="1263"/>
      <c r="M53" s="1263"/>
      <c r="N53" s="1263"/>
      <c r="AM53" s="381"/>
      <c r="AN53" s="1259"/>
      <c r="AO53" s="1259"/>
      <c r="AP53" s="1259"/>
      <c r="AQ53" s="1259"/>
      <c r="AR53" s="1259"/>
      <c r="AS53" s="1259"/>
      <c r="AT53" s="1259"/>
      <c r="AU53" s="1259"/>
      <c r="AV53" s="1259"/>
      <c r="AW53" s="1259"/>
      <c r="AX53" s="1259"/>
      <c r="AY53" s="1259"/>
      <c r="AZ53" s="1259"/>
      <c r="BA53" s="1259"/>
      <c r="BB53" s="1259" t="s">
        <v>574</v>
      </c>
      <c r="BC53" s="1259"/>
      <c r="BD53" s="1259"/>
      <c r="BE53" s="1259"/>
      <c r="BF53" s="1259"/>
      <c r="BG53" s="1259"/>
      <c r="BH53" s="1259"/>
      <c r="BI53" s="1259"/>
      <c r="BJ53" s="1259"/>
      <c r="BK53" s="1259"/>
      <c r="BL53" s="1259"/>
      <c r="BM53" s="1259"/>
      <c r="BN53" s="1259"/>
      <c r="BO53" s="1259"/>
      <c r="BP53" s="1256">
        <v>57.7</v>
      </c>
      <c r="BQ53" s="1256"/>
      <c r="BR53" s="1256"/>
      <c r="BS53" s="1256"/>
      <c r="BT53" s="1256"/>
      <c r="BU53" s="1256"/>
      <c r="BV53" s="1256"/>
      <c r="BW53" s="1256"/>
      <c r="BX53" s="1256">
        <v>59.3</v>
      </c>
      <c r="BY53" s="1256"/>
      <c r="BZ53" s="1256"/>
      <c r="CA53" s="1256"/>
      <c r="CB53" s="1256"/>
      <c r="CC53" s="1256"/>
      <c r="CD53" s="1256"/>
      <c r="CE53" s="1256"/>
      <c r="CF53" s="1256">
        <v>60.5</v>
      </c>
      <c r="CG53" s="1256"/>
      <c r="CH53" s="1256"/>
      <c r="CI53" s="1256"/>
      <c r="CJ53" s="1256"/>
      <c r="CK53" s="1256"/>
      <c r="CL53" s="1256"/>
      <c r="CM53" s="1256"/>
      <c r="CN53" s="1256">
        <v>62.1</v>
      </c>
      <c r="CO53" s="1256"/>
      <c r="CP53" s="1256"/>
      <c r="CQ53" s="1256"/>
      <c r="CR53" s="1256"/>
      <c r="CS53" s="1256"/>
      <c r="CT53" s="1256"/>
      <c r="CU53" s="1256"/>
      <c r="CV53" s="1256">
        <v>63.7</v>
      </c>
      <c r="CW53" s="1256"/>
      <c r="CX53" s="1256"/>
      <c r="CY53" s="1256"/>
      <c r="CZ53" s="1256"/>
      <c r="DA53" s="1256"/>
      <c r="DB53" s="1256"/>
      <c r="DC53" s="1256"/>
    </row>
    <row r="54" spans="1:109" x14ac:dyDescent="0.15">
      <c r="A54" s="380"/>
      <c r="B54" s="372"/>
      <c r="G54" s="1264"/>
      <c r="H54" s="1264"/>
      <c r="I54" s="1262"/>
      <c r="J54" s="1262"/>
      <c r="K54" s="1263"/>
      <c r="L54" s="1263"/>
      <c r="M54" s="1263"/>
      <c r="N54" s="1263"/>
      <c r="AM54" s="381"/>
      <c r="AN54" s="1259"/>
      <c r="AO54" s="1259"/>
      <c r="AP54" s="1259"/>
      <c r="AQ54" s="1259"/>
      <c r="AR54" s="1259"/>
      <c r="AS54" s="1259"/>
      <c r="AT54" s="1259"/>
      <c r="AU54" s="1259"/>
      <c r="AV54" s="1259"/>
      <c r="AW54" s="1259"/>
      <c r="AX54" s="1259"/>
      <c r="AY54" s="1259"/>
      <c r="AZ54" s="1259"/>
      <c r="BA54" s="1259"/>
      <c r="BB54" s="1259"/>
      <c r="BC54" s="1259"/>
      <c r="BD54" s="1259"/>
      <c r="BE54" s="1259"/>
      <c r="BF54" s="1259"/>
      <c r="BG54" s="1259"/>
      <c r="BH54" s="1259"/>
      <c r="BI54" s="1259"/>
      <c r="BJ54" s="1259"/>
      <c r="BK54" s="1259"/>
      <c r="BL54" s="1259"/>
      <c r="BM54" s="1259"/>
      <c r="BN54" s="1259"/>
      <c r="BO54" s="1259"/>
      <c r="BP54" s="1256"/>
      <c r="BQ54" s="1256"/>
      <c r="BR54" s="1256"/>
      <c r="BS54" s="1256"/>
      <c r="BT54" s="1256"/>
      <c r="BU54" s="1256"/>
      <c r="BV54" s="1256"/>
      <c r="BW54" s="1256"/>
      <c r="BX54" s="1256"/>
      <c r="BY54" s="1256"/>
      <c r="BZ54" s="1256"/>
      <c r="CA54" s="1256"/>
      <c r="CB54" s="1256"/>
      <c r="CC54" s="1256"/>
      <c r="CD54" s="1256"/>
      <c r="CE54" s="1256"/>
      <c r="CF54" s="1256"/>
      <c r="CG54" s="1256"/>
      <c r="CH54" s="1256"/>
      <c r="CI54" s="1256"/>
      <c r="CJ54" s="1256"/>
      <c r="CK54" s="1256"/>
      <c r="CL54" s="1256"/>
      <c r="CM54" s="1256"/>
      <c r="CN54" s="1256"/>
      <c r="CO54" s="1256"/>
      <c r="CP54" s="1256"/>
      <c r="CQ54" s="1256"/>
      <c r="CR54" s="1256"/>
      <c r="CS54" s="1256"/>
      <c r="CT54" s="1256"/>
      <c r="CU54" s="1256"/>
      <c r="CV54" s="1256"/>
      <c r="CW54" s="1256"/>
      <c r="CX54" s="1256"/>
      <c r="CY54" s="1256"/>
      <c r="CZ54" s="1256"/>
      <c r="DA54" s="1256"/>
      <c r="DB54" s="1256"/>
      <c r="DC54" s="1256"/>
    </row>
    <row r="55" spans="1:109" x14ac:dyDescent="0.15">
      <c r="A55" s="380"/>
      <c r="B55" s="372"/>
      <c r="G55" s="1262"/>
      <c r="H55" s="1262"/>
      <c r="I55" s="1262"/>
      <c r="J55" s="1262"/>
      <c r="K55" s="1263"/>
      <c r="L55" s="1263"/>
      <c r="M55" s="1263"/>
      <c r="N55" s="1263"/>
      <c r="AN55" s="1261" t="s">
        <v>575</v>
      </c>
      <c r="AO55" s="1261"/>
      <c r="AP55" s="1261"/>
      <c r="AQ55" s="1261"/>
      <c r="AR55" s="1261"/>
      <c r="AS55" s="1261"/>
      <c r="AT55" s="1261"/>
      <c r="AU55" s="1261"/>
      <c r="AV55" s="1261"/>
      <c r="AW55" s="1261"/>
      <c r="AX55" s="1261"/>
      <c r="AY55" s="1261"/>
      <c r="AZ55" s="1261"/>
      <c r="BA55" s="1261"/>
      <c r="BB55" s="1259" t="s">
        <v>573</v>
      </c>
      <c r="BC55" s="1259"/>
      <c r="BD55" s="1259"/>
      <c r="BE55" s="1259"/>
      <c r="BF55" s="1259"/>
      <c r="BG55" s="1259"/>
      <c r="BH55" s="1259"/>
      <c r="BI55" s="1259"/>
      <c r="BJ55" s="1259"/>
      <c r="BK55" s="1259"/>
      <c r="BL55" s="1259"/>
      <c r="BM55" s="1259"/>
      <c r="BN55" s="1259"/>
      <c r="BO55" s="1259"/>
      <c r="BP55" s="1256">
        <v>49.1</v>
      </c>
      <c r="BQ55" s="1256"/>
      <c r="BR55" s="1256"/>
      <c r="BS55" s="1256"/>
      <c r="BT55" s="1256"/>
      <c r="BU55" s="1256"/>
      <c r="BV55" s="1256"/>
      <c r="BW55" s="1256"/>
      <c r="BX55" s="1256">
        <v>41.5</v>
      </c>
      <c r="BY55" s="1256"/>
      <c r="BZ55" s="1256"/>
      <c r="CA55" s="1256"/>
      <c r="CB55" s="1256"/>
      <c r="CC55" s="1256"/>
      <c r="CD55" s="1256"/>
      <c r="CE55" s="1256"/>
      <c r="CF55" s="1256">
        <v>25.2</v>
      </c>
      <c r="CG55" s="1256"/>
      <c r="CH55" s="1256"/>
      <c r="CI55" s="1256"/>
      <c r="CJ55" s="1256"/>
      <c r="CK55" s="1256"/>
      <c r="CL55" s="1256"/>
      <c r="CM55" s="1256"/>
      <c r="CN55" s="1256">
        <v>15.7</v>
      </c>
      <c r="CO55" s="1256"/>
      <c r="CP55" s="1256"/>
      <c r="CQ55" s="1256"/>
      <c r="CR55" s="1256"/>
      <c r="CS55" s="1256"/>
      <c r="CT55" s="1256"/>
      <c r="CU55" s="1256"/>
      <c r="CV55" s="1256">
        <v>10.199999999999999</v>
      </c>
      <c r="CW55" s="1256"/>
      <c r="CX55" s="1256"/>
      <c r="CY55" s="1256"/>
      <c r="CZ55" s="1256"/>
      <c r="DA55" s="1256"/>
      <c r="DB55" s="1256"/>
      <c r="DC55" s="1256"/>
    </row>
    <row r="56" spans="1:109" x14ac:dyDescent="0.15">
      <c r="A56" s="380"/>
      <c r="B56" s="372"/>
      <c r="G56" s="1262"/>
      <c r="H56" s="1262"/>
      <c r="I56" s="1262"/>
      <c r="J56" s="1262"/>
      <c r="K56" s="1263"/>
      <c r="L56" s="1263"/>
      <c r="M56" s="1263"/>
      <c r="N56" s="1263"/>
      <c r="AN56" s="1261"/>
      <c r="AO56" s="1261"/>
      <c r="AP56" s="1261"/>
      <c r="AQ56" s="1261"/>
      <c r="AR56" s="1261"/>
      <c r="AS56" s="1261"/>
      <c r="AT56" s="1261"/>
      <c r="AU56" s="1261"/>
      <c r="AV56" s="1261"/>
      <c r="AW56" s="1261"/>
      <c r="AX56" s="1261"/>
      <c r="AY56" s="1261"/>
      <c r="AZ56" s="1261"/>
      <c r="BA56" s="1261"/>
      <c r="BB56" s="1259"/>
      <c r="BC56" s="1259"/>
      <c r="BD56" s="1259"/>
      <c r="BE56" s="1259"/>
      <c r="BF56" s="1259"/>
      <c r="BG56" s="1259"/>
      <c r="BH56" s="1259"/>
      <c r="BI56" s="1259"/>
      <c r="BJ56" s="1259"/>
      <c r="BK56" s="1259"/>
      <c r="BL56" s="1259"/>
      <c r="BM56" s="1259"/>
      <c r="BN56" s="1259"/>
      <c r="BO56" s="1259"/>
      <c r="BP56" s="1256"/>
      <c r="BQ56" s="1256"/>
      <c r="BR56" s="1256"/>
      <c r="BS56" s="1256"/>
      <c r="BT56" s="1256"/>
      <c r="BU56" s="1256"/>
      <c r="BV56" s="1256"/>
      <c r="BW56" s="1256"/>
      <c r="BX56" s="1256"/>
      <c r="BY56" s="1256"/>
      <c r="BZ56" s="1256"/>
      <c r="CA56" s="1256"/>
      <c r="CB56" s="1256"/>
      <c r="CC56" s="1256"/>
      <c r="CD56" s="1256"/>
      <c r="CE56" s="1256"/>
      <c r="CF56" s="1256"/>
      <c r="CG56" s="1256"/>
      <c r="CH56" s="1256"/>
      <c r="CI56" s="1256"/>
      <c r="CJ56" s="1256"/>
      <c r="CK56" s="1256"/>
      <c r="CL56" s="1256"/>
      <c r="CM56" s="1256"/>
      <c r="CN56" s="1256"/>
      <c r="CO56" s="1256"/>
      <c r="CP56" s="1256"/>
      <c r="CQ56" s="1256"/>
      <c r="CR56" s="1256"/>
      <c r="CS56" s="1256"/>
      <c r="CT56" s="1256"/>
      <c r="CU56" s="1256"/>
      <c r="CV56" s="1256"/>
      <c r="CW56" s="1256"/>
      <c r="CX56" s="1256"/>
      <c r="CY56" s="1256"/>
      <c r="CZ56" s="1256"/>
      <c r="DA56" s="1256"/>
      <c r="DB56" s="1256"/>
      <c r="DC56" s="1256"/>
    </row>
    <row r="57" spans="1:109" s="380" customFormat="1" x14ac:dyDescent="0.15">
      <c r="B57" s="384"/>
      <c r="G57" s="1262"/>
      <c r="H57" s="1262"/>
      <c r="I57" s="1257"/>
      <c r="J57" s="1257"/>
      <c r="K57" s="1263"/>
      <c r="L57" s="1263"/>
      <c r="M57" s="1263"/>
      <c r="N57" s="1263"/>
      <c r="AM57" s="366"/>
      <c r="AN57" s="1261"/>
      <c r="AO57" s="1261"/>
      <c r="AP57" s="1261"/>
      <c r="AQ57" s="1261"/>
      <c r="AR57" s="1261"/>
      <c r="AS57" s="1261"/>
      <c r="AT57" s="1261"/>
      <c r="AU57" s="1261"/>
      <c r="AV57" s="1261"/>
      <c r="AW57" s="1261"/>
      <c r="AX57" s="1261"/>
      <c r="AY57" s="1261"/>
      <c r="AZ57" s="1261"/>
      <c r="BA57" s="1261"/>
      <c r="BB57" s="1259" t="s">
        <v>574</v>
      </c>
      <c r="BC57" s="1259"/>
      <c r="BD57" s="1259"/>
      <c r="BE57" s="1259"/>
      <c r="BF57" s="1259"/>
      <c r="BG57" s="1259"/>
      <c r="BH57" s="1259"/>
      <c r="BI57" s="1259"/>
      <c r="BJ57" s="1259"/>
      <c r="BK57" s="1259"/>
      <c r="BL57" s="1259"/>
      <c r="BM57" s="1259"/>
      <c r="BN57" s="1259"/>
      <c r="BO57" s="1259"/>
      <c r="BP57" s="1256">
        <v>61</v>
      </c>
      <c r="BQ57" s="1256"/>
      <c r="BR57" s="1256"/>
      <c r="BS57" s="1256"/>
      <c r="BT57" s="1256"/>
      <c r="BU57" s="1256"/>
      <c r="BV57" s="1256"/>
      <c r="BW57" s="1256"/>
      <c r="BX57" s="1256">
        <v>61.7</v>
      </c>
      <c r="BY57" s="1256"/>
      <c r="BZ57" s="1256"/>
      <c r="CA57" s="1256"/>
      <c r="CB57" s="1256"/>
      <c r="CC57" s="1256"/>
      <c r="CD57" s="1256"/>
      <c r="CE57" s="1256"/>
      <c r="CF57" s="1256">
        <v>62.5</v>
      </c>
      <c r="CG57" s="1256"/>
      <c r="CH57" s="1256"/>
      <c r="CI57" s="1256"/>
      <c r="CJ57" s="1256"/>
      <c r="CK57" s="1256"/>
      <c r="CL57" s="1256"/>
      <c r="CM57" s="1256"/>
      <c r="CN57" s="1256">
        <v>64.3</v>
      </c>
      <c r="CO57" s="1256"/>
      <c r="CP57" s="1256"/>
      <c r="CQ57" s="1256"/>
      <c r="CR57" s="1256"/>
      <c r="CS57" s="1256"/>
      <c r="CT57" s="1256"/>
      <c r="CU57" s="1256"/>
      <c r="CV57" s="1256">
        <v>64.7</v>
      </c>
      <c r="CW57" s="1256"/>
      <c r="CX57" s="1256"/>
      <c r="CY57" s="1256"/>
      <c r="CZ57" s="1256"/>
      <c r="DA57" s="1256"/>
      <c r="DB57" s="1256"/>
      <c r="DC57" s="1256"/>
      <c r="DD57" s="385"/>
      <c r="DE57" s="384"/>
    </row>
    <row r="58" spans="1:109" s="380" customFormat="1" x14ac:dyDescent="0.15">
      <c r="A58" s="366"/>
      <c r="B58" s="384"/>
      <c r="G58" s="1262"/>
      <c r="H58" s="1262"/>
      <c r="I58" s="1257"/>
      <c r="J58" s="1257"/>
      <c r="K58" s="1263"/>
      <c r="L58" s="1263"/>
      <c r="M58" s="1263"/>
      <c r="N58" s="1263"/>
      <c r="AM58" s="366"/>
      <c r="AN58" s="1261"/>
      <c r="AO58" s="1261"/>
      <c r="AP58" s="1261"/>
      <c r="AQ58" s="1261"/>
      <c r="AR58" s="1261"/>
      <c r="AS58" s="1261"/>
      <c r="AT58" s="1261"/>
      <c r="AU58" s="1261"/>
      <c r="AV58" s="1261"/>
      <c r="AW58" s="1261"/>
      <c r="AX58" s="1261"/>
      <c r="AY58" s="1261"/>
      <c r="AZ58" s="1261"/>
      <c r="BA58" s="1261"/>
      <c r="BB58" s="1259"/>
      <c r="BC58" s="1259"/>
      <c r="BD58" s="1259"/>
      <c r="BE58" s="1259"/>
      <c r="BF58" s="1259"/>
      <c r="BG58" s="1259"/>
      <c r="BH58" s="1259"/>
      <c r="BI58" s="1259"/>
      <c r="BJ58" s="1259"/>
      <c r="BK58" s="1259"/>
      <c r="BL58" s="1259"/>
      <c r="BM58" s="1259"/>
      <c r="BN58" s="1259"/>
      <c r="BO58" s="1259"/>
      <c r="BP58" s="1256"/>
      <c r="BQ58" s="1256"/>
      <c r="BR58" s="1256"/>
      <c r="BS58" s="1256"/>
      <c r="BT58" s="1256"/>
      <c r="BU58" s="1256"/>
      <c r="BV58" s="1256"/>
      <c r="BW58" s="1256"/>
      <c r="BX58" s="1256"/>
      <c r="BY58" s="1256"/>
      <c r="BZ58" s="1256"/>
      <c r="CA58" s="1256"/>
      <c r="CB58" s="1256"/>
      <c r="CC58" s="1256"/>
      <c r="CD58" s="1256"/>
      <c r="CE58" s="1256"/>
      <c r="CF58" s="1256"/>
      <c r="CG58" s="1256"/>
      <c r="CH58" s="1256"/>
      <c r="CI58" s="1256"/>
      <c r="CJ58" s="1256"/>
      <c r="CK58" s="1256"/>
      <c r="CL58" s="1256"/>
      <c r="CM58" s="1256"/>
      <c r="CN58" s="1256"/>
      <c r="CO58" s="1256"/>
      <c r="CP58" s="1256"/>
      <c r="CQ58" s="1256"/>
      <c r="CR58" s="1256"/>
      <c r="CS58" s="1256"/>
      <c r="CT58" s="1256"/>
      <c r="CU58" s="1256"/>
      <c r="CV58" s="1256"/>
      <c r="CW58" s="1256"/>
      <c r="CX58" s="1256"/>
      <c r="CY58" s="1256"/>
      <c r="CZ58" s="1256"/>
      <c r="DA58" s="1256"/>
      <c r="DB58" s="1256"/>
      <c r="DC58" s="1256"/>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576</v>
      </c>
    </row>
    <row r="64" spans="1:109" x14ac:dyDescent="0.15">
      <c r="B64" s="372"/>
      <c r="G64" s="379"/>
      <c r="I64" s="392"/>
      <c r="J64" s="392"/>
      <c r="K64" s="392"/>
      <c r="L64" s="392"/>
      <c r="M64" s="392"/>
      <c r="N64" s="393"/>
      <c r="AM64" s="379"/>
      <c r="AN64" s="379" t="s">
        <v>569</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8" t="s">
        <v>578</v>
      </c>
      <c r="AO65" s="1269"/>
      <c r="AP65" s="1269"/>
      <c r="AQ65" s="1269"/>
      <c r="AR65" s="1269"/>
      <c r="AS65" s="1269"/>
      <c r="AT65" s="1269"/>
      <c r="AU65" s="1269"/>
      <c r="AV65" s="1269"/>
      <c r="AW65" s="1269"/>
      <c r="AX65" s="1269"/>
      <c r="AY65" s="1269"/>
      <c r="AZ65" s="1269"/>
      <c r="BA65" s="1269"/>
      <c r="BB65" s="1269"/>
      <c r="BC65" s="1269"/>
      <c r="BD65" s="1269"/>
      <c r="BE65" s="1269"/>
      <c r="BF65" s="1269"/>
      <c r="BG65" s="1269"/>
      <c r="BH65" s="1269"/>
      <c r="BI65" s="1269"/>
      <c r="BJ65" s="1269"/>
      <c r="BK65" s="1269"/>
      <c r="BL65" s="1269"/>
      <c r="BM65" s="1269"/>
      <c r="BN65" s="1269"/>
      <c r="BO65" s="1269"/>
      <c r="BP65" s="1269"/>
      <c r="BQ65" s="1269"/>
      <c r="BR65" s="1269"/>
      <c r="BS65" s="1269"/>
      <c r="BT65" s="1269"/>
      <c r="BU65" s="1269"/>
      <c r="BV65" s="1269"/>
      <c r="BW65" s="1269"/>
      <c r="BX65" s="1269"/>
      <c r="BY65" s="1269"/>
      <c r="BZ65" s="1269"/>
      <c r="CA65" s="1269"/>
      <c r="CB65" s="1269"/>
      <c r="CC65" s="1269"/>
      <c r="CD65" s="1269"/>
      <c r="CE65" s="1269"/>
      <c r="CF65" s="1269"/>
      <c r="CG65" s="1269"/>
      <c r="CH65" s="1269"/>
      <c r="CI65" s="1269"/>
      <c r="CJ65" s="1269"/>
      <c r="CK65" s="1269"/>
      <c r="CL65" s="1269"/>
      <c r="CM65" s="1269"/>
      <c r="CN65" s="1269"/>
      <c r="CO65" s="1269"/>
      <c r="CP65" s="1269"/>
      <c r="CQ65" s="1269"/>
      <c r="CR65" s="1269"/>
      <c r="CS65" s="1269"/>
      <c r="CT65" s="1269"/>
      <c r="CU65" s="1269"/>
      <c r="CV65" s="1269"/>
      <c r="CW65" s="1269"/>
      <c r="CX65" s="1269"/>
      <c r="CY65" s="1269"/>
      <c r="CZ65" s="1269"/>
      <c r="DA65" s="1269"/>
      <c r="DB65" s="1269"/>
      <c r="DC65" s="1270"/>
    </row>
    <row r="66" spans="2:107" x14ac:dyDescent="0.15">
      <c r="B66" s="372"/>
      <c r="AN66" s="1271"/>
      <c r="AO66" s="1272"/>
      <c r="AP66" s="1272"/>
      <c r="AQ66" s="1272"/>
      <c r="AR66" s="1272"/>
      <c r="AS66" s="1272"/>
      <c r="AT66" s="1272"/>
      <c r="AU66" s="1272"/>
      <c r="AV66" s="1272"/>
      <c r="AW66" s="1272"/>
      <c r="AX66" s="1272"/>
      <c r="AY66" s="1272"/>
      <c r="AZ66" s="1272"/>
      <c r="BA66" s="1272"/>
      <c r="BB66" s="1272"/>
      <c r="BC66" s="1272"/>
      <c r="BD66" s="1272"/>
      <c r="BE66" s="1272"/>
      <c r="BF66" s="1272"/>
      <c r="BG66" s="1272"/>
      <c r="BH66" s="1272"/>
      <c r="BI66" s="1272"/>
      <c r="BJ66" s="1272"/>
      <c r="BK66" s="1272"/>
      <c r="BL66" s="1272"/>
      <c r="BM66" s="1272"/>
      <c r="BN66" s="1272"/>
      <c r="BO66" s="1272"/>
      <c r="BP66" s="1272"/>
      <c r="BQ66" s="1272"/>
      <c r="BR66" s="1272"/>
      <c r="BS66" s="1272"/>
      <c r="BT66" s="1272"/>
      <c r="BU66" s="1272"/>
      <c r="BV66" s="1272"/>
      <c r="BW66" s="1272"/>
      <c r="BX66" s="1272"/>
      <c r="BY66" s="1272"/>
      <c r="BZ66" s="1272"/>
      <c r="CA66" s="1272"/>
      <c r="CB66" s="1272"/>
      <c r="CC66" s="1272"/>
      <c r="CD66" s="1272"/>
      <c r="CE66" s="1272"/>
      <c r="CF66" s="1272"/>
      <c r="CG66" s="1272"/>
      <c r="CH66" s="1272"/>
      <c r="CI66" s="1272"/>
      <c r="CJ66" s="1272"/>
      <c r="CK66" s="1272"/>
      <c r="CL66" s="1272"/>
      <c r="CM66" s="1272"/>
      <c r="CN66" s="1272"/>
      <c r="CO66" s="1272"/>
      <c r="CP66" s="1272"/>
      <c r="CQ66" s="1272"/>
      <c r="CR66" s="1272"/>
      <c r="CS66" s="1272"/>
      <c r="CT66" s="1272"/>
      <c r="CU66" s="1272"/>
      <c r="CV66" s="1272"/>
      <c r="CW66" s="1272"/>
      <c r="CX66" s="1272"/>
      <c r="CY66" s="1272"/>
      <c r="CZ66" s="1272"/>
      <c r="DA66" s="1272"/>
      <c r="DB66" s="1272"/>
      <c r="DC66" s="1273"/>
    </row>
    <row r="67" spans="2:107" x14ac:dyDescent="0.15">
      <c r="B67" s="372"/>
      <c r="AN67" s="1271"/>
      <c r="AO67" s="1272"/>
      <c r="AP67" s="1272"/>
      <c r="AQ67" s="1272"/>
      <c r="AR67" s="1272"/>
      <c r="AS67" s="1272"/>
      <c r="AT67" s="1272"/>
      <c r="AU67" s="1272"/>
      <c r="AV67" s="1272"/>
      <c r="AW67" s="1272"/>
      <c r="AX67" s="1272"/>
      <c r="AY67" s="1272"/>
      <c r="AZ67" s="1272"/>
      <c r="BA67" s="1272"/>
      <c r="BB67" s="1272"/>
      <c r="BC67" s="1272"/>
      <c r="BD67" s="1272"/>
      <c r="BE67" s="1272"/>
      <c r="BF67" s="1272"/>
      <c r="BG67" s="1272"/>
      <c r="BH67" s="1272"/>
      <c r="BI67" s="1272"/>
      <c r="BJ67" s="1272"/>
      <c r="BK67" s="1272"/>
      <c r="BL67" s="1272"/>
      <c r="BM67" s="1272"/>
      <c r="BN67" s="1272"/>
      <c r="BO67" s="1272"/>
      <c r="BP67" s="1272"/>
      <c r="BQ67" s="1272"/>
      <c r="BR67" s="1272"/>
      <c r="BS67" s="1272"/>
      <c r="BT67" s="1272"/>
      <c r="BU67" s="1272"/>
      <c r="BV67" s="1272"/>
      <c r="BW67" s="1272"/>
      <c r="BX67" s="1272"/>
      <c r="BY67" s="1272"/>
      <c r="BZ67" s="1272"/>
      <c r="CA67" s="1272"/>
      <c r="CB67" s="1272"/>
      <c r="CC67" s="1272"/>
      <c r="CD67" s="1272"/>
      <c r="CE67" s="1272"/>
      <c r="CF67" s="1272"/>
      <c r="CG67" s="1272"/>
      <c r="CH67" s="1272"/>
      <c r="CI67" s="1272"/>
      <c r="CJ67" s="1272"/>
      <c r="CK67" s="1272"/>
      <c r="CL67" s="1272"/>
      <c r="CM67" s="1272"/>
      <c r="CN67" s="1272"/>
      <c r="CO67" s="1272"/>
      <c r="CP67" s="1272"/>
      <c r="CQ67" s="1272"/>
      <c r="CR67" s="1272"/>
      <c r="CS67" s="1272"/>
      <c r="CT67" s="1272"/>
      <c r="CU67" s="1272"/>
      <c r="CV67" s="1272"/>
      <c r="CW67" s="1272"/>
      <c r="CX67" s="1272"/>
      <c r="CY67" s="1272"/>
      <c r="CZ67" s="1272"/>
      <c r="DA67" s="1272"/>
      <c r="DB67" s="1272"/>
      <c r="DC67" s="1273"/>
    </row>
    <row r="68" spans="2:107" x14ac:dyDescent="0.15">
      <c r="B68" s="372"/>
      <c r="AN68" s="1271"/>
      <c r="AO68" s="1272"/>
      <c r="AP68" s="1272"/>
      <c r="AQ68" s="1272"/>
      <c r="AR68" s="1272"/>
      <c r="AS68" s="1272"/>
      <c r="AT68" s="1272"/>
      <c r="AU68" s="1272"/>
      <c r="AV68" s="1272"/>
      <c r="AW68" s="1272"/>
      <c r="AX68" s="1272"/>
      <c r="AY68" s="1272"/>
      <c r="AZ68" s="1272"/>
      <c r="BA68" s="1272"/>
      <c r="BB68" s="1272"/>
      <c r="BC68" s="1272"/>
      <c r="BD68" s="1272"/>
      <c r="BE68" s="1272"/>
      <c r="BF68" s="1272"/>
      <c r="BG68" s="1272"/>
      <c r="BH68" s="1272"/>
      <c r="BI68" s="1272"/>
      <c r="BJ68" s="1272"/>
      <c r="BK68" s="1272"/>
      <c r="BL68" s="1272"/>
      <c r="BM68" s="1272"/>
      <c r="BN68" s="1272"/>
      <c r="BO68" s="1272"/>
      <c r="BP68" s="1272"/>
      <c r="BQ68" s="1272"/>
      <c r="BR68" s="1272"/>
      <c r="BS68" s="1272"/>
      <c r="BT68" s="1272"/>
      <c r="BU68" s="1272"/>
      <c r="BV68" s="1272"/>
      <c r="BW68" s="1272"/>
      <c r="BX68" s="1272"/>
      <c r="BY68" s="1272"/>
      <c r="BZ68" s="1272"/>
      <c r="CA68" s="1272"/>
      <c r="CB68" s="1272"/>
      <c r="CC68" s="1272"/>
      <c r="CD68" s="1272"/>
      <c r="CE68" s="1272"/>
      <c r="CF68" s="1272"/>
      <c r="CG68" s="1272"/>
      <c r="CH68" s="1272"/>
      <c r="CI68" s="1272"/>
      <c r="CJ68" s="1272"/>
      <c r="CK68" s="1272"/>
      <c r="CL68" s="1272"/>
      <c r="CM68" s="1272"/>
      <c r="CN68" s="1272"/>
      <c r="CO68" s="1272"/>
      <c r="CP68" s="1272"/>
      <c r="CQ68" s="1272"/>
      <c r="CR68" s="1272"/>
      <c r="CS68" s="1272"/>
      <c r="CT68" s="1272"/>
      <c r="CU68" s="1272"/>
      <c r="CV68" s="1272"/>
      <c r="CW68" s="1272"/>
      <c r="CX68" s="1272"/>
      <c r="CY68" s="1272"/>
      <c r="CZ68" s="1272"/>
      <c r="DA68" s="1272"/>
      <c r="DB68" s="1272"/>
      <c r="DC68" s="1273"/>
    </row>
    <row r="69" spans="2:107" x14ac:dyDescent="0.15">
      <c r="B69" s="372"/>
      <c r="AN69" s="1274"/>
      <c r="AO69" s="1275"/>
      <c r="AP69" s="1275"/>
      <c r="AQ69" s="1275"/>
      <c r="AR69" s="1275"/>
      <c r="AS69" s="1275"/>
      <c r="AT69" s="1275"/>
      <c r="AU69" s="1275"/>
      <c r="AV69" s="1275"/>
      <c r="AW69" s="1275"/>
      <c r="AX69" s="1275"/>
      <c r="AY69" s="1275"/>
      <c r="AZ69" s="1275"/>
      <c r="BA69" s="1275"/>
      <c r="BB69" s="1275"/>
      <c r="BC69" s="1275"/>
      <c r="BD69" s="1275"/>
      <c r="BE69" s="1275"/>
      <c r="BF69" s="1275"/>
      <c r="BG69" s="1275"/>
      <c r="BH69" s="1275"/>
      <c r="BI69" s="1275"/>
      <c r="BJ69" s="1275"/>
      <c r="BK69" s="1275"/>
      <c r="BL69" s="1275"/>
      <c r="BM69" s="1275"/>
      <c r="BN69" s="1275"/>
      <c r="BO69" s="1275"/>
      <c r="BP69" s="1275"/>
      <c r="BQ69" s="1275"/>
      <c r="BR69" s="1275"/>
      <c r="BS69" s="1275"/>
      <c r="BT69" s="1275"/>
      <c r="BU69" s="1275"/>
      <c r="BV69" s="1275"/>
      <c r="BW69" s="1275"/>
      <c r="BX69" s="1275"/>
      <c r="BY69" s="1275"/>
      <c r="BZ69" s="1275"/>
      <c r="CA69" s="1275"/>
      <c r="CB69" s="1275"/>
      <c r="CC69" s="1275"/>
      <c r="CD69" s="1275"/>
      <c r="CE69" s="1275"/>
      <c r="CF69" s="1275"/>
      <c r="CG69" s="1275"/>
      <c r="CH69" s="1275"/>
      <c r="CI69" s="1275"/>
      <c r="CJ69" s="1275"/>
      <c r="CK69" s="1275"/>
      <c r="CL69" s="1275"/>
      <c r="CM69" s="1275"/>
      <c r="CN69" s="1275"/>
      <c r="CO69" s="1275"/>
      <c r="CP69" s="1275"/>
      <c r="CQ69" s="1275"/>
      <c r="CR69" s="1275"/>
      <c r="CS69" s="1275"/>
      <c r="CT69" s="1275"/>
      <c r="CU69" s="1275"/>
      <c r="CV69" s="1275"/>
      <c r="CW69" s="1275"/>
      <c r="CX69" s="1275"/>
      <c r="CY69" s="1275"/>
      <c r="CZ69" s="1275"/>
      <c r="DA69" s="1275"/>
      <c r="DB69" s="1275"/>
      <c r="DC69" s="1276"/>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571</v>
      </c>
    </row>
    <row r="72" spans="2:107" x14ac:dyDescent="0.15">
      <c r="B72" s="372"/>
      <c r="G72" s="1262"/>
      <c r="H72" s="1262"/>
      <c r="I72" s="1262"/>
      <c r="J72" s="1262"/>
      <c r="K72" s="382"/>
      <c r="L72" s="382"/>
      <c r="M72" s="383"/>
      <c r="N72" s="383"/>
      <c r="AN72" s="1265"/>
      <c r="AO72" s="1266"/>
      <c r="AP72" s="1266"/>
      <c r="AQ72" s="1266"/>
      <c r="AR72" s="1266"/>
      <c r="AS72" s="1266"/>
      <c r="AT72" s="1266"/>
      <c r="AU72" s="1266"/>
      <c r="AV72" s="1266"/>
      <c r="AW72" s="1266"/>
      <c r="AX72" s="1266"/>
      <c r="AY72" s="1266"/>
      <c r="AZ72" s="1266"/>
      <c r="BA72" s="1266"/>
      <c r="BB72" s="1266"/>
      <c r="BC72" s="1266"/>
      <c r="BD72" s="1266"/>
      <c r="BE72" s="1266"/>
      <c r="BF72" s="1266"/>
      <c r="BG72" s="1266"/>
      <c r="BH72" s="1266"/>
      <c r="BI72" s="1266"/>
      <c r="BJ72" s="1266"/>
      <c r="BK72" s="1266"/>
      <c r="BL72" s="1266"/>
      <c r="BM72" s="1266"/>
      <c r="BN72" s="1266"/>
      <c r="BO72" s="1267"/>
      <c r="BP72" s="1261" t="s">
        <v>528</v>
      </c>
      <c r="BQ72" s="1261"/>
      <c r="BR72" s="1261"/>
      <c r="BS72" s="1261"/>
      <c r="BT72" s="1261"/>
      <c r="BU72" s="1261"/>
      <c r="BV72" s="1261"/>
      <c r="BW72" s="1261"/>
      <c r="BX72" s="1261" t="s">
        <v>529</v>
      </c>
      <c r="BY72" s="1261"/>
      <c r="BZ72" s="1261"/>
      <c r="CA72" s="1261"/>
      <c r="CB72" s="1261"/>
      <c r="CC72" s="1261"/>
      <c r="CD72" s="1261"/>
      <c r="CE72" s="1261"/>
      <c r="CF72" s="1261" t="s">
        <v>530</v>
      </c>
      <c r="CG72" s="1261"/>
      <c r="CH72" s="1261"/>
      <c r="CI72" s="1261"/>
      <c r="CJ72" s="1261"/>
      <c r="CK72" s="1261"/>
      <c r="CL72" s="1261"/>
      <c r="CM72" s="1261"/>
      <c r="CN72" s="1261" t="s">
        <v>531</v>
      </c>
      <c r="CO72" s="1261"/>
      <c r="CP72" s="1261"/>
      <c r="CQ72" s="1261"/>
      <c r="CR72" s="1261"/>
      <c r="CS72" s="1261"/>
      <c r="CT72" s="1261"/>
      <c r="CU72" s="1261"/>
      <c r="CV72" s="1261" t="s">
        <v>532</v>
      </c>
      <c r="CW72" s="1261"/>
      <c r="CX72" s="1261"/>
      <c r="CY72" s="1261"/>
      <c r="CZ72" s="1261"/>
      <c r="DA72" s="1261"/>
      <c r="DB72" s="1261"/>
      <c r="DC72" s="1261"/>
    </row>
    <row r="73" spans="2:107" x14ac:dyDescent="0.15">
      <c r="B73" s="372"/>
      <c r="G73" s="1264"/>
      <c r="H73" s="1264"/>
      <c r="I73" s="1264"/>
      <c r="J73" s="1264"/>
      <c r="K73" s="1260"/>
      <c r="L73" s="1260"/>
      <c r="M73" s="1260"/>
      <c r="N73" s="1260"/>
      <c r="AM73" s="381"/>
      <c r="AN73" s="1259" t="s">
        <v>572</v>
      </c>
      <c r="AO73" s="1259"/>
      <c r="AP73" s="1259"/>
      <c r="AQ73" s="1259"/>
      <c r="AR73" s="1259"/>
      <c r="AS73" s="1259"/>
      <c r="AT73" s="1259"/>
      <c r="AU73" s="1259"/>
      <c r="AV73" s="1259"/>
      <c r="AW73" s="1259"/>
      <c r="AX73" s="1259"/>
      <c r="AY73" s="1259"/>
      <c r="AZ73" s="1259"/>
      <c r="BA73" s="1259"/>
      <c r="BB73" s="1259" t="s">
        <v>573</v>
      </c>
      <c r="BC73" s="1259"/>
      <c r="BD73" s="1259"/>
      <c r="BE73" s="1259"/>
      <c r="BF73" s="1259"/>
      <c r="BG73" s="1259"/>
      <c r="BH73" s="1259"/>
      <c r="BI73" s="1259"/>
      <c r="BJ73" s="1259"/>
      <c r="BK73" s="1259"/>
      <c r="BL73" s="1259"/>
      <c r="BM73" s="1259"/>
      <c r="BN73" s="1259"/>
      <c r="BO73" s="1259"/>
      <c r="BP73" s="1256">
        <v>70.3</v>
      </c>
      <c r="BQ73" s="1256"/>
      <c r="BR73" s="1256"/>
      <c r="BS73" s="1256"/>
      <c r="BT73" s="1256"/>
      <c r="BU73" s="1256"/>
      <c r="BV73" s="1256"/>
      <c r="BW73" s="1256"/>
      <c r="BX73" s="1256">
        <v>52.7</v>
      </c>
      <c r="BY73" s="1256"/>
      <c r="BZ73" s="1256"/>
      <c r="CA73" s="1256"/>
      <c r="CB73" s="1256"/>
      <c r="CC73" s="1256"/>
      <c r="CD73" s="1256"/>
      <c r="CE73" s="1256"/>
      <c r="CF73" s="1256">
        <v>36.6</v>
      </c>
      <c r="CG73" s="1256"/>
      <c r="CH73" s="1256"/>
      <c r="CI73" s="1256"/>
      <c r="CJ73" s="1256"/>
      <c r="CK73" s="1256"/>
      <c r="CL73" s="1256"/>
      <c r="CM73" s="1256"/>
      <c r="CN73" s="1256">
        <v>29.7</v>
      </c>
      <c r="CO73" s="1256"/>
      <c r="CP73" s="1256"/>
      <c r="CQ73" s="1256"/>
      <c r="CR73" s="1256"/>
      <c r="CS73" s="1256"/>
      <c r="CT73" s="1256"/>
      <c r="CU73" s="1256"/>
      <c r="CV73" s="1256">
        <v>25.7</v>
      </c>
      <c r="CW73" s="1256"/>
      <c r="CX73" s="1256"/>
      <c r="CY73" s="1256"/>
      <c r="CZ73" s="1256"/>
      <c r="DA73" s="1256"/>
      <c r="DB73" s="1256"/>
      <c r="DC73" s="1256"/>
    </row>
    <row r="74" spans="2:107" x14ac:dyDescent="0.15">
      <c r="B74" s="372"/>
      <c r="G74" s="1264"/>
      <c r="H74" s="1264"/>
      <c r="I74" s="1264"/>
      <c r="J74" s="1264"/>
      <c r="K74" s="1260"/>
      <c r="L74" s="1260"/>
      <c r="M74" s="1260"/>
      <c r="N74" s="1260"/>
      <c r="AM74" s="381"/>
      <c r="AN74" s="1259"/>
      <c r="AO74" s="1259"/>
      <c r="AP74" s="1259"/>
      <c r="AQ74" s="1259"/>
      <c r="AR74" s="1259"/>
      <c r="AS74" s="1259"/>
      <c r="AT74" s="1259"/>
      <c r="AU74" s="1259"/>
      <c r="AV74" s="1259"/>
      <c r="AW74" s="1259"/>
      <c r="AX74" s="1259"/>
      <c r="AY74" s="1259"/>
      <c r="AZ74" s="1259"/>
      <c r="BA74" s="1259"/>
      <c r="BB74" s="1259"/>
      <c r="BC74" s="1259"/>
      <c r="BD74" s="1259"/>
      <c r="BE74" s="1259"/>
      <c r="BF74" s="1259"/>
      <c r="BG74" s="1259"/>
      <c r="BH74" s="1259"/>
      <c r="BI74" s="1259"/>
      <c r="BJ74" s="1259"/>
      <c r="BK74" s="1259"/>
      <c r="BL74" s="1259"/>
      <c r="BM74" s="1259"/>
      <c r="BN74" s="1259"/>
      <c r="BO74" s="1259"/>
      <c r="BP74" s="1256"/>
      <c r="BQ74" s="1256"/>
      <c r="BR74" s="1256"/>
      <c r="BS74" s="1256"/>
      <c r="BT74" s="1256"/>
      <c r="BU74" s="1256"/>
      <c r="BV74" s="1256"/>
      <c r="BW74" s="1256"/>
      <c r="BX74" s="1256"/>
      <c r="BY74" s="1256"/>
      <c r="BZ74" s="1256"/>
      <c r="CA74" s="1256"/>
      <c r="CB74" s="1256"/>
      <c r="CC74" s="1256"/>
      <c r="CD74" s="1256"/>
      <c r="CE74" s="1256"/>
      <c r="CF74" s="1256"/>
      <c r="CG74" s="1256"/>
      <c r="CH74" s="1256"/>
      <c r="CI74" s="1256"/>
      <c r="CJ74" s="1256"/>
      <c r="CK74" s="1256"/>
      <c r="CL74" s="1256"/>
      <c r="CM74" s="1256"/>
      <c r="CN74" s="1256"/>
      <c r="CO74" s="1256"/>
      <c r="CP74" s="1256"/>
      <c r="CQ74" s="1256"/>
      <c r="CR74" s="1256"/>
      <c r="CS74" s="1256"/>
      <c r="CT74" s="1256"/>
      <c r="CU74" s="1256"/>
      <c r="CV74" s="1256"/>
      <c r="CW74" s="1256"/>
      <c r="CX74" s="1256"/>
      <c r="CY74" s="1256"/>
      <c r="CZ74" s="1256"/>
      <c r="DA74" s="1256"/>
      <c r="DB74" s="1256"/>
      <c r="DC74" s="1256"/>
    </row>
    <row r="75" spans="2:107" x14ac:dyDescent="0.15">
      <c r="B75" s="372"/>
      <c r="G75" s="1264"/>
      <c r="H75" s="1264"/>
      <c r="I75" s="1262"/>
      <c r="J75" s="1262"/>
      <c r="K75" s="1263"/>
      <c r="L75" s="1263"/>
      <c r="M75" s="1263"/>
      <c r="N75" s="1263"/>
      <c r="AM75" s="381"/>
      <c r="AN75" s="1259"/>
      <c r="AO75" s="1259"/>
      <c r="AP75" s="1259"/>
      <c r="AQ75" s="1259"/>
      <c r="AR75" s="1259"/>
      <c r="AS75" s="1259"/>
      <c r="AT75" s="1259"/>
      <c r="AU75" s="1259"/>
      <c r="AV75" s="1259"/>
      <c r="AW75" s="1259"/>
      <c r="AX75" s="1259"/>
      <c r="AY75" s="1259"/>
      <c r="AZ75" s="1259"/>
      <c r="BA75" s="1259"/>
      <c r="BB75" s="1259" t="s">
        <v>577</v>
      </c>
      <c r="BC75" s="1259"/>
      <c r="BD75" s="1259"/>
      <c r="BE75" s="1259"/>
      <c r="BF75" s="1259"/>
      <c r="BG75" s="1259"/>
      <c r="BH75" s="1259"/>
      <c r="BI75" s="1259"/>
      <c r="BJ75" s="1259"/>
      <c r="BK75" s="1259"/>
      <c r="BL75" s="1259"/>
      <c r="BM75" s="1259"/>
      <c r="BN75" s="1259"/>
      <c r="BO75" s="1259"/>
      <c r="BP75" s="1256">
        <v>10</v>
      </c>
      <c r="BQ75" s="1256"/>
      <c r="BR75" s="1256"/>
      <c r="BS75" s="1256"/>
      <c r="BT75" s="1256"/>
      <c r="BU75" s="1256"/>
      <c r="BV75" s="1256"/>
      <c r="BW75" s="1256"/>
      <c r="BX75" s="1256">
        <v>9.6</v>
      </c>
      <c r="BY75" s="1256"/>
      <c r="BZ75" s="1256"/>
      <c r="CA75" s="1256"/>
      <c r="CB75" s="1256"/>
      <c r="CC75" s="1256"/>
      <c r="CD75" s="1256"/>
      <c r="CE75" s="1256"/>
      <c r="CF75" s="1256">
        <v>9.4</v>
      </c>
      <c r="CG75" s="1256"/>
      <c r="CH75" s="1256"/>
      <c r="CI75" s="1256"/>
      <c r="CJ75" s="1256"/>
      <c r="CK75" s="1256"/>
      <c r="CL75" s="1256"/>
      <c r="CM75" s="1256"/>
      <c r="CN75" s="1256">
        <v>9.3000000000000007</v>
      </c>
      <c r="CO75" s="1256"/>
      <c r="CP75" s="1256"/>
      <c r="CQ75" s="1256"/>
      <c r="CR75" s="1256"/>
      <c r="CS75" s="1256"/>
      <c r="CT75" s="1256"/>
      <c r="CU75" s="1256"/>
      <c r="CV75" s="1256">
        <v>8.9</v>
      </c>
      <c r="CW75" s="1256"/>
      <c r="CX75" s="1256"/>
      <c r="CY75" s="1256"/>
      <c r="CZ75" s="1256"/>
      <c r="DA75" s="1256"/>
      <c r="DB75" s="1256"/>
      <c r="DC75" s="1256"/>
    </row>
    <row r="76" spans="2:107" x14ac:dyDescent="0.15">
      <c r="B76" s="372"/>
      <c r="G76" s="1264"/>
      <c r="H76" s="1264"/>
      <c r="I76" s="1262"/>
      <c r="J76" s="1262"/>
      <c r="K76" s="1263"/>
      <c r="L76" s="1263"/>
      <c r="M76" s="1263"/>
      <c r="N76" s="1263"/>
      <c r="AM76" s="381"/>
      <c r="AN76" s="1259"/>
      <c r="AO76" s="1259"/>
      <c r="AP76" s="1259"/>
      <c r="AQ76" s="1259"/>
      <c r="AR76" s="1259"/>
      <c r="AS76" s="1259"/>
      <c r="AT76" s="1259"/>
      <c r="AU76" s="1259"/>
      <c r="AV76" s="1259"/>
      <c r="AW76" s="1259"/>
      <c r="AX76" s="1259"/>
      <c r="AY76" s="1259"/>
      <c r="AZ76" s="1259"/>
      <c r="BA76" s="1259"/>
      <c r="BB76" s="1259"/>
      <c r="BC76" s="1259"/>
      <c r="BD76" s="1259"/>
      <c r="BE76" s="1259"/>
      <c r="BF76" s="1259"/>
      <c r="BG76" s="1259"/>
      <c r="BH76" s="1259"/>
      <c r="BI76" s="1259"/>
      <c r="BJ76" s="1259"/>
      <c r="BK76" s="1259"/>
      <c r="BL76" s="1259"/>
      <c r="BM76" s="1259"/>
      <c r="BN76" s="1259"/>
      <c r="BO76" s="1259"/>
      <c r="BP76" s="1256"/>
      <c r="BQ76" s="1256"/>
      <c r="BR76" s="1256"/>
      <c r="BS76" s="1256"/>
      <c r="BT76" s="1256"/>
      <c r="BU76" s="1256"/>
      <c r="BV76" s="1256"/>
      <c r="BW76" s="1256"/>
      <c r="BX76" s="1256"/>
      <c r="BY76" s="1256"/>
      <c r="BZ76" s="1256"/>
      <c r="CA76" s="1256"/>
      <c r="CB76" s="1256"/>
      <c r="CC76" s="1256"/>
      <c r="CD76" s="1256"/>
      <c r="CE76" s="1256"/>
      <c r="CF76" s="1256"/>
      <c r="CG76" s="1256"/>
      <c r="CH76" s="1256"/>
      <c r="CI76" s="1256"/>
      <c r="CJ76" s="1256"/>
      <c r="CK76" s="1256"/>
      <c r="CL76" s="1256"/>
      <c r="CM76" s="1256"/>
      <c r="CN76" s="1256"/>
      <c r="CO76" s="1256"/>
      <c r="CP76" s="1256"/>
      <c r="CQ76" s="1256"/>
      <c r="CR76" s="1256"/>
      <c r="CS76" s="1256"/>
      <c r="CT76" s="1256"/>
      <c r="CU76" s="1256"/>
      <c r="CV76" s="1256"/>
      <c r="CW76" s="1256"/>
      <c r="CX76" s="1256"/>
      <c r="CY76" s="1256"/>
      <c r="CZ76" s="1256"/>
      <c r="DA76" s="1256"/>
      <c r="DB76" s="1256"/>
      <c r="DC76" s="1256"/>
    </row>
    <row r="77" spans="2:107" x14ac:dyDescent="0.15">
      <c r="B77" s="372"/>
      <c r="G77" s="1262"/>
      <c r="H77" s="1262"/>
      <c r="I77" s="1262"/>
      <c r="J77" s="1262"/>
      <c r="K77" s="1260"/>
      <c r="L77" s="1260"/>
      <c r="M77" s="1260"/>
      <c r="N77" s="1260"/>
      <c r="AN77" s="1261" t="s">
        <v>575</v>
      </c>
      <c r="AO77" s="1261"/>
      <c r="AP77" s="1261"/>
      <c r="AQ77" s="1261"/>
      <c r="AR77" s="1261"/>
      <c r="AS77" s="1261"/>
      <c r="AT77" s="1261"/>
      <c r="AU77" s="1261"/>
      <c r="AV77" s="1261"/>
      <c r="AW77" s="1261"/>
      <c r="AX77" s="1261"/>
      <c r="AY77" s="1261"/>
      <c r="AZ77" s="1261"/>
      <c r="BA77" s="1261"/>
      <c r="BB77" s="1259" t="s">
        <v>573</v>
      </c>
      <c r="BC77" s="1259"/>
      <c r="BD77" s="1259"/>
      <c r="BE77" s="1259"/>
      <c r="BF77" s="1259"/>
      <c r="BG77" s="1259"/>
      <c r="BH77" s="1259"/>
      <c r="BI77" s="1259"/>
      <c r="BJ77" s="1259"/>
      <c r="BK77" s="1259"/>
      <c r="BL77" s="1259"/>
      <c r="BM77" s="1259"/>
      <c r="BN77" s="1259"/>
      <c r="BO77" s="1259"/>
      <c r="BP77" s="1256">
        <v>49.1</v>
      </c>
      <c r="BQ77" s="1256"/>
      <c r="BR77" s="1256"/>
      <c r="BS77" s="1256"/>
      <c r="BT77" s="1256"/>
      <c r="BU77" s="1256"/>
      <c r="BV77" s="1256"/>
      <c r="BW77" s="1256"/>
      <c r="BX77" s="1256">
        <v>41.5</v>
      </c>
      <c r="BY77" s="1256"/>
      <c r="BZ77" s="1256"/>
      <c r="CA77" s="1256"/>
      <c r="CB77" s="1256"/>
      <c r="CC77" s="1256"/>
      <c r="CD77" s="1256"/>
      <c r="CE77" s="1256"/>
      <c r="CF77" s="1256">
        <v>25.2</v>
      </c>
      <c r="CG77" s="1256"/>
      <c r="CH77" s="1256"/>
      <c r="CI77" s="1256"/>
      <c r="CJ77" s="1256"/>
      <c r="CK77" s="1256"/>
      <c r="CL77" s="1256"/>
      <c r="CM77" s="1256"/>
      <c r="CN77" s="1256">
        <v>15.7</v>
      </c>
      <c r="CO77" s="1256"/>
      <c r="CP77" s="1256"/>
      <c r="CQ77" s="1256"/>
      <c r="CR77" s="1256"/>
      <c r="CS77" s="1256"/>
      <c r="CT77" s="1256"/>
      <c r="CU77" s="1256"/>
      <c r="CV77" s="1256">
        <v>10.199999999999999</v>
      </c>
      <c r="CW77" s="1256"/>
      <c r="CX77" s="1256"/>
      <c r="CY77" s="1256"/>
      <c r="CZ77" s="1256"/>
      <c r="DA77" s="1256"/>
      <c r="DB77" s="1256"/>
      <c r="DC77" s="1256"/>
    </row>
    <row r="78" spans="2:107" x14ac:dyDescent="0.15">
      <c r="B78" s="372"/>
      <c r="G78" s="1262"/>
      <c r="H78" s="1262"/>
      <c r="I78" s="1262"/>
      <c r="J78" s="1262"/>
      <c r="K78" s="1260"/>
      <c r="L78" s="1260"/>
      <c r="M78" s="1260"/>
      <c r="N78" s="1260"/>
      <c r="AN78" s="1261"/>
      <c r="AO78" s="1261"/>
      <c r="AP78" s="1261"/>
      <c r="AQ78" s="1261"/>
      <c r="AR78" s="1261"/>
      <c r="AS78" s="1261"/>
      <c r="AT78" s="1261"/>
      <c r="AU78" s="1261"/>
      <c r="AV78" s="1261"/>
      <c r="AW78" s="1261"/>
      <c r="AX78" s="1261"/>
      <c r="AY78" s="1261"/>
      <c r="AZ78" s="1261"/>
      <c r="BA78" s="1261"/>
      <c r="BB78" s="1259"/>
      <c r="BC78" s="1259"/>
      <c r="BD78" s="1259"/>
      <c r="BE78" s="1259"/>
      <c r="BF78" s="1259"/>
      <c r="BG78" s="1259"/>
      <c r="BH78" s="1259"/>
      <c r="BI78" s="1259"/>
      <c r="BJ78" s="1259"/>
      <c r="BK78" s="1259"/>
      <c r="BL78" s="1259"/>
      <c r="BM78" s="1259"/>
      <c r="BN78" s="1259"/>
      <c r="BO78" s="1259"/>
      <c r="BP78" s="1256"/>
      <c r="BQ78" s="1256"/>
      <c r="BR78" s="1256"/>
      <c r="BS78" s="1256"/>
      <c r="BT78" s="1256"/>
      <c r="BU78" s="1256"/>
      <c r="BV78" s="1256"/>
      <c r="BW78" s="1256"/>
      <c r="BX78" s="1256"/>
      <c r="BY78" s="1256"/>
      <c r="BZ78" s="1256"/>
      <c r="CA78" s="1256"/>
      <c r="CB78" s="1256"/>
      <c r="CC78" s="1256"/>
      <c r="CD78" s="1256"/>
      <c r="CE78" s="1256"/>
      <c r="CF78" s="1256"/>
      <c r="CG78" s="1256"/>
      <c r="CH78" s="1256"/>
      <c r="CI78" s="1256"/>
      <c r="CJ78" s="1256"/>
      <c r="CK78" s="1256"/>
      <c r="CL78" s="1256"/>
      <c r="CM78" s="1256"/>
      <c r="CN78" s="1256"/>
      <c r="CO78" s="1256"/>
      <c r="CP78" s="1256"/>
      <c r="CQ78" s="1256"/>
      <c r="CR78" s="1256"/>
      <c r="CS78" s="1256"/>
      <c r="CT78" s="1256"/>
      <c r="CU78" s="1256"/>
      <c r="CV78" s="1256"/>
      <c r="CW78" s="1256"/>
      <c r="CX78" s="1256"/>
      <c r="CY78" s="1256"/>
      <c r="CZ78" s="1256"/>
      <c r="DA78" s="1256"/>
      <c r="DB78" s="1256"/>
      <c r="DC78" s="1256"/>
    </row>
    <row r="79" spans="2:107" x14ac:dyDescent="0.15">
      <c r="B79" s="372"/>
      <c r="G79" s="1262"/>
      <c r="H79" s="1262"/>
      <c r="I79" s="1257"/>
      <c r="J79" s="1257"/>
      <c r="K79" s="1258"/>
      <c r="L79" s="1258"/>
      <c r="M79" s="1258"/>
      <c r="N79" s="1258"/>
      <c r="AN79" s="1261"/>
      <c r="AO79" s="1261"/>
      <c r="AP79" s="1261"/>
      <c r="AQ79" s="1261"/>
      <c r="AR79" s="1261"/>
      <c r="AS79" s="1261"/>
      <c r="AT79" s="1261"/>
      <c r="AU79" s="1261"/>
      <c r="AV79" s="1261"/>
      <c r="AW79" s="1261"/>
      <c r="AX79" s="1261"/>
      <c r="AY79" s="1261"/>
      <c r="AZ79" s="1261"/>
      <c r="BA79" s="1261"/>
      <c r="BB79" s="1259" t="s">
        <v>577</v>
      </c>
      <c r="BC79" s="1259"/>
      <c r="BD79" s="1259"/>
      <c r="BE79" s="1259"/>
      <c r="BF79" s="1259"/>
      <c r="BG79" s="1259"/>
      <c r="BH79" s="1259"/>
      <c r="BI79" s="1259"/>
      <c r="BJ79" s="1259"/>
      <c r="BK79" s="1259"/>
      <c r="BL79" s="1259"/>
      <c r="BM79" s="1259"/>
      <c r="BN79" s="1259"/>
      <c r="BO79" s="1259"/>
      <c r="BP79" s="1256">
        <v>9.5</v>
      </c>
      <c r="BQ79" s="1256"/>
      <c r="BR79" s="1256"/>
      <c r="BS79" s="1256"/>
      <c r="BT79" s="1256"/>
      <c r="BU79" s="1256"/>
      <c r="BV79" s="1256"/>
      <c r="BW79" s="1256"/>
      <c r="BX79" s="1256">
        <v>9.1999999999999993</v>
      </c>
      <c r="BY79" s="1256"/>
      <c r="BZ79" s="1256"/>
      <c r="CA79" s="1256"/>
      <c r="CB79" s="1256"/>
      <c r="CC79" s="1256"/>
      <c r="CD79" s="1256"/>
      <c r="CE79" s="1256"/>
      <c r="CF79" s="1256">
        <v>8.9</v>
      </c>
      <c r="CG79" s="1256"/>
      <c r="CH79" s="1256"/>
      <c r="CI79" s="1256"/>
      <c r="CJ79" s="1256"/>
      <c r="CK79" s="1256"/>
      <c r="CL79" s="1256"/>
      <c r="CM79" s="1256"/>
      <c r="CN79" s="1256">
        <v>8.9</v>
      </c>
      <c r="CO79" s="1256"/>
      <c r="CP79" s="1256"/>
      <c r="CQ79" s="1256"/>
      <c r="CR79" s="1256"/>
      <c r="CS79" s="1256"/>
      <c r="CT79" s="1256"/>
      <c r="CU79" s="1256"/>
      <c r="CV79" s="1256">
        <v>9</v>
      </c>
      <c r="CW79" s="1256"/>
      <c r="CX79" s="1256"/>
      <c r="CY79" s="1256"/>
      <c r="CZ79" s="1256"/>
      <c r="DA79" s="1256"/>
      <c r="DB79" s="1256"/>
      <c r="DC79" s="1256"/>
    </row>
    <row r="80" spans="2:107" x14ac:dyDescent="0.15">
      <c r="B80" s="372"/>
      <c r="G80" s="1262"/>
      <c r="H80" s="1262"/>
      <c r="I80" s="1257"/>
      <c r="J80" s="1257"/>
      <c r="K80" s="1258"/>
      <c r="L80" s="1258"/>
      <c r="M80" s="1258"/>
      <c r="N80" s="1258"/>
      <c r="AN80" s="1261"/>
      <c r="AO80" s="1261"/>
      <c r="AP80" s="1261"/>
      <c r="AQ80" s="1261"/>
      <c r="AR80" s="1261"/>
      <c r="AS80" s="1261"/>
      <c r="AT80" s="1261"/>
      <c r="AU80" s="1261"/>
      <c r="AV80" s="1261"/>
      <c r="AW80" s="1261"/>
      <c r="AX80" s="1261"/>
      <c r="AY80" s="1261"/>
      <c r="AZ80" s="1261"/>
      <c r="BA80" s="1261"/>
      <c r="BB80" s="1259"/>
      <c r="BC80" s="1259"/>
      <c r="BD80" s="1259"/>
      <c r="BE80" s="1259"/>
      <c r="BF80" s="1259"/>
      <c r="BG80" s="1259"/>
      <c r="BH80" s="1259"/>
      <c r="BI80" s="1259"/>
      <c r="BJ80" s="1259"/>
      <c r="BK80" s="1259"/>
      <c r="BL80" s="1259"/>
      <c r="BM80" s="1259"/>
      <c r="BN80" s="1259"/>
      <c r="BO80" s="1259"/>
      <c r="BP80" s="1256"/>
      <c r="BQ80" s="1256"/>
      <c r="BR80" s="1256"/>
      <c r="BS80" s="1256"/>
      <c r="BT80" s="1256"/>
      <c r="BU80" s="1256"/>
      <c r="BV80" s="1256"/>
      <c r="BW80" s="1256"/>
      <c r="BX80" s="1256"/>
      <c r="BY80" s="1256"/>
      <c r="BZ80" s="1256"/>
      <c r="CA80" s="1256"/>
      <c r="CB80" s="1256"/>
      <c r="CC80" s="1256"/>
      <c r="CD80" s="1256"/>
      <c r="CE80" s="1256"/>
      <c r="CF80" s="1256"/>
      <c r="CG80" s="1256"/>
      <c r="CH80" s="1256"/>
      <c r="CI80" s="1256"/>
      <c r="CJ80" s="1256"/>
      <c r="CK80" s="1256"/>
      <c r="CL80" s="1256"/>
      <c r="CM80" s="1256"/>
      <c r="CN80" s="1256"/>
      <c r="CO80" s="1256"/>
      <c r="CP80" s="1256"/>
      <c r="CQ80" s="1256"/>
      <c r="CR80" s="1256"/>
      <c r="CS80" s="1256"/>
      <c r="CT80" s="1256"/>
      <c r="CU80" s="1256"/>
      <c r="CV80" s="1256"/>
      <c r="CW80" s="1256"/>
      <c r="CX80" s="1256"/>
      <c r="CY80" s="1256"/>
      <c r="CZ80" s="1256"/>
      <c r="DA80" s="1256"/>
      <c r="DB80" s="1256"/>
      <c r="DC80" s="1256"/>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0Lf/mLuq73tcM5+tubzgxD7w6kisW2JuIN5iVulPUHkQPkUACUjdwTLXEX/RwLlIZxwat3kzqgloTEcECOtwoQ==" saltValue="zG8p4A5dLtasRnIe7VgCM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478</v>
      </c>
    </row>
  </sheetData>
  <sheetProtection algorithmName="SHA-512" hashValue="QAdsenUaagNAnrsdTuZu3qZZRqREQdC92Je1l2lFGQjpiiWClvgkaAqwOeNN5FC1vtsCRSeGL1Io+gtbf/gsWw==" saltValue="g8FO5+5NQCZEz6eK6kfhWg=="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DR125"/>
  <sheetViews>
    <sheetView showGridLines="0" zoomScale="80" zoomScaleNormal="8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478</v>
      </c>
    </row>
  </sheetData>
  <sheetProtection algorithmName="SHA-512" hashValue="EWSVIC3isPolbp0DeVQqphON3ptLBJoENfKJ8S2Lou0oNBsN1bvXUmQ7BLWHMaJi+uAqsL6bJF90PFifTWfb1w==" saltValue="M4YI7pTAxe3Jjnu6FZzbsw=="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527</v>
      </c>
      <c r="G2" s="151"/>
      <c r="H2" s="152"/>
    </row>
    <row r="3" spans="1:8" x14ac:dyDescent="0.15">
      <c r="A3" s="148" t="s">
        <v>520</v>
      </c>
      <c r="B3" s="153"/>
      <c r="C3" s="154"/>
      <c r="D3" s="155">
        <v>28472</v>
      </c>
      <c r="E3" s="156"/>
      <c r="F3" s="157">
        <v>94081</v>
      </c>
      <c r="G3" s="158"/>
      <c r="H3" s="159"/>
    </row>
    <row r="4" spans="1:8" x14ac:dyDescent="0.15">
      <c r="A4" s="160"/>
      <c r="B4" s="161"/>
      <c r="C4" s="162"/>
      <c r="D4" s="163">
        <v>17102</v>
      </c>
      <c r="E4" s="164"/>
      <c r="F4" s="165">
        <v>48949</v>
      </c>
      <c r="G4" s="166"/>
      <c r="H4" s="167"/>
    </row>
    <row r="5" spans="1:8" x14ac:dyDescent="0.15">
      <c r="A5" s="148" t="s">
        <v>522</v>
      </c>
      <c r="B5" s="153"/>
      <c r="C5" s="154"/>
      <c r="D5" s="155">
        <v>46475</v>
      </c>
      <c r="E5" s="156"/>
      <c r="F5" s="157">
        <v>92632</v>
      </c>
      <c r="G5" s="158"/>
      <c r="H5" s="159"/>
    </row>
    <row r="6" spans="1:8" x14ac:dyDescent="0.15">
      <c r="A6" s="160"/>
      <c r="B6" s="161"/>
      <c r="C6" s="162"/>
      <c r="D6" s="163">
        <v>27296</v>
      </c>
      <c r="E6" s="164"/>
      <c r="F6" s="165">
        <v>47978</v>
      </c>
      <c r="G6" s="166"/>
      <c r="H6" s="167"/>
    </row>
    <row r="7" spans="1:8" x14ac:dyDescent="0.15">
      <c r="A7" s="148" t="s">
        <v>523</v>
      </c>
      <c r="B7" s="153"/>
      <c r="C7" s="154"/>
      <c r="D7" s="155">
        <v>63492</v>
      </c>
      <c r="E7" s="156"/>
      <c r="F7" s="157">
        <v>96469</v>
      </c>
      <c r="G7" s="158"/>
      <c r="H7" s="159"/>
    </row>
    <row r="8" spans="1:8" x14ac:dyDescent="0.15">
      <c r="A8" s="160"/>
      <c r="B8" s="161"/>
      <c r="C8" s="162"/>
      <c r="D8" s="163">
        <v>53515</v>
      </c>
      <c r="E8" s="164"/>
      <c r="F8" s="165">
        <v>49775</v>
      </c>
      <c r="G8" s="166"/>
      <c r="H8" s="167"/>
    </row>
    <row r="9" spans="1:8" x14ac:dyDescent="0.15">
      <c r="A9" s="148" t="s">
        <v>524</v>
      </c>
      <c r="B9" s="153"/>
      <c r="C9" s="154"/>
      <c r="D9" s="155">
        <v>55252</v>
      </c>
      <c r="E9" s="156"/>
      <c r="F9" s="157">
        <v>85743</v>
      </c>
      <c r="G9" s="158"/>
      <c r="H9" s="159"/>
    </row>
    <row r="10" spans="1:8" x14ac:dyDescent="0.15">
      <c r="A10" s="160"/>
      <c r="B10" s="161"/>
      <c r="C10" s="162"/>
      <c r="D10" s="163">
        <v>41180</v>
      </c>
      <c r="E10" s="164"/>
      <c r="F10" s="165">
        <v>45231</v>
      </c>
      <c r="G10" s="166"/>
      <c r="H10" s="167"/>
    </row>
    <row r="11" spans="1:8" x14ac:dyDescent="0.15">
      <c r="A11" s="148" t="s">
        <v>525</v>
      </c>
      <c r="B11" s="153"/>
      <c r="C11" s="154"/>
      <c r="D11" s="155">
        <v>78521</v>
      </c>
      <c r="E11" s="156"/>
      <c r="F11" s="157">
        <v>92509</v>
      </c>
      <c r="G11" s="158"/>
      <c r="H11" s="159"/>
    </row>
    <row r="12" spans="1:8" x14ac:dyDescent="0.15">
      <c r="A12" s="160"/>
      <c r="B12" s="161"/>
      <c r="C12" s="168"/>
      <c r="D12" s="163">
        <v>53267</v>
      </c>
      <c r="E12" s="164"/>
      <c r="F12" s="165">
        <v>52274</v>
      </c>
      <c r="G12" s="166"/>
      <c r="H12" s="167"/>
    </row>
    <row r="13" spans="1:8" x14ac:dyDescent="0.15">
      <c r="A13" s="148"/>
      <c r="B13" s="153"/>
      <c r="C13" s="169"/>
      <c r="D13" s="170">
        <v>54442</v>
      </c>
      <c r="E13" s="171"/>
      <c r="F13" s="172">
        <v>92287</v>
      </c>
      <c r="G13" s="173"/>
      <c r="H13" s="159"/>
    </row>
    <row r="14" spans="1:8" x14ac:dyDescent="0.15">
      <c r="A14" s="160"/>
      <c r="B14" s="161"/>
      <c r="C14" s="162"/>
      <c r="D14" s="163">
        <v>38472</v>
      </c>
      <c r="E14" s="164"/>
      <c r="F14" s="165">
        <v>48841</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3.87</v>
      </c>
      <c r="C19" s="174">
        <f>ROUND(VALUE(SUBSTITUTE(実質収支比率等に係る経年分析!G$48,"▲","-")),2)</f>
        <v>5.23</v>
      </c>
      <c r="D19" s="174">
        <f>ROUND(VALUE(SUBSTITUTE(実質収支比率等に係る経年分析!H$48,"▲","-")),2)</f>
        <v>4.0599999999999996</v>
      </c>
      <c r="E19" s="174">
        <f>ROUND(VALUE(SUBSTITUTE(実質収支比率等に係る経年分析!I$48,"▲","-")),2)</f>
        <v>4.3899999999999997</v>
      </c>
      <c r="F19" s="174">
        <f>ROUND(VALUE(SUBSTITUTE(実質収支比率等に係る経年分析!J$48,"▲","-")),2)</f>
        <v>4.67</v>
      </c>
    </row>
    <row r="20" spans="1:11" x14ac:dyDescent="0.15">
      <c r="A20" s="174" t="s">
        <v>53</v>
      </c>
      <c r="B20" s="174">
        <f>ROUND(VALUE(SUBSTITUTE(実質収支比率等に係る経年分析!F$47,"▲","-")),2)</f>
        <v>13.31</v>
      </c>
      <c r="C20" s="174">
        <f>ROUND(VALUE(SUBSTITUTE(実質収支比率等に係る経年分析!G$47,"▲","-")),2)</f>
        <v>17.829999999999998</v>
      </c>
      <c r="D20" s="174">
        <f>ROUND(VALUE(SUBSTITUTE(実質収支比率等に係る経年分析!H$47,"▲","-")),2)</f>
        <v>23.48</v>
      </c>
      <c r="E20" s="174">
        <f>ROUND(VALUE(SUBSTITUTE(実質収支比率等に係る経年分析!I$47,"▲","-")),2)</f>
        <v>22.75</v>
      </c>
      <c r="F20" s="174">
        <f>ROUND(VALUE(SUBSTITUTE(実質収支比率等に係る経年分析!J$47,"▲","-")),2)</f>
        <v>24.29</v>
      </c>
    </row>
    <row r="21" spans="1:11" x14ac:dyDescent="0.15">
      <c r="A21" s="174" t="s">
        <v>54</v>
      </c>
      <c r="B21" s="174">
        <f>IF(ISNUMBER(VALUE(SUBSTITUTE(実質収支比率等に係る経年分析!F$49,"▲","-"))),ROUND(VALUE(SUBSTITUTE(実質収支比率等に係る経年分析!F$49,"▲","-")),2),NA())</f>
        <v>2.3199999999999998</v>
      </c>
      <c r="C21" s="174">
        <f>IF(ISNUMBER(VALUE(SUBSTITUTE(実質収支比率等に係る経年分析!G$49,"▲","-"))),ROUND(VALUE(SUBSTITUTE(実質収支比率等に係る経年分析!G$49,"▲","-")),2),NA())</f>
        <v>4.3600000000000003</v>
      </c>
      <c r="D21" s="174">
        <f>IF(ISNUMBER(VALUE(SUBSTITUTE(実質収支比率等に係る経年分析!H$49,"▲","-"))),ROUND(VALUE(SUBSTITUTE(実質収支比率等に係る経年分析!H$49,"▲","-")),2),NA())</f>
        <v>2.86</v>
      </c>
      <c r="E21" s="174">
        <f>IF(ISNUMBER(VALUE(SUBSTITUTE(実質収支比率等に係る経年分析!I$49,"▲","-"))),ROUND(VALUE(SUBSTITUTE(実質収支比率等に係る経年分析!I$49,"▲","-")),2),NA())</f>
        <v>-3.49</v>
      </c>
      <c r="F21" s="174">
        <f>IF(ISNUMBER(VALUE(SUBSTITUTE(実質収支比率等に係る経年分析!J$49,"▲","-"))),ROUND(VALUE(SUBSTITUTE(実質収支比率等に係る経年分析!J$49,"▲","-")),2),NA())</f>
        <v>-0.68</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0.21</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0.17</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0.21</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0.16</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0.01</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0.01</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0.02</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0.01</v>
      </c>
    </row>
    <row r="30" spans="1:11" x14ac:dyDescent="0.15">
      <c r="A30" s="175" t="str">
        <f>IF(連結実質赤字比率に係る赤字・黒字の構成分析!C$40="",NA(),連結実質赤字比率に係る赤字・黒字の構成分析!C$40)</f>
        <v>国民健康保険特別会計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0.8</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0.78</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0.64</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0.35</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0.03</v>
      </c>
    </row>
    <row r="31" spans="1:11" x14ac:dyDescent="0.15">
      <c r="A31" s="175" t="str">
        <f>IF(連結実質赤字比率に係る赤字・黒字の構成分析!C$39="",NA(),連結実質赤字比率に係る赤字・黒字の構成分析!C$39)</f>
        <v>下水道事業会計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0.18</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0.27</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0.26</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0.36</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0.42</v>
      </c>
    </row>
    <row r="32" spans="1:11" x14ac:dyDescent="0.15">
      <c r="A32" s="175" t="str">
        <f>IF(連結実質赤字比率に係る赤字・黒字の構成分析!C$38="",NA(),連結実質赤字比率に係る赤字・黒字の構成分析!C$38)</f>
        <v>上水道事業会計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3.24</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3.02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2.57</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2.65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1.26</v>
      </c>
    </row>
    <row r="33" spans="1:16" x14ac:dyDescent="0.15">
      <c r="A33" s="175" t="str">
        <f>IF(連結実質赤字比率に係る赤字・黒字の構成分析!C$37="",NA(),連結実質赤字比率に係る赤字・黒字の構成分析!C$37)</f>
        <v>介護保険特別会計（保険事業勘定）</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0.55000000000000004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0.93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1.33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1.97</v>
      </c>
    </row>
    <row r="34" spans="1:16" x14ac:dyDescent="0.15">
      <c r="A34" s="175" t="str">
        <f>IF(連結実質赤字比率に係る赤字・黒字の構成分析!C$36="",NA(),連結実質赤字比率に係る赤字・黒字の構成分析!C$36)</f>
        <v>男鹿みなと市民病院事業会計</v>
      </c>
      <c r="B34" s="175">
        <f>IF(ROUND(VALUE(SUBSTITUTE(連結実質赤字比率に係る赤字・黒字の構成分析!F$36,"▲", "-")), 2) &lt; 0, ABS(ROUND(VALUE(SUBSTITUTE(連結実質赤字比率に係る赤字・黒字の構成分析!F$36,"▲", "-")), 2)), NA())</f>
        <v>0.05</v>
      </c>
      <c r="C34" s="175" t="e">
        <f>IF(ROUND(VALUE(SUBSTITUTE(連結実質赤字比率に係る赤字・黒字の構成分析!F$36,"▲", "-")), 2) &gt;= 0, ABS(ROUND(VALUE(SUBSTITUTE(連結実質赤字比率に係る赤字・黒字の構成分析!F$36,"▲", "-")), 2)), NA())</f>
        <v>#N/A</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0.28999999999999998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0.83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2.41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2.2000000000000002</v>
      </c>
    </row>
    <row r="35" spans="1:16" x14ac:dyDescent="0.15">
      <c r="A35" s="175" t="str">
        <f>IF(連結実質赤字比率に係る赤字・黒字の構成分析!C$35="",NA(),連結実質赤字比率に係る赤字・黒字の構成分析!C$35)</f>
        <v>ガス事業会計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2.27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2.2200000000000002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2.35</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2.88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2.5</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3.87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5.22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4.0599999999999996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4.3899999999999997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4.66</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1790</v>
      </c>
      <c r="E42" s="176"/>
      <c r="F42" s="176"/>
      <c r="G42" s="176">
        <f>'実質公債費比率（分子）の構造'!L$52</f>
        <v>1794</v>
      </c>
      <c r="H42" s="176"/>
      <c r="I42" s="176"/>
      <c r="J42" s="176">
        <f>'実質公債費比率（分子）の構造'!M$52</f>
        <v>1815</v>
      </c>
      <c r="K42" s="176"/>
      <c r="L42" s="176"/>
      <c r="M42" s="176">
        <f>'実質公債費比率（分子）の構造'!N$52</f>
        <v>1735</v>
      </c>
      <c r="N42" s="176"/>
      <c r="O42" s="176"/>
      <c r="P42" s="176">
        <f>'実質公債費比率（分子）の構造'!O$52</f>
        <v>1637</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35</v>
      </c>
      <c r="C44" s="176"/>
      <c r="D44" s="176"/>
      <c r="E44" s="176">
        <f>'実質公債費比率（分子）の構造'!L$50</f>
        <v>29</v>
      </c>
      <c r="F44" s="176"/>
      <c r="G44" s="176"/>
      <c r="H44" s="176">
        <f>'実質公債費比率（分子）の構造'!M$50</f>
        <v>33</v>
      </c>
      <c r="I44" s="176"/>
      <c r="J44" s="176"/>
      <c r="K44" s="176">
        <f>'実質公債費比率（分子）の構造'!N$50</f>
        <v>22</v>
      </c>
      <c r="L44" s="176"/>
      <c r="M44" s="176"/>
      <c r="N44" s="176">
        <f>'実質公債費比率（分子）の構造'!O$50</f>
        <v>19</v>
      </c>
      <c r="O44" s="176"/>
      <c r="P44" s="176"/>
    </row>
    <row r="45" spans="1:16" x14ac:dyDescent="0.15">
      <c r="A45" s="176" t="s">
        <v>63</v>
      </c>
      <c r="B45" s="176">
        <f>'実質公債費比率（分子）の構造'!K$49</f>
        <v>182</v>
      </c>
      <c r="C45" s="176"/>
      <c r="D45" s="176"/>
      <c r="E45" s="176">
        <f>'実質公債費比率（分子）の構造'!L$49</f>
        <v>189</v>
      </c>
      <c r="F45" s="176"/>
      <c r="G45" s="176"/>
      <c r="H45" s="176">
        <f>'実質公債費比率（分子）の構造'!M$49</f>
        <v>187</v>
      </c>
      <c r="I45" s="176"/>
      <c r="J45" s="176"/>
      <c r="K45" s="176">
        <f>'実質公債費比率（分子）の構造'!N$49</f>
        <v>178</v>
      </c>
      <c r="L45" s="176"/>
      <c r="M45" s="176"/>
      <c r="N45" s="176">
        <f>'実質公債費比率（分子）の構造'!O$49</f>
        <v>58</v>
      </c>
      <c r="O45" s="176"/>
      <c r="P45" s="176"/>
    </row>
    <row r="46" spans="1:16" x14ac:dyDescent="0.15">
      <c r="A46" s="176" t="s">
        <v>64</v>
      </c>
      <c r="B46" s="176">
        <f>'実質公債費比率（分子）の構造'!K$48</f>
        <v>775</v>
      </c>
      <c r="C46" s="176"/>
      <c r="D46" s="176"/>
      <c r="E46" s="176">
        <f>'実質公債費比率（分子）の構造'!L$48</f>
        <v>778</v>
      </c>
      <c r="F46" s="176"/>
      <c r="G46" s="176"/>
      <c r="H46" s="176">
        <f>'実質公債費比率（分子）の構造'!M$48</f>
        <v>768</v>
      </c>
      <c r="I46" s="176"/>
      <c r="J46" s="176"/>
      <c r="K46" s="176">
        <f>'実質公債費比率（分子）の構造'!N$48</f>
        <v>759</v>
      </c>
      <c r="L46" s="176"/>
      <c r="M46" s="176"/>
      <c r="N46" s="176">
        <f>'実質公債費比率（分子）の構造'!O$48</f>
        <v>746</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1603</v>
      </c>
      <c r="C49" s="176"/>
      <c r="D49" s="176"/>
      <c r="E49" s="176">
        <f>'実質公債費比率（分子）の構造'!L$45</f>
        <v>1627</v>
      </c>
      <c r="F49" s="176"/>
      <c r="G49" s="176"/>
      <c r="H49" s="176">
        <f>'実質公債費比率（分子）の構造'!M$45</f>
        <v>1661</v>
      </c>
      <c r="I49" s="176"/>
      <c r="J49" s="176"/>
      <c r="K49" s="176">
        <f>'実質公債費比率（分子）の構造'!N$45</f>
        <v>1583</v>
      </c>
      <c r="L49" s="176"/>
      <c r="M49" s="176"/>
      <c r="N49" s="176">
        <f>'実質公債費比率（分子）の構造'!O$45</f>
        <v>1517</v>
      </c>
      <c r="O49" s="176"/>
      <c r="P49" s="176"/>
    </row>
    <row r="50" spans="1:16" x14ac:dyDescent="0.15">
      <c r="A50" s="176" t="s">
        <v>67</v>
      </c>
      <c r="B50" s="176" t="e">
        <f>NA()</f>
        <v>#N/A</v>
      </c>
      <c r="C50" s="176">
        <f>IF(ISNUMBER('実質公債費比率（分子）の構造'!K$53),'実質公債費比率（分子）の構造'!K$53,NA())</f>
        <v>805</v>
      </c>
      <c r="D50" s="176" t="e">
        <f>NA()</f>
        <v>#N/A</v>
      </c>
      <c r="E50" s="176" t="e">
        <f>NA()</f>
        <v>#N/A</v>
      </c>
      <c r="F50" s="176">
        <f>IF(ISNUMBER('実質公債費比率（分子）の構造'!L$53),'実質公債費比率（分子）の構造'!L$53,NA())</f>
        <v>829</v>
      </c>
      <c r="G50" s="176" t="e">
        <f>NA()</f>
        <v>#N/A</v>
      </c>
      <c r="H50" s="176" t="e">
        <f>NA()</f>
        <v>#N/A</v>
      </c>
      <c r="I50" s="176">
        <f>IF(ISNUMBER('実質公債費比率（分子）の構造'!M$53),'実質公債費比率（分子）の構造'!M$53,NA())</f>
        <v>834</v>
      </c>
      <c r="J50" s="176" t="e">
        <f>NA()</f>
        <v>#N/A</v>
      </c>
      <c r="K50" s="176" t="e">
        <f>NA()</f>
        <v>#N/A</v>
      </c>
      <c r="L50" s="176">
        <f>IF(ISNUMBER('実質公債費比率（分子）の構造'!N$53),'実質公債費比率（分子）の構造'!N$53,NA())</f>
        <v>807</v>
      </c>
      <c r="M50" s="176" t="e">
        <f>NA()</f>
        <v>#N/A</v>
      </c>
      <c r="N50" s="176" t="e">
        <f>NA()</f>
        <v>#N/A</v>
      </c>
      <c r="O50" s="176">
        <f>IF(ISNUMBER('実質公債費比率（分子）の構造'!O$53),'実質公債費比率（分子）の構造'!O$53,NA())</f>
        <v>703</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17704</v>
      </c>
      <c r="E56" s="175"/>
      <c r="F56" s="175"/>
      <c r="G56" s="175">
        <f>'将来負担比率（分子）の構造'!J$52</f>
        <v>17156</v>
      </c>
      <c r="H56" s="175"/>
      <c r="I56" s="175"/>
      <c r="J56" s="175">
        <f>'将来負担比率（分子）の構造'!K$52</f>
        <v>16335</v>
      </c>
      <c r="K56" s="175"/>
      <c r="L56" s="175"/>
      <c r="M56" s="175">
        <f>'将来負担比率（分子）の構造'!L$52</f>
        <v>15579</v>
      </c>
      <c r="N56" s="175"/>
      <c r="O56" s="175"/>
      <c r="P56" s="175">
        <f>'将来負担比率（分子）の構造'!M$52</f>
        <v>15083</v>
      </c>
    </row>
    <row r="57" spans="1:16" x14ac:dyDescent="0.15">
      <c r="A57" s="175" t="s">
        <v>42</v>
      </c>
      <c r="B57" s="175"/>
      <c r="C57" s="175"/>
      <c r="D57" s="175">
        <f>'将来負担比率（分子）の構造'!I$51</f>
        <v>331</v>
      </c>
      <c r="E57" s="175"/>
      <c r="F57" s="175"/>
      <c r="G57" s="175">
        <f>'将来負担比率（分子）の構造'!J$51</f>
        <v>313</v>
      </c>
      <c r="H57" s="175"/>
      <c r="I57" s="175"/>
      <c r="J57" s="175">
        <f>'将来負担比率（分子）の構造'!K$51</f>
        <v>282</v>
      </c>
      <c r="K57" s="175"/>
      <c r="L57" s="175"/>
      <c r="M57" s="175">
        <f>'将来負担比率（分子）の構造'!L$51</f>
        <v>247</v>
      </c>
      <c r="N57" s="175"/>
      <c r="O57" s="175"/>
      <c r="P57" s="175">
        <f>'将来負担比率（分子）の構造'!M$51</f>
        <v>218</v>
      </c>
    </row>
    <row r="58" spans="1:16" x14ac:dyDescent="0.15">
      <c r="A58" s="175" t="s">
        <v>41</v>
      </c>
      <c r="B58" s="175"/>
      <c r="C58" s="175"/>
      <c r="D58" s="175">
        <f>'将来負担比率（分子）の構造'!I$50</f>
        <v>2042</v>
      </c>
      <c r="E58" s="175"/>
      <c r="F58" s="175"/>
      <c r="G58" s="175">
        <f>'将来負担比率（分子）の構造'!J$50</f>
        <v>2657</v>
      </c>
      <c r="H58" s="175"/>
      <c r="I58" s="175"/>
      <c r="J58" s="175">
        <f>'将来負担比率（分子）の構造'!K$50</f>
        <v>3684</v>
      </c>
      <c r="K58" s="175"/>
      <c r="L58" s="175"/>
      <c r="M58" s="175">
        <f>'将来負担比率（分子）の構造'!L$50</f>
        <v>4041</v>
      </c>
      <c r="N58" s="175"/>
      <c r="O58" s="175"/>
      <c r="P58" s="175">
        <f>'将来負担比率（分子）の構造'!M$50</f>
        <v>4225</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1486</v>
      </c>
      <c r="C62" s="175"/>
      <c r="D62" s="175"/>
      <c r="E62" s="175">
        <f>'将来負担比率（分子）の構造'!J$45</f>
        <v>1502</v>
      </c>
      <c r="F62" s="175"/>
      <c r="G62" s="175"/>
      <c r="H62" s="175">
        <f>'将来負担比率（分子）の構造'!K$45</f>
        <v>1478</v>
      </c>
      <c r="I62" s="175"/>
      <c r="J62" s="175"/>
      <c r="K62" s="175">
        <f>'将来負担比率（分子）の構造'!L$45</f>
        <v>1619</v>
      </c>
      <c r="L62" s="175"/>
      <c r="M62" s="175"/>
      <c r="N62" s="175">
        <f>'将来負担比率（分子）の構造'!M$45</f>
        <v>1641</v>
      </c>
      <c r="O62" s="175"/>
      <c r="P62" s="175"/>
    </row>
    <row r="63" spans="1:16" x14ac:dyDescent="0.15">
      <c r="A63" s="175" t="s">
        <v>34</v>
      </c>
      <c r="B63" s="175">
        <f>'将来負担比率（分子）の構造'!I$44</f>
        <v>573</v>
      </c>
      <c r="C63" s="175"/>
      <c r="D63" s="175"/>
      <c r="E63" s="175">
        <f>'将来負担比率（分子）の構造'!J$44</f>
        <v>425</v>
      </c>
      <c r="F63" s="175"/>
      <c r="G63" s="175"/>
      <c r="H63" s="175">
        <f>'将来負担比率（分子）の構造'!K$44</f>
        <v>267</v>
      </c>
      <c r="I63" s="175"/>
      <c r="J63" s="175"/>
      <c r="K63" s="175">
        <f>'将来負担比率（分子）の構造'!L$44</f>
        <v>139</v>
      </c>
      <c r="L63" s="175"/>
      <c r="M63" s="175"/>
      <c r="N63" s="175">
        <f>'将来負担比率（分子）の構造'!M$44</f>
        <v>93</v>
      </c>
      <c r="O63" s="175"/>
      <c r="P63" s="175"/>
    </row>
    <row r="64" spans="1:16" x14ac:dyDescent="0.15">
      <c r="A64" s="175" t="s">
        <v>33</v>
      </c>
      <c r="B64" s="175">
        <f>'将来負担比率（分子）の構造'!I$43</f>
        <v>9226</v>
      </c>
      <c r="C64" s="175"/>
      <c r="D64" s="175"/>
      <c r="E64" s="175">
        <f>'将来負担比率（分子）の構造'!J$43</f>
        <v>8694</v>
      </c>
      <c r="F64" s="175"/>
      <c r="G64" s="175"/>
      <c r="H64" s="175">
        <f>'将来負担比率（分子）の構造'!K$43</f>
        <v>8151</v>
      </c>
      <c r="I64" s="175"/>
      <c r="J64" s="175"/>
      <c r="K64" s="175">
        <f>'将来負担比率（分子）の構造'!L$43</f>
        <v>7688</v>
      </c>
      <c r="L64" s="175"/>
      <c r="M64" s="175"/>
      <c r="N64" s="175">
        <f>'将来負担比率（分子）の構造'!M$43</f>
        <v>7215</v>
      </c>
      <c r="O64" s="175"/>
      <c r="P64" s="175"/>
    </row>
    <row r="65" spans="1:16" x14ac:dyDescent="0.15">
      <c r="A65" s="175" t="s">
        <v>32</v>
      </c>
      <c r="B65" s="175">
        <f>'将来負担比率（分子）の構造'!I$42</f>
        <v>316</v>
      </c>
      <c r="C65" s="175"/>
      <c r="D65" s="175"/>
      <c r="E65" s="175">
        <f>'将来負担比率（分子）の構造'!J$42</f>
        <v>287</v>
      </c>
      <c r="F65" s="175"/>
      <c r="G65" s="175"/>
      <c r="H65" s="175">
        <f>'将来負担比率（分子）の構造'!K$42</f>
        <v>115</v>
      </c>
      <c r="I65" s="175"/>
      <c r="J65" s="175"/>
      <c r="K65" s="175">
        <f>'将来負担比率（分子）の構造'!L$42</f>
        <v>96</v>
      </c>
      <c r="L65" s="175"/>
      <c r="M65" s="175"/>
      <c r="N65" s="175">
        <f>'将来負担比率（分子）の構造'!M$42</f>
        <v>76</v>
      </c>
      <c r="O65" s="175"/>
      <c r="P65" s="175"/>
    </row>
    <row r="66" spans="1:16" x14ac:dyDescent="0.15">
      <c r="A66" s="175" t="s">
        <v>31</v>
      </c>
      <c r="B66" s="175">
        <f>'将来負担比率（分子）の構造'!I$41</f>
        <v>14371</v>
      </c>
      <c r="C66" s="175"/>
      <c r="D66" s="175"/>
      <c r="E66" s="175">
        <f>'将来負担比率（分子）の構造'!J$41</f>
        <v>13757</v>
      </c>
      <c r="F66" s="175"/>
      <c r="G66" s="175"/>
      <c r="H66" s="175">
        <f>'将来負担比率（分子）の構造'!K$41</f>
        <v>13605</v>
      </c>
      <c r="I66" s="175"/>
      <c r="J66" s="175"/>
      <c r="K66" s="175">
        <f>'将来負担比率（分子）の構造'!L$41</f>
        <v>12905</v>
      </c>
      <c r="L66" s="175"/>
      <c r="M66" s="175"/>
      <c r="N66" s="175">
        <f>'将来負担比率（分子）の構造'!M$41</f>
        <v>12727</v>
      </c>
      <c r="O66" s="175"/>
      <c r="P66" s="175"/>
    </row>
    <row r="67" spans="1:16" x14ac:dyDescent="0.15">
      <c r="A67" s="175" t="s">
        <v>71</v>
      </c>
      <c r="B67" s="175" t="e">
        <f>NA()</f>
        <v>#N/A</v>
      </c>
      <c r="C67" s="175">
        <f>IF(ISNUMBER('将来負担比率（分子）の構造'!I$53), IF('将来負担比率（分子）の構造'!I$53 &lt; 0, 0, '将来負担比率（分子）の構造'!I$53), NA())</f>
        <v>5895</v>
      </c>
      <c r="D67" s="175" t="e">
        <f>NA()</f>
        <v>#N/A</v>
      </c>
      <c r="E67" s="175" t="e">
        <f>NA()</f>
        <v>#N/A</v>
      </c>
      <c r="F67" s="175">
        <f>IF(ISNUMBER('将来負担比率（分子）の構造'!J$53), IF('将来負担比率（分子）の構造'!J$53 &lt; 0, 0, '将来負担比率（分子）の構造'!J$53), NA())</f>
        <v>4539</v>
      </c>
      <c r="G67" s="175" t="e">
        <f>NA()</f>
        <v>#N/A</v>
      </c>
      <c r="H67" s="175" t="e">
        <f>NA()</f>
        <v>#N/A</v>
      </c>
      <c r="I67" s="175">
        <f>IF(ISNUMBER('将来負担比率（分子）の構造'!K$53), IF('将来負担比率（分子）の構造'!K$53 &lt; 0, 0, '将来負担比率（分子）の構造'!K$53), NA())</f>
        <v>3314</v>
      </c>
      <c r="J67" s="175" t="e">
        <f>NA()</f>
        <v>#N/A</v>
      </c>
      <c r="K67" s="175" t="e">
        <f>NA()</f>
        <v>#N/A</v>
      </c>
      <c r="L67" s="175">
        <f>IF(ISNUMBER('将来負担比率（分子）の構造'!L$53), IF('将来負担比率（分子）の構造'!L$53 &lt; 0, 0, '将来負担比率（分子）の構造'!L$53), NA())</f>
        <v>2578</v>
      </c>
      <c r="M67" s="175" t="e">
        <f>NA()</f>
        <v>#N/A</v>
      </c>
      <c r="N67" s="175" t="e">
        <f>NA()</f>
        <v>#N/A</v>
      </c>
      <c r="O67" s="175">
        <f>IF(ISNUMBER('将来負担比率（分子）の構造'!M$53), IF('将来負担比率（分子）の構造'!M$53 &lt; 0, 0, '将来負担比率（分子）の構造'!M$53), NA())</f>
        <v>2226</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2538</v>
      </c>
      <c r="C72" s="179">
        <f>基金残高に係る経年分析!G55</f>
        <v>2354</v>
      </c>
      <c r="D72" s="179">
        <f>基金残高に係る経年分析!H55</f>
        <v>2490</v>
      </c>
    </row>
    <row r="73" spans="1:16" x14ac:dyDescent="0.15">
      <c r="A73" s="178" t="s">
        <v>74</v>
      </c>
      <c r="B73" s="179">
        <f>基金残高に係る経年分析!F56</f>
        <v>125</v>
      </c>
      <c r="C73" s="179">
        <f>基金残高に係る経年分析!G56</f>
        <v>525</v>
      </c>
      <c r="D73" s="179">
        <f>基金残高に係る経年分析!H56</f>
        <v>569</v>
      </c>
    </row>
    <row r="74" spans="1:16" x14ac:dyDescent="0.15">
      <c r="A74" s="178" t="s">
        <v>75</v>
      </c>
      <c r="B74" s="179">
        <f>基金残高に係る経年分析!F57</f>
        <v>1561</v>
      </c>
      <c r="C74" s="179">
        <f>基金残高に係る経年分析!G57</f>
        <v>1814</v>
      </c>
      <c r="D74" s="179">
        <f>基金残高に係る経年分析!H57</f>
        <v>1893</v>
      </c>
    </row>
  </sheetData>
  <sheetProtection algorithmName="SHA-512" hashValue="g4/m9iu8xd6KEa4xhVJQUohG4bs/853Yoe+0CZgmRlm7L/M9Fd//5g75FOClDg6W+wZMzxB1wfY9BjUOxVuQiA==" saltValue="J40pZNx4B+fLmShpgrdxj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215</v>
      </c>
      <c r="C5" s="716"/>
      <c r="D5" s="716"/>
      <c r="E5" s="716"/>
      <c r="F5" s="716"/>
      <c r="G5" s="716"/>
      <c r="H5" s="716"/>
      <c r="I5" s="716"/>
      <c r="J5" s="716"/>
      <c r="K5" s="716"/>
      <c r="L5" s="716"/>
      <c r="M5" s="716"/>
      <c r="N5" s="716"/>
      <c r="O5" s="716"/>
      <c r="P5" s="716"/>
      <c r="Q5" s="717"/>
      <c r="R5" s="712">
        <v>3287118</v>
      </c>
      <c r="S5" s="713"/>
      <c r="T5" s="713"/>
      <c r="U5" s="713"/>
      <c r="V5" s="713"/>
      <c r="W5" s="713"/>
      <c r="X5" s="713"/>
      <c r="Y5" s="738"/>
      <c r="Z5" s="751">
        <v>18</v>
      </c>
      <c r="AA5" s="751"/>
      <c r="AB5" s="751"/>
      <c r="AC5" s="751"/>
      <c r="AD5" s="752">
        <v>3287118</v>
      </c>
      <c r="AE5" s="752"/>
      <c r="AF5" s="752"/>
      <c r="AG5" s="752"/>
      <c r="AH5" s="752"/>
      <c r="AI5" s="752"/>
      <c r="AJ5" s="752"/>
      <c r="AK5" s="752"/>
      <c r="AL5" s="739">
        <v>31.8</v>
      </c>
      <c r="AM5" s="721"/>
      <c r="AN5" s="721"/>
      <c r="AO5" s="740"/>
      <c r="AP5" s="715" t="s">
        <v>216</v>
      </c>
      <c r="AQ5" s="716"/>
      <c r="AR5" s="716"/>
      <c r="AS5" s="716"/>
      <c r="AT5" s="716"/>
      <c r="AU5" s="716"/>
      <c r="AV5" s="716"/>
      <c r="AW5" s="716"/>
      <c r="AX5" s="716"/>
      <c r="AY5" s="716"/>
      <c r="AZ5" s="716"/>
      <c r="BA5" s="716"/>
      <c r="BB5" s="716"/>
      <c r="BC5" s="716"/>
      <c r="BD5" s="716"/>
      <c r="BE5" s="716"/>
      <c r="BF5" s="717"/>
      <c r="BG5" s="657">
        <v>3264193</v>
      </c>
      <c r="BH5" s="658"/>
      <c r="BI5" s="658"/>
      <c r="BJ5" s="658"/>
      <c r="BK5" s="658"/>
      <c r="BL5" s="658"/>
      <c r="BM5" s="658"/>
      <c r="BN5" s="659"/>
      <c r="BO5" s="695">
        <v>99.3</v>
      </c>
      <c r="BP5" s="695"/>
      <c r="BQ5" s="695"/>
      <c r="BR5" s="695"/>
      <c r="BS5" s="696">
        <v>52042</v>
      </c>
      <c r="BT5" s="696"/>
      <c r="BU5" s="696"/>
      <c r="BV5" s="696"/>
      <c r="BW5" s="696"/>
      <c r="BX5" s="696"/>
      <c r="BY5" s="696"/>
      <c r="BZ5" s="696"/>
      <c r="CA5" s="696"/>
      <c r="CB5" s="736"/>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15">
      <c r="B6" s="654" t="s">
        <v>220</v>
      </c>
      <c r="C6" s="655"/>
      <c r="D6" s="655"/>
      <c r="E6" s="655"/>
      <c r="F6" s="655"/>
      <c r="G6" s="655"/>
      <c r="H6" s="655"/>
      <c r="I6" s="655"/>
      <c r="J6" s="655"/>
      <c r="K6" s="655"/>
      <c r="L6" s="655"/>
      <c r="M6" s="655"/>
      <c r="N6" s="655"/>
      <c r="O6" s="655"/>
      <c r="P6" s="655"/>
      <c r="Q6" s="656"/>
      <c r="R6" s="657">
        <v>204385</v>
      </c>
      <c r="S6" s="658"/>
      <c r="T6" s="658"/>
      <c r="U6" s="658"/>
      <c r="V6" s="658"/>
      <c r="W6" s="658"/>
      <c r="X6" s="658"/>
      <c r="Y6" s="659"/>
      <c r="Z6" s="695">
        <v>1.1000000000000001</v>
      </c>
      <c r="AA6" s="695"/>
      <c r="AB6" s="695"/>
      <c r="AC6" s="695"/>
      <c r="AD6" s="696">
        <v>204385</v>
      </c>
      <c r="AE6" s="696"/>
      <c r="AF6" s="696"/>
      <c r="AG6" s="696"/>
      <c r="AH6" s="696"/>
      <c r="AI6" s="696"/>
      <c r="AJ6" s="696"/>
      <c r="AK6" s="696"/>
      <c r="AL6" s="660">
        <v>2</v>
      </c>
      <c r="AM6" s="661"/>
      <c r="AN6" s="661"/>
      <c r="AO6" s="697"/>
      <c r="AP6" s="654" t="s">
        <v>221</v>
      </c>
      <c r="AQ6" s="655"/>
      <c r="AR6" s="655"/>
      <c r="AS6" s="655"/>
      <c r="AT6" s="655"/>
      <c r="AU6" s="655"/>
      <c r="AV6" s="655"/>
      <c r="AW6" s="655"/>
      <c r="AX6" s="655"/>
      <c r="AY6" s="655"/>
      <c r="AZ6" s="655"/>
      <c r="BA6" s="655"/>
      <c r="BB6" s="655"/>
      <c r="BC6" s="655"/>
      <c r="BD6" s="655"/>
      <c r="BE6" s="655"/>
      <c r="BF6" s="656"/>
      <c r="BG6" s="657">
        <v>3264193</v>
      </c>
      <c r="BH6" s="658"/>
      <c r="BI6" s="658"/>
      <c r="BJ6" s="658"/>
      <c r="BK6" s="658"/>
      <c r="BL6" s="658"/>
      <c r="BM6" s="658"/>
      <c r="BN6" s="659"/>
      <c r="BO6" s="695">
        <v>99.3</v>
      </c>
      <c r="BP6" s="695"/>
      <c r="BQ6" s="695"/>
      <c r="BR6" s="695"/>
      <c r="BS6" s="696">
        <v>52042</v>
      </c>
      <c r="BT6" s="696"/>
      <c r="BU6" s="696"/>
      <c r="BV6" s="696"/>
      <c r="BW6" s="696"/>
      <c r="BX6" s="696"/>
      <c r="BY6" s="696"/>
      <c r="BZ6" s="696"/>
      <c r="CA6" s="696"/>
      <c r="CB6" s="736"/>
      <c r="CD6" s="715" t="s">
        <v>222</v>
      </c>
      <c r="CE6" s="716"/>
      <c r="CF6" s="716"/>
      <c r="CG6" s="716"/>
      <c r="CH6" s="716"/>
      <c r="CI6" s="716"/>
      <c r="CJ6" s="716"/>
      <c r="CK6" s="716"/>
      <c r="CL6" s="716"/>
      <c r="CM6" s="716"/>
      <c r="CN6" s="716"/>
      <c r="CO6" s="716"/>
      <c r="CP6" s="716"/>
      <c r="CQ6" s="717"/>
      <c r="CR6" s="657">
        <v>151385</v>
      </c>
      <c r="CS6" s="658"/>
      <c r="CT6" s="658"/>
      <c r="CU6" s="658"/>
      <c r="CV6" s="658"/>
      <c r="CW6" s="658"/>
      <c r="CX6" s="658"/>
      <c r="CY6" s="659"/>
      <c r="CZ6" s="739">
        <v>0.9</v>
      </c>
      <c r="DA6" s="721"/>
      <c r="DB6" s="721"/>
      <c r="DC6" s="741"/>
      <c r="DD6" s="663" t="s">
        <v>122</v>
      </c>
      <c r="DE6" s="658"/>
      <c r="DF6" s="658"/>
      <c r="DG6" s="658"/>
      <c r="DH6" s="658"/>
      <c r="DI6" s="658"/>
      <c r="DJ6" s="658"/>
      <c r="DK6" s="658"/>
      <c r="DL6" s="658"/>
      <c r="DM6" s="658"/>
      <c r="DN6" s="658"/>
      <c r="DO6" s="658"/>
      <c r="DP6" s="659"/>
      <c r="DQ6" s="663">
        <v>151385</v>
      </c>
      <c r="DR6" s="658"/>
      <c r="DS6" s="658"/>
      <c r="DT6" s="658"/>
      <c r="DU6" s="658"/>
      <c r="DV6" s="658"/>
      <c r="DW6" s="658"/>
      <c r="DX6" s="658"/>
      <c r="DY6" s="658"/>
      <c r="DZ6" s="658"/>
      <c r="EA6" s="658"/>
      <c r="EB6" s="658"/>
      <c r="EC6" s="694"/>
    </row>
    <row r="7" spans="2:143" ht="11.25" customHeight="1" x14ac:dyDescent="0.15">
      <c r="B7" s="654" t="s">
        <v>223</v>
      </c>
      <c r="C7" s="655"/>
      <c r="D7" s="655"/>
      <c r="E7" s="655"/>
      <c r="F7" s="655"/>
      <c r="G7" s="655"/>
      <c r="H7" s="655"/>
      <c r="I7" s="655"/>
      <c r="J7" s="655"/>
      <c r="K7" s="655"/>
      <c r="L7" s="655"/>
      <c r="M7" s="655"/>
      <c r="N7" s="655"/>
      <c r="O7" s="655"/>
      <c r="P7" s="655"/>
      <c r="Q7" s="656"/>
      <c r="R7" s="657">
        <v>549</v>
      </c>
      <c r="S7" s="658"/>
      <c r="T7" s="658"/>
      <c r="U7" s="658"/>
      <c r="V7" s="658"/>
      <c r="W7" s="658"/>
      <c r="X7" s="658"/>
      <c r="Y7" s="659"/>
      <c r="Z7" s="695">
        <v>0</v>
      </c>
      <c r="AA7" s="695"/>
      <c r="AB7" s="695"/>
      <c r="AC7" s="695"/>
      <c r="AD7" s="696">
        <v>549</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1020167</v>
      </c>
      <c r="BH7" s="658"/>
      <c r="BI7" s="658"/>
      <c r="BJ7" s="658"/>
      <c r="BK7" s="658"/>
      <c r="BL7" s="658"/>
      <c r="BM7" s="658"/>
      <c r="BN7" s="659"/>
      <c r="BO7" s="695">
        <v>31</v>
      </c>
      <c r="BP7" s="695"/>
      <c r="BQ7" s="695"/>
      <c r="BR7" s="695"/>
      <c r="BS7" s="696">
        <v>52042</v>
      </c>
      <c r="BT7" s="696"/>
      <c r="BU7" s="696"/>
      <c r="BV7" s="696"/>
      <c r="BW7" s="696"/>
      <c r="BX7" s="696"/>
      <c r="BY7" s="696"/>
      <c r="BZ7" s="696"/>
      <c r="CA7" s="696"/>
      <c r="CB7" s="736"/>
      <c r="CD7" s="654" t="s">
        <v>225</v>
      </c>
      <c r="CE7" s="655"/>
      <c r="CF7" s="655"/>
      <c r="CG7" s="655"/>
      <c r="CH7" s="655"/>
      <c r="CI7" s="655"/>
      <c r="CJ7" s="655"/>
      <c r="CK7" s="655"/>
      <c r="CL7" s="655"/>
      <c r="CM7" s="655"/>
      <c r="CN7" s="655"/>
      <c r="CO7" s="655"/>
      <c r="CP7" s="655"/>
      <c r="CQ7" s="656"/>
      <c r="CR7" s="657">
        <v>2166704</v>
      </c>
      <c r="CS7" s="658"/>
      <c r="CT7" s="658"/>
      <c r="CU7" s="658"/>
      <c r="CV7" s="658"/>
      <c r="CW7" s="658"/>
      <c r="CX7" s="658"/>
      <c r="CY7" s="659"/>
      <c r="CZ7" s="695">
        <v>12.3</v>
      </c>
      <c r="DA7" s="695"/>
      <c r="DB7" s="695"/>
      <c r="DC7" s="695"/>
      <c r="DD7" s="663">
        <v>27213</v>
      </c>
      <c r="DE7" s="658"/>
      <c r="DF7" s="658"/>
      <c r="DG7" s="658"/>
      <c r="DH7" s="658"/>
      <c r="DI7" s="658"/>
      <c r="DJ7" s="658"/>
      <c r="DK7" s="658"/>
      <c r="DL7" s="658"/>
      <c r="DM7" s="658"/>
      <c r="DN7" s="658"/>
      <c r="DO7" s="658"/>
      <c r="DP7" s="659"/>
      <c r="DQ7" s="663">
        <v>1924838</v>
      </c>
      <c r="DR7" s="658"/>
      <c r="DS7" s="658"/>
      <c r="DT7" s="658"/>
      <c r="DU7" s="658"/>
      <c r="DV7" s="658"/>
      <c r="DW7" s="658"/>
      <c r="DX7" s="658"/>
      <c r="DY7" s="658"/>
      <c r="DZ7" s="658"/>
      <c r="EA7" s="658"/>
      <c r="EB7" s="658"/>
      <c r="EC7" s="694"/>
    </row>
    <row r="8" spans="2:143" ht="11.25" customHeight="1" x14ac:dyDescent="0.15">
      <c r="B8" s="654" t="s">
        <v>226</v>
      </c>
      <c r="C8" s="655"/>
      <c r="D8" s="655"/>
      <c r="E8" s="655"/>
      <c r="F8" s="655"/>
      <c r="G8" s="655"/>
      <c r="H8" s="655"/>
      <c r="I8" s="655"/>
      <c r="J8" s="655"/>
      <c r="K8" s="655"/>
      <c r="L8" s="655"/>
      <c r="M8" s="655"/>
      <c r="N8" s="655"/>
      <c r="O8" s="655"/>
      <c r="P8" s="655"/>
      <c r="Q8" s="656"/>
      <c r="R8" s="657">
        <v>6038</v>
      </c>
      <c r="S8" s="658"/>
      <c r="T8" s="658"/>
      <c r="U8" s="658"/>
      <c r="V8" s="658"/>
      <c r="W8" s="658"/>
      <c r="X8" s="658"/>
      <c r="Y8" s="659"/>
      <c r="Z8" s="695">
        <v>0</v>
      </c>
      <c r="AA8" s="695"/>
      <c r="AB8" s="695"/>
      <c r="AC8" s="695"/>
      <c r="AD8" s="696">
        <v>6038</v>
      </c>
      <c r="AE8" s="696"/>
      <c r="AF8" s="696"/>
      <c r="AG8" s="696"/>
      <c r="AH8" s="696"/>
      <c r="AI8" s="696"/>
      <c r="AJ8" s="696"/>
      <c r="AK8" s="696"/>
      <c r="AL8" s="660">
        <v>0.1</v>
      </c>
      <c r="AM8" s="661"/>
      <c r="AN8" s="661"/>
      <c r="AO8" s="697"/>
      <c r="AP8" s="654" t="s">
        <v>227</v>
      </c>
      <c r="AQ8" s="655"/>
      <c r="AR8" s="655"/>
      <c r="AS8" s="655"/>
      <c r="AT8" s="655"/>
      <c r="AU8" s="655"/>
      <c r="AV8" s="655"/>
      <c r="AW8" s="655"/>
      <c r="AX8" s="655"/>
      <c r="AY8" s="655"/>
      <c r="AZ8" s="655"/>
      <c r="BA8" s="655"/>
      <c r="BB8" s="655"/>
      <c r="BC8" s="655"/>
      <c r="BD8" s="655"/>
      <c r="BE8" s="655"/>
      <c r="BF8" s="656"/>
      <c r="BG8" s="657">
        <v>38808</v>
      </c>
      <c r="BH8" s="658"/>
      <c r="BI8" s="658"/>
      <c r="BJ8" s="658"/>
      <c r="BK8" s="658"/>
      <c r="BL8" s="658"/>
      <c r="BM8" s="658"/>
      <c r="BN8" s="659"/>
      <c r="BO8" s="695">
        <v>1.2</v>
      </c>
      <c r="BP8" s="695"/>
      <c r="BQ8" s="695"/>
      <c r="BR8" s="695"/>
      <c r="BS8" s="696" t="s">
        <v>122</v>
      </c>
      <c r="BT8" s="696"/>
      <c r="BU8" s="696"/>
      <c r="BV8" s="696"/>
      <c r="BW8" s="696"/>
      <c r="BX8" s="696"/>
      <c r="BY8" s="696"/>
      <c r="BZ8" s="696"/>
      <c r="CA8" s="696"/>
      <c r="CB8" s="736"/>
      <c r="CD8" s="654" t="s">
        <v>228</v>
      </c>
      <c r="CE8" s="655"/>
      <c r="CF8" s="655"/>
      <c r="CG8" s="655"/>
      <c r="CH8" s="655"/>
      <c r="CI8" s="655"/>
      <c r="CJ8" s="655"/>
      <c r="CK8" s="655"/>
      <c r="CL8" s="655"/>
      <c r="CM8" s="655"/>
      <c r="CN8" s="655"/>
      <c r="CO8" s="655"/>
      <c r="CP8" s="655"/>
      <c r="CQ8" s="656"/>
      <c r="CR8" s="657">
        <v>6301677</v>
      </c>
      <c r="CS8" s="658"/>
      <c r="CT8" s="658"/>
      <c r="CU8" s="658"/>
      <c r="CV8" s="658"/>
      <c r="CW8" s="658"/>
      <c r="CX8" s="658"/>
      <c r="CY8" s="659"/>
      <c r="CZ8" s="695">
        <v>35.799999999999997</v>
      </c>
      <c r="DA8" s="695"/>
      <c r="DB8" s="695"/>
      <c r="DC8" s="695"/>
      <c r="DD8" s="663">
        <v>468199</v>
      </c>
      <c r="DE8" s="658"/>
      <c r="DF8" s="658"/>
      <c r="DG8" s="658"/>
      <c r="DH8" s="658"/>
      <c r="DI8" s="658"/>
      <c r="DJ8" s="658"/>
      <c r="DK8" s="658"/>
      <c r="DL8" s="658"/>
      <c r="DM8" s="658"/>
      <c r="DN8" s="658"/>
      <c r="DO8" s="658"/>
      <c r="DP8" s="659"/>
      <c r="DQ8" s="663">
        <v>3839865</v>
      </c>
      <c r="DR8" s="658"/>
      <c r="DS8" s="658"/>
      <c r="DT8" s="658"/>
      <c r="DU8" s="658"/>
      <c r="DV8" s="658"/>
      <c r="DW8" s="658"/>
      <c r="DX8" s="658"/>
      <c r="DY8" s="658"/>
      <c r="DZ8" s="658"/>
      <c r="EA8" s="658"/>
      <c r="EB8" s="658"/>
      <c r="EC8" s="694"/>
    </row>
    <row r="9" spans="2:143" ht="11.25" customHeight="1" x14ac:dyDescent="0.15">
      <c r="B9" s="654" t="s">
        <v>229</v>
      </c>
      <c r="C9" s="655"/>
      <c r="D9" s="655"/>
      <c r="E9" s="655"/>
      <c r="F9" s="655"/>
      <c r="G9" s="655"/>
      <c r="H9" s="655"/>
      <c r="I9" s="655"/>
      <c r="J9" s="655"/>
      <c r="K9" s="655"/>
      <c r="L9" s="655"/>
      <c r="M9" s="655"/>
      <c r="N9" s="655"/>
      <c r="O9" s="655"/>
      <c r="P9" s="655"/>
      <c r="Q9" s="656"/>
      <c r="R9" s="657">
        <v>8093</v>
      </c>
      <c r="S9" s="658"/>
      <c r="T9" s="658"/>
      <c r="U9" s="658"/>
      <c r="V9" s="658"/>
      <c r="W9" s="658"/>
      <c r="X9" s="658"/>
      <c r="Y9" s="659"/>
      <c r="Z9" s="695">
        <v>0</v>
      </c>
      <c r="AA9" s="695"/>
      <c r="AB9" s="695"/>
      <c r="AC9" s="695"/>
      <c r="AD9" s="696">
        <v>8093</v>
      </c>
      <c r="AE9" s="696"/>
      <c r="AF9" s="696"/>
      <c r="AG9" s="696"/>
      <c r="AH9" s="696"/>
      <c r="AI9" s="696"/>
      <c r="AJ9" s="696"/>
      <c r="AK9" s="696"/>
      <c r="AL9" s="660">
        <v>0.1</v>
      </c>
      <c r="AM9" s="661"/>
      <c r="AN9" s="661"/>
      <c r="AO9" s="697"/>
      <c r="AP9" s="654" t="s">
        <v>230</v>
      </c>
      <c r="AQ9" s="655"/>
      <c r="AR9" s="655"/>
      <c r="AS9" s="655"/>
      <c r="AT9" s="655"/>
      <c r="AU9" s="655"/>
      <c r="AV9" s="655"/>
      <c r="AW9" s="655"/>
      <c r="AX9" s="655"/>
      <c r="AY9" s="655"/>
      <c r="AZ9" s="655"/>
      <c r="BA9" s="655"/>
      <c r="BB9" s="655"/>
      <c r="BC9" s="655"/>
      <c r="BD9" s="655"/>
      <c r="BE9" s="655"/>
      <c r="BF9" s="656"/>
      <c r="BG9" s="657">
        <v>762516</v>
      </c>
      <c r="BH9" s="658"/>
      <c r="BI9" s="658"/>
      <c r="BJ9" s="658"/>
      <c r="BK9" s="658"/>
      <c r="BL9" s="658"/>
      <c r="BM9" s="658"/>
      <c r="BN9" s="659"/>
      <c r="BO9" s="695">
        <v>23.2</v>
      </c>
      <c r="BP9" s="695"/>
      <c r="BQ9" s="695"/>
      <c r="BR9" s="695"/>
      <c r="BS9" s="696" t="s">
        <v>122</v>
      </c>
      <c r="BT9" s="696"/>
      <c r="BU9" s="696"/>
      <c r="BV9" s="696"/>
      <c r="BW9" s="696"/>
      <c r="BX9" s="696"/>
      <c r="BY9" s="696"/>
      <c r="BZ9" s="696"/>
      <c r="CA9" s="696"/>
      <c r="CB9" s="736"/>
      <c r="CD9" s="654" t="s">
        <v>231</v>
      </c>
      <c r="CE9" s="655"/>
      <c r="CF9" s="655"/>
      <c r="CG9" s="655"/>
      <c r="CH9" s="655"/>
      <c r="CI9" s="655"/>
      <c r="CJ9" s="655"/>
      <c r="CK9" s="655"/>
      <c r="CL9" s="655"/>
      <c r="CM9" s="655"/>
      <c r="CN9" s="655"/>
      <c r="CO9" s="655"/>
      <c r="CP9" s="655"/>
      <c r="CQ9" s="656"/>
      <c r="CR9" s="657">
        <v>1644250</v>
      </c>
      <c r="CS9" s="658"/>
      <c r="CT9" s="658"/>
      <c r="CU9" s="658"/>
      <c r="CV9" s="658"/>
      <c r="CW9" s="658"/>
      <c r="CX9" s="658"/>
      <c r="CY9" s="659"/>
      <c r="CZ9" s="695">
        <v>9.3000000000000007</v>
      </c>
      <c r="DA9" s="695"/>
      <c r="DB9" s="695"/>
      <c r="DC9" s="695"/>
      <c r="DD9" s="663">
        <v>128282</v>
      </c>
      <c r="DE9" s="658"/>
      <c r="DF9" s="658"/>
      <c r="DG9" s="658"/>
      <c r="DH9" s="658"/>
      <c r="DI9" s="658"/>
      <c r="DJ9" s="658"/>
      <c r="DK9" s="658"/>
      <c r="DL9" s="658"/>
      <c r="DM9" s="658"/>
      <c r="DN9" s="658"/>
      <c r="DO9" s="658"/>
      <c r="DP9" s="659"/>
      <c r="DQ9" s="663">
        <v>1323135</v>
      </c>
      <c r="DR9" s="658"/>
      <c r="DS9" s="658"/>
      <c r="DT9" s="658"/>
      <c r="DU9" s="658"/>
      <c r="DV9" s="658"/>
      <c r="DW9" s="658"/>
      <c r="DX9" s="658"/>
      <c r="DY9" s="658"/>
      <c r="DZ9" s="658"/>
      <c r="EA9" s="658"/>
      <c r="EB9" s="658"/>
      <c r="EC9" s="694"/>
    </row>
    <row r="10" spans="2:143" ht="11.25" customHeight="1" x14ac:dyDescent="0.15">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61856</v>
      </c>
      <c r="BH10" s="658"/>
      <c r="BI10" s="658"/>
      <c r="BJ10" s="658"/>
      <c r="BK10" s="658"/>
      <c r="BL10" s="658"/>
      <c r="BM10" s="658"/>
      <c r="BN10" s="659"/>
      <c r="BO10" s="695">
        <v>1.9</v>
      </c>
      <c r="BP10" s="695"/>
      <c r="BQ10" s="695"/>
      <c r="BR10" s="695"/>
      <c r="BS10" s="696">
        <v>14682</v>
      </c>
      <c r="BT10" s="696"/>
      <c r="BU10" s="696"/>
      <c r="BV10" s="696"/>
      <c r="BW10" s="696"/>
      <c r="BX10" s="696"/>
      <c r="BY10" s="696"/>
      <c r="BZ10" s="696"/>
      <c r="CA10" s="696"/>
      <c r="CB10" s="736"/>
      <c r="CD10" s="654" t="s">
        <v>234</v>
      </c>
      <c r="CE10" s="655"/>
      <c r="CF10" s="655"/>
      <c r="CG10" s="655"/>
      <c r="CH10" s="655"/>
      <c r="CI10" s="655"/>
      <c r="CJ10" s="655"/>
      <c r="CK10" s="655"/>
      <c r="CL10" s="655"/>
      <c r="CM10" s="655"/>
      <c r="CN10" s="655"/>
      <c r="CO10" s="655"/>
      <c r="CP10" s="655"/>
      <c r="CQ10" s="656"/>
      <c r="CR10" s="657">
        <v>20773</v>
      </c>
      <c r="CS10" s="658"/>
      <c r="CT10" s="658"/>
      <c r="CU10" s="658"/>
      <c r="CV10" s="658"/>
      <c r="CW10" s="658"/>
      <c r="CX10" s="658"/>
      <c r="CY10" s="659"/>
      <c r="CZ10" s="695">
        <v>0.1</v>
      </c>
      <c r="DA10" s="695"/>
      <c r="DB10" s="695"/>
      <c r="DC10" s="695"/>
      <c r="DD10" s="663" t="s">
        <v>122</v>
      </c>
      <c r="DE10" s="658"/>
      <c r="DF10" s="658"/>
      <c r="DG10" s="658"/>
      <c r="DH10" s="658"/>
      <c r="DI10" s="658"/>
      <c r="DJ10" s="658"/>
      <c r="DK10" s="658"/>
      <c r="DL10" s="658"/>
      <c r="DM10" s="658"/>
      <c r="DN10" s="658"/>
      <c r="DO10" s="658"/>
      <c r="DP10" s="659"/>
      <c r="DQ10" s="663">
        <v>20773</v>
      </c>
      <c r="DR10" s="658"/>
      <c r="DS10" s="658"/>
      <c r="DT10" s="658"/>
      <c r="DU10" s="658"/>
      <c r="DV10" s="658"/>
      <c r="DW10" s="658"/>
      <c r="DX10" s="658"/>
      <c r="DY10" s="658"/>
      <c r="DZ10" s="658"/>
      <c r="EA10" s="658"/>
      <c r="EB10" s="658"/>
      <c r="EC10" s="694"/>
    </row>
    <row r="11" spans="2:143" ht="11.25" customHeight="1" x14ac:dyDescent="0.15">
      <c r="B11" s="654" t="s">
        <v>235</v>
      </c>
      <c r="C11" s="655"/>
      <c r="D11" s="655"/>
      <c r="E11" s="655"/>
      <c r="F11" s="655"/>
      <c r="G11" s="655"/>
      <c r="H11" s="655"/>
      <c r="I11" s="655"/>
      <c r="J11" s="655"/>
      <c r="K11" s="655"/>
      <c r="L11" s="655"/>
      <c r="M11" s="655"/>
      <c r="N11" s="655"/>
      <c r="O11" s="655"/>
      <c r="P11" s="655"/>
      <c r="Q11" s="656"/>
      <c r="R11" s="657">
        <v>628269</v>
      </c>
      <c r="S11" s="658"/>
      <c r="T11" s="658"/>
      <c r="U11" s="658"/>
      <c r="V11" s="658"/>
      <c r="W11" s="658"/>
      <c r="X11" s="658"/>
      <c r="Y11" s="659"/>
      <c r="Z11" s="660">
        <v>3.4</v>
      </c>
      <c r="AA11" s="661"/>
      <c r="AB11" s="661"/>
      <c r="AC11" s="662"/>
      <c r="AD11" s="663">
        <v>628269</v>
      </c>
      <c r="AE11" s="658"/>
      <c r="AF11" s="658"/>
      <c r="AG11" s="658"/>
      <c r="AH11" s="658"/>
      <c r="AI11" s="658"/>
      <c r="AJ11" s="658"/>
      <c r="AK11" s="659"/>
      <c r="AL11" s="660">
        <v>6.1</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156987</v>
      </c>
      <c r="BH11" s="658"/>
      <c r="BI11" s="658"/>
      <c r="BJ11" s="658"/>
      <c r="BK11" s="658"/>
      <c r="BL11" s="658"/>
      <c r="BM11" s="658"/>
      <c r="BN11" s="659"/>
      <c r="BO11" s="695">
        <v>4.8</v>
      </c>
      <c r="BP11" s="695"/>
      <c r="BQ11" s="695"/>
      <c r="BR11" s="695"/>
      <c r="BS11" s="696">
        <v>37360</v>
      </c>
      <c r="BT11" s="696"/>
      <c r="BU11" s="696"/>
      <c r="BV11" s="696"/>
      <c r="BW11" s="696"/>
      <c r="BX11" s="696"/>
      <c r="BY11" s="696"/>
      <c r="BZ11" s="696"/>
      <c r="CA11" s="696"/>
      <c r="CB11" s="736"/>
      <c r="CD11" s="654" t="s">
        <v>237</v>
      </c>
      <c r="CE11" s="655"/>
      <c r="CF11" s="655"/>
      <c r="CG11" s="655"/>
      <c r="CH11" s="655"/>
      <c r="CI11" s="655"/>
      <c r="CJ11" s="655"/>
      <c r="CK11" s="655"/>
      <c r="CL11" s="655"/>
      <c r="CM11" s="655"/>
      <c r="CN11" s="655"/>
      <c r="CO11" s="655"/>
      <c r="CP11" s="655"/>
      <c r="CQ11" s="656"/>
      <c r="CR11" s="657">
        <v>885509</v>
      </c>
      <c r="CS11" s="658"/>
      <c r="CT11" s="658"/>
      <c r="CU11" s="658"/>
      <c r="CV11" s="658"/>
      <c r="CW11" s="658"/>
      <c r="CX11" s="658"/>
      <c r="CY11" s="659"/>
      <c r="CZ11" s="695">
        <v>5</v>
      </c>
      <c r="DA11" s="695"/>
      <c r="DB11" s="695"/>
      <c r="DC11" s="695"/>
      <c r="DD11" s="663">
        <v>173637</v>
      </c>
      <c r="DE11" s="658"/>
      <c r="DF11" s="658"/>
      <c r="DG11" s="658"/>
      <c r="DH11" s="658"/>
      <c r="DI11" s="658"/>
      <c r="DJ11" s="658"/>
      <c r="DK11" s="658"/>
      <c r="DL11" s="658"/>
      <c r="DM11" s="658"/>
      <c r="DN11" s="658"/>
      <c r="DO11" s="658"/>
      <c r="DP11" s="659"/>
      <c r="DQ11" s="663">
        <v>549418</v>
      </c>
      <c r="DR11" s="658"/>
      <c r="DS11" s="658"/>
      <c r="DT11" s="658"/>
      <c r="DU11" s="658"/>
      <c r="DV11" s="658"/>
      <c r="DW11" s="658"/>
      <c r="DX11" s="658"/>
      <c r="DY11" s="658"/>
      <c r="DZ11" s="658"/>
      <c r="EA11" s="658"/>
      <c r="EB11" s="658"/>
      <c r="EC11" s="694"/>
    </row>
    <row r="12" spans="2:143" ht="11.25" customHeight="1" x14ac:dyDescent="0.15">
      <c r="B12" s="654" t="s">
        <v>238</v>
      </c>
      <c r="C12" s="655"/>
      <c r="D12" s="655"/>
      <c r="E12" s="655"/>
      <c r="F12" s="655"/>
      <c r="G12" s="655"/>
      <c r="H12" s="655"/>
      <c r="I12" s="655"/>
      <c r="J12" s="655"/>
      <c r="K12" s="655"/>
      <c r="L12" s="655"/>
      <c r="M12" s="655"/>
      <c r="N12" s="655"/>
      <c r="O12" s="655"/>
      <c r="P12" s="655"/>
      <c r="Q12" s="656"/>
      <c r="R12" s="657">
        <v>6913</v>
      </c>
      <c r="S12" s="658"/>
      <c r="T12" s="658"/>
      <c r="U12" s="658"/>
      <c r="V12" s="658"/>
      <c r="W12" s="658"/>
      <c r="X12" s="658"/>
      <c r="Y12" s="659"/>
      <c r="Z12" s="695">
        <v>0</v>
      </c>
      <c r="AA12" s="695"/>
      <c r="AB12" s="695"/>
      <c r="AC12" s="695"/>
      <c r="AD12" s="696">
        <v>6913</v>
      </c>
      <c r="AE12" s="696"/>
      <c r="AF12" s="696"/>
      <c r="AG12" s="696"/>
      <c r="AH12" s="696"/>
      <c r="AI12" s="696"/>
      <c r="AJ12" s="696"/>
      <c r="AK12" s="696"/>
      <c r="AL12" s="660">
        <v>0.1</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1926054</v>
      </c>
      <c r="BH12" s="658"/>
      <c r="BI12" s="658"/>
      <c r="BJ12" s="658"/>
      <c r="BK12" s="658"/>
      <c r="BL12" s="658"/>
      <c r="BM12" s="658"/>
      <c r="BN12" s="659"/>
      <c r="BO12" s="695">
        <v>58.6</v>
      </c>
      <c r="BP12" s="695"/>
      <c r="BQ12" s="695"/>
      <c r="BR12" s="695"/>
      <c r="BS12" s="696" t="s">
        <v>122</v>
      </c>
      <c r="BT12" s="696"/>
      <c r="BU12" s="696"/>
      <c r="BV12" s="696"/>
      <c r="BW12" s="696"/>
      <c r="BX12" s="696"/>
      <c r="BY12" s="696"/>
      <c r="BZ12" s="696"/>
      <c r="CA12" s="696"/>
      <c r="CB12" s="736"/>
      <c r="CD12" s="654" t="s">
        <v>240</v>
      </c>
      <c r="CE12" s="655"/>
      <c r="CF12" s="655"/>
      <c r="CG12" s="655"/>
      <c r="CH12" s="655"/>
      <c r="CI12" s="655"/>
      <c r="CJ12" s="655"/>
      <c r="CK12" s="655"/>
      <c r="CL12" s="655"/>
      <c r="CM12" s="655"/>
      <c r="CN12" s="655"/>
      <c r="CO12" s="655"/>
      <c r="CP12" s="655"/>
      <c r="CQ12" s="656"/>
      <c r="CR12" s="657">
        <v>738751</v>
      </c>
      <c r="CS12" s="658"/>
      <c r="CT12" s="658"/>
      <c r="CU12" s="658"/>
      <c r="CV12" s="658"/>
      <c r="CW12" s="658"/>
      <c r="CX12" s="658"/>
      <c r="CY12" s="659"/>
      <c r="CZ12" s="695">
        <v>4.2</v>
      </c>
      <c r="DA12" s="695"/>
      <c r="DB12" s="695"/>
      <c r="DC12" s="695"/>
      <c r="DD12" s="663">
        <v>11675</v>
      </c>
      <c r="DE12" s="658"/>
      <c r="DF12" s="658"/>
      <c r="DG12" s="658"/>
      <c r="DH12" s="658"/>
      <c r="DI12" s="658"/>
      <c r="DJ12" s="658"/>
      <c r="DK12" s="658"/>
      <c r="DL12" s="658"/>
      <c r="DM12" s="658"/>
      <c r="DN12" s="658"/>
      <c r="DO12" s="658"/>
      <c r="DP12" s="659"/>
      <c r="DQ12" s="663">
        <v>422527</v>
      </c>
      <c r="DR12" s="658"/>
      <c r="DS12" s="658"/>
      <c r="DT12" s="658"/>
      <c r="DU12" s="658"/>
      <c r="DV12" s="658"/>
      <c r="DW12" s="658"/>
      <c r="DX12" s="658"/>
      <c r="DY12" s="658"/>
      <c r="DZ12" s="658"/>
      <c r="EA12" s="658"/>
      <c r="EB12" s="658"/>
      <c r="EC12" s="694"/>
    </row>
    <row r="13" spans="2:143" ht="11.25" customHeight="1" x14ac:dyDescent="0.15">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1233303</v>
      </c>
      <c r="BH13" s="658"/>
      <c r="BI13" s="658"/>
      <c r="BJ13" s="658"/>
      <c r="BK13" s="658"/>
      <c r="BL13" s="658"/>
      <c r="BM13" s="658"/>
      <c r="BN13" s="659"/>
      <c r="BO13" s="695">
        <v>37.5</v>
      </c>
      <c r="BP13" s="695"/>
      <c r="BQ13" s="695"/>
      <c r="BR13" s="695"/>
      <c r="BS13" s="696" t="s">
        <v>122</v>
      </c>
      <c r="BT13" s="696"/>
      <c r="BU13" s="696"/>
      <c r="BV13" s="696"/>
      <c r="BW13" s="696"/>
      <c r="BX13" s="696"/>
      <c r="BY13" s="696"/>
      <c r="BZ13" s="696"/>
      <c r="CA13" s="696"/>
      <c r="CB13" s="736"/>
      <c r="CD13" s="654" t="s">
        <v>243</v>
      </c>
      <c r="CE13" s="655"/>
      <c r="CF13" s="655"/>
      <c r="CG13" s="655"/>
      <c r="CH13" s="655"/>
      <c r="CI13" s="655"/>
      <c r="CJ13" s="655"/>
      <c r="CK13" s="655"/>
      <c r="CL13" s="655"/>
      <c r="CM13" s="655"/>
      <c r="CN13" s="655"/>
      <c r="CO13" s="655"/>
      <c r="CP13" s="655"/>
      <c r="CQ13" s="656"/>
      <c r="CR13" s="657">
        <v>1256884</v>
      </c>
      <c r="CS13" s="658"/>
      <c r="CT13" s="658"/>
      <c r="CU13" s="658"/>
      <c r="CV13" s="658"/>
      <c r="CW13" s="658"/>
      <c r="CX13" s="658"/>
      <c r="CY13" s="659"/>
      <c r="CZ13" s="695">
        <v>7.1</v>
      </c>
      <c r="DA13" s="695"/>
      <c r="DB13" s="695"/>
      <c r="DC13" s="695"/>
      <c r="DD13" s="663">
        <v>314332</v>
      </c>
      <c r="DE13" s="658"/>
      <c r="DF13" s="658"/>
      <c r="DG13" s="658"/>
      <c r="DH13" s="658"/>
      <c r="DI13" s="658"/>
      <c r="DJ13" s="658"/>
      <c r="DK13" s="658"/>
      <c r="DL13" s="658"/>
      <c r="DM13" s="658"/>
      <c r="DN13" s="658"/>
      <c r="DO13" s="658"/>
      <c r="DP13" s="659"/>
      <c r="DQ13" s="663">
        <v>1092392</v>
      </c>
      <c r="DR13" s="658"/>
      <c r="DS13" s="658"/>
      <c r="DT13" s="658"/>
      <c r="DU13" s="658"/>
      <c r="DV13" s="658"/>
      <c r="DW13" s="658"/>
      <c r="DX13" s="658"/>
      <c r="DY13" s="658"/>
      <c r="DZ13" s="658"/>
      <c r="EA13" s="658"/>
      <c r="EB13" s="658"/>
      <c r="EC13" s="694"/>
    </row>
    <row r="14" spans="2:143" ht="11.25" customHeight="1" x14ac:dyDescent="0.15">
      <c r="B14" s="654" t="s">
        <v>244</v>
      </c>
      <c r="C14" s="655"/>
      <c r="D14" s="655"/>
      <c r="E14" s="655"/>
      <c r="F14" s="655"/>
      <c r="G14" s="655"/>
      <c r="H14" s="655"/>
      <c r="I14" s="655"/>
      <c r="J14" s="655"/>
      <c r="K14" s="655"/>
      <c r="L14" s="655"/>
      <c r="M14" s="655"/>
      <c r="N14" s="655"/>
      <c r="O14" s="655"/>
      <c r="P14" s="655"/>
      <c r="Q14" s="656"/>
      <c r="R14" s="657">
        <v>926</v>
      </c>
      <c r="S14" s="658"/>
      <c r="T14" s="658"/>
      <c r="U14" s="658"/>
      <c r="V14" s="658"/>
      <c r="W14" s="658"/>
      <c r="X14" s="658"/>
      <c r="Y14" s="659"/>
      <c r="Z14" s="695">
        <v>0</v>
      </c>
      <c r="AA14" s="695"/>
      <c r="AB14" s="695"/>
      <c r="AC14" s="695"/>
      <c r="AD14" s="696">
        <v>926</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99378</v>
      </c>
      <c r="BH14" s="658"/>
      <c r="BI14" s="658"/>
      <c r="BJ14" s="658"/>
      <c r="BK14" s="658"/>
      <c r="BL14" s="658"/>
      <c r="BM14" s="658"/>
      <c r="BN14" s="659"/>
      <c r="BO14" s="695">
        <v>3</v>
      </c>
      <c r="BP14" s="695"/>
      <c r="BQ14" s="695"/>
      <c r="BR14" s="695"/>
      <c r="BS14" s="696" t="s">
        <v>122</v>
      </c>
      <c r="BT14" s="696"/>
      <c r="BU14" s="696"/>
      <c r="BV14" s="696"/>
      <c r="BW14" s="696"/>
      <c r="BX14" s="696"/>
      <c r="BY14" s="696"/>
      <c r="BZ14" s="696"/>
      <c r="CA14" s="696"/>
      <c r="CB14" s="736"/>
      <c r="CD14" s="654" t="s">
        <v>246</v>
      </c>
      <c r="CE14" s="655"/>
      <c r="CF14" s="655"/>
      <c r="CG14" s="655"/>
      <c r="CH14" s="655"/>
      <c r="CI14" s="655"/>
      <c r="CJ14" s="655"/>
      <c r="CK14" s="655"/>
      <c r="CL14" s="655"/>
      <c r="CM14" s="655"/>
      <c r="CN14" s="655"/>
      <c r="CO14" s="655"/>
      <c r="CP14" s="655"/>
      <c r="CQ14" s="656"/>
      <c r="CR14" s="657">
        <v>889758</v>
      </c>
      <c r="CS14" s="658"/>
      <c r="CT14" s="658"/>
      <c r="CU14" s="658"/>
      <c r="CV14" s="658"/>
      <c r="CW14" s="658"/>
      <c r="CX14" s="658"/>
      <c r="CY14" s="659"/>
      <c r="CZ14" s="695">
        <v>5.0999999999999996</v>
      </c>
      <c r="DA14" s="695"/>
      <c r="DB14" s="695"/>
      <c r="DC14" s="695"/>
      <c r="DD14" s="663">
        <v>14610</v>
      </c>
      <c r="DE14" s="658"/>
      <c r="DF14" s="658"/>
      <c r="DG14" s="658"/>
      <c r="DH14" s="658"/>
      <c r="DI14" s="658"/>
      <c r="DJ14" s="658"/>
      <c r="DK14" s="658"/>
      <c r="DL14" s="658"/>
      <c r="DM14" s="658"/>
      <c r="DN14" s="658"/>
      <c r="DO14" s="658"/>
      <c r="DP14" s="659"/>
      <c r="DQ14" s="663">
        <v>885493</v>
      </c>
      <c r="DR14" s="658"/>
      <c r="DS14" s="658"/>
      <c r="DT14" s="658"/>
      <c r="DU14" s="658"/>
      <c r="DV14" s="658"/>
      <c r="DW14" s="658"/>
      <c r="DX14" s="658"/>
      <c r="DY14" s="658"/>
      <c r="DZ14" s="658"/>
      <c r="EA14" s="658"/>
      <c r="EB14" s="658"/>
      <c r="EC14" s="694"/>
    </row>
    <row r="15" spans="2:143" ht="11.25" customHeight="1" x14ac:dyDescent="0.15">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198908</v>
      </c>
      <c r="BH15" s="658"/>
      <c r="BI15" s="658"/>
      <c r="BJ15" s="658"/>
      <c r="BK15" s="658"/>
      <c r="BL15" s="658"/>
      <c r="BM15" s="658"/>
      <c r="BN15" s="659"/>
      <c r="BO15" s="695">
        <v>6.1</v>
      </c>
      <c r="BP15" s="695"/>
      <c r="BQ15" s="695"/>
      <c r="BR15" s="695"/>
      <c r="BS15" s="696" t="s">
        <v>122</v>
      </c>
      <c r="BT15" s="696"/>
      <c r="BU15" s="696"/>
      <c r="BV15" s="696"/>
      <c r="BW15" s="696"/>
      <c r="BX15" s="696"/>
      <c r="BY15" s="696"/>
      <c r="BZ15" s="696"/>
      <c r="CA15" s="696"/>
      <c r="CB15" s="736"/>
      <c r="CD15" s="654" t="s">
        <v>249</v>
      </c>
      <c r="CE15" s="655"/>
      <c r="CF15" s="655"/>
      <c r="CG15" s="655"/>
      <c r="CH15" s="655"/>
      <c r="CI15" s="655"/>
      <c r="CJ15" s="655"/>
      <c r="CK15" s="655"/>
      <c r="CL15" s="655"/>
      <c r="CM15" s="655"/>
      <c r="CN15" s="655"/>
      <c r="CO15" s="655"/>
      <c r="CP15" s="655"/>
      <c r="CQ15" s="656"/>
      <c r="CR15" s="657">
        <v>1921955</v>
      </c>
      <c r="CS15" s="658"/>
      <c r="CT15" s="658"/>
      <c r="CU15" s="658"/>
      <c r="CV15" s="658"/>
      <c r="CW15" s="658"/>
      <c r="CX15" s="658"/>
      <c r="CY15" s="659"/>
      <c r="CZ15" s="695">
        <v>10.9</v>
      </c>
      <c r="DA15" s="695"/>
      <c r="DB15" s="695"/>
      <c r="DC15" s="695"/>
      <c r="DD15" s="663">
        <v>747660</v>
      </c>
      <c r="DE15" s="658"/>
      <c r="DF15" s="658"/>
      <c r="DG15" s="658"/>
      <c r="DH15" s="658"/>
      <c r="DI15" s="658"/>
      <c r="DJ15" s="658"/>
      <c r="DK15" s="658"/>
      <c r="DL15" s="658"/>
      <c r="DM15" s="658"/>
      <c r="DN15" s="658"/>
      <c r="DO15" s="658"/>
      <c r="DP15" s="659"/>
      <c r="DQ15" s="663">
        <v>1151057</v>
      </c>
      <c r="DR15" s="658"/>
      <c r="DS15" s="658"/>
      <c r="DT15" s="658"/>
      <c r="DU15" s="658"/>
      <c r="DV15" s="658"/>
      <c r="DW15" s="658"/>
      <c r="DX15" s="658"/>
      <c r="DY15" s="658"/>
      <c r="DZ15" s="658"/>
      <c r="EA15" s="658"/>
      <c r="EB15" s="658"/>
      <c r="EC15" s="694"/>
    </row>
    <row r="16" spans="2:143" ht="11.25" customHeight="1" x14ac:dyDescent="0.15">
      <c r="B16" s="654" t="s">
        <v>250</v>
      </c>
      <c r="C16" s="655"/>
      <c r="D16" s="655"/>
      <c r="E16" s="655"/>
      <c r="F16" s="655"/>
      <c r="G16" s="655"/>
      <c r="H16" s="655"/>
      <c r="I16" s="655"/>
      <c r="J16" s="655"/>
      <c r="K16" s="655"/>
      <c r="L16" s="655"/>
      <c r="M16" s="655"/>
      <c r="N16" s="655"/>
      <c r="O16" s="655"/>
      <c r="P16" s="655"/>
      <c r="Q16" s="656"/>
      <c r="R16" s="657">
        <v>12474</v>
      </c>
      <c r="S16" s="658"/>
      <c r="T16" s="658"/>
      <c r="U16" s="658"/>
      <c r="V16" s="658"/>
      <c r="W16" s="658"/>
      <c r="X16" s="658"/>
      <c r="Y16" s="659"/>
      <c r="Z16" s="695">
        <v>0.1</v>
      </c>
      <c r="AA16" s="695"/>
      <c r="AB16" s="695"/>
      <c r="AC16" s="695"/>
      <c r="AD16" s="696">
        <v>12474</v>
      </c>
      <c r="AE16" s="696"/>
      <c r="AF16" s="696"/>
      <c r="AG16" s="696"/>
      <c r="AH16" s="696"/>
      <c r="AI16" s="696"/>
      <c r="AJ16" s="696"/>
      <c r="AK16" s="696"/>
      <c r="AL16" s="660">
        <v>0.1</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v>19686</v>
      </c>
      <c r="BH16" s="658"/>
      <c r="BI16" s="658"/>
      <c r="BJ16" s="658"/>
      <c r="BK16" s="658"/>
      <c r="BL16" s="658"/>
      <c r="BM16" s="658"/>
      <c r="BN16" s="659"/>
      <c r="BO16" s="695">
        <v>0.6</v>
      </c>
      <c r="BP16" s="695"/>
      <c r="BQ16" s="695"/>
      <c r="BR16" s="695"/>
      <c r="BS16" s="696" t="s">
        <v>122</v>
      </c>
      <c r="BT16" s="696"/>
      <c r="BU16" s="696"/>
      <c r="BV16" s="696"/>
      <c r="BW16" s="696"/>
      <c r="BX16" s="696"/>
      <c r="BY16" s="696"/>
      <c r="BZ16" s="696"/>
      <c r="CA16" s="696"/>
      <c r="CB16" s="736"/>
      <c r="CD16" s="654" t="s">
        <v>252</v>
      </c>
      <c r="CE16" s="655"/>
      <c r="CF16" s="655"/>
      <c r="CG16" s="655"/>
      <c r="CH16" s="655"/>
      <c r="CI16" s="655"/>
      <c r="CJ16" s="655"/>
      <c r="CK16" s="655"/>
      <c r="CL16" s="655"/>
      <c r="CM16" s="655"/>
      <c r="CN16" s="655"/>
      <c r="CO16" s="655"/>
      <c r="CP16" s="655"/>
      <c r="CQ16" s="656"/>
      <c r="CR16" s="657">
        <v>116411</v>
      </c>
      <c r="CS16" s="658"/>
      <c r="CT16" s="658"/>
      <c r="CU16" s="658"/>
      <c r="CV16" s="658"/>
      <c r="CW16" s="658"/>
      <c r="CX16" s="658"/>
      <c r="CY16" s="659"/>
      <c r="CZ16" s="695">
        <v>0.7</v>
      </c>
      <c r="DA16" s="695"/>
      <c r="DB16" s="695"/>
      <c r="DC16" s="695"/>
      <c r="DD16" s="663" t="s">
        <v>122</v>
      </c>
      <c r="DE16" s="658"/>
      <c r="DF16" s="658"/>
      <c r="DG16" s="658"/>
      <c r="DH16" s="658"/>
      <c r="DI16" s="658"/>
      <c r="DJ16" s="658"/>
      <c r="DK16" s="658"/>
      <c r="DL16" s="658"/>
      <c r="DM16" s="658"/>
      <c r="DN16" s="658"/>
      <c r="DO16" s="658"/>
      <c r="DP16" s="659"/>
      <c r="DQ16" s="663">
        <v>77017</v>
      </c>
      <c r="DR16" s="658"/>
      <c r="DS16" s="658"/>
      <c r="DT16" s="658"/>
      <c r="DU16" s="658"/>
      <c r="DV16" s="658"/>
      <c r="DW16" s="658"/>
      <c r="DX16" s="658"/>
      <c r="DY16" s="658"/>
      <c r="DZ16" s="658"/>
      <c r="EA16" s="658"/>
      <c r="EB16" s="658"/>
      <c r="EC16" s="694"/>
    </row>
    <row r="17" spans="2:133" ht="11.25" customHeight="1" x14ac:dyDescent="0.15">
      <c r="B17" s="654" t="s">
        <v>253</v>
      </c>
      <c r="C17" s="655"/>
      <c r="D17" s="655"/>
      <c r="E17" s="655"/>
      <c r="F17" s="655"/>
      <c r="G17" s="655"/>
      <c r="H17" s="655"/>
      <c r="I17" s="655"/>
      <c r="J17" s="655"/>
      <c r="K17" s="655"/>
      <c r="L17" s="655"/>
      <c r="M17" s="655"/>
      <c r="N17" s="655"/>
      <c r="O17" s="655"/>
      <c r="P17" s="655"/>
      <c r="Q17" s="656"/>
      <c r="R17" s="657">
        <v>35852</v>
      </c>
      <c r="S17" s="658"/>
      <c r="T17" s="658"/>
      <c r="U17" s="658"/>
      <c r="V17" s="658"/>
      <c r="W17" s="658"/>
      <c r="X17" s="658"/>
      <c r="Y17" s="659"/>
      <c r="Z17" s="695">
        <v>0.2</v>
      </c>
      <c r="AA17" s="695"/>
      <c r="AB17" s="695"/>
      <c r="AC17" s="695"/>
      <c r="AD17" s="696">
        <v>35852</v>
      </c>
      <c r="AE17" s="696"/>
      <c r="AF17" s="696"/>
      <c r="AG17" s="696"/>
      <c r="AH17" s="696"/>
      <c r="AI17" s="696"/>
      <c r="AJ17" s="696"/>
      <c r="AK17" s="696"/>
      <c r="AL17" s="660">
        <v>0.3</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255</v>
      </c>
      <c r="CE17" s="655"/>
      <c r="CF17" s="655"/>
      <c r="CG17" s="655"/>
      <c r="CH17" s="655"/>
      <c r="CI17" s="655"/>
      <c r="CJ17" s="655"/>
      <c r="CK17" s="655"/>
      <c r="CL17" s="655"/>
      <c r="CM17" s="655"/>
      <c r="CN17" s="655"/>
      <c r="CO17" s="655"/>
      <c r="CP17" s="655"/>
      <c r="CQ17" s="656"/>
      <c r="CR17" s="657">
        <v>1516980</v>
      </c>
      <c r="CS17" s="658"/>
      <c r="CT17" s="658"/>
      <c r="CU17" s="658"/>
      <c r="CV17" s="658"/>
      <c r="CW17" s="658"/>
      <c r="CX17" s="658"/>
      <c r="CY17" s="659"/>
      <c r="CZ17" s="695">
        <v>8.6</v>
      </c>
      <c r="DA17" s="695"/>
      <c r="DB17" s="695"/>
      <c r="DC17" s="695"/>
      <c r="DD17" s="663" t="s">
        <v>122</v>
      </c>
      <c r="DE17" s="658"/>
      <c r="DF17" s="658"/>
      <c r="DG17" s="658"/>
      <c r="DH17" s="658"/>
      <c r="DI17" s="658"/>
      <c r="DJ17" s="658"/>
      <c r="DK17" s="658"/>
      <c r="DL17" s="658"/>
      <c r="DM17" s="658"/>
      <c r="DN17" s="658"/>
      <c r="DO17" s="658"/>
      <c r="DP17" s="659"/>
      <c r="DQ17" s="663">
        <v>1482664</v>
      </c>
      <c r="DR17" s="658"/>
      <c r="DS17" s="658"/>
      <c r="DT17" s="658"/>
      <c r="DU17" s="658"/>
      <c r="DV17" s="658"/>
      <c r="DW17" s="658"/>
      <c r="DX17" s="658"/>
      <c r="DY17" s="658"/>
      <c r="DZ17" s="658"/>
      <c r="EA17" s="658"/>
      <c r="EB17" s="658"/>
      <c r="EC17" s="694"/>
    </row>
    <row r="18" spans="2:133" ht="11.25" customHeight="1" x14ac:dyDescent="0.15">
      <c r="B18" s="654" t="s">
        <v>256</v>
      </c>
      <c r="C18" s="655"/>
      <c r="D18" s="655"/>
      <c r="E18" s="655"/>
      <c r="F18" s="655"/>
      <c r="G18" s="655"/>
      <c r="H18" s="655"/>
      <c r="I18" s="655"/>
      <c r="J18" s="655"/>
      <c r="K18" s="655"/>
      <c r="L18" s="655"/>
      <c r="M18" s="655"/>
      <c r="N18" s="655"/>
      <c r="O18" s="655"/>
      <c r="P18" s="655"/>
      <c r="Q18" s="656"/>
      <c r="R18" s="657">
        <v>15625</v>
      </c>
      <c r="S18" s="658"/>
      <c r="T18" s="658"/>
      <c r="U18" s="658"/>
      <c r="V18" s="658"/>
      <c r="W18" s="658"/>
      <c r="X18" s="658"/>
      <c r="Y18" s="659"/>
      <c r="Z18" s="695">
        <v>0.1</v>
      </c>
      <c r="AA18" s="695"/>
      <c r="AB18" s="695"/>
      <c r="AC18" s="695"/>
      <c r="AD18" s="696">
        <v>15625</v>
      </c>
      <c r="AE18" s="696"/>
      <c r="AF18" s="696"/>
      <c r="AG18" s="696"/>
      <c r="AH18" s="696"/>
      <c r="AI18" s="696"/>
      <c r="AJ18" s="696"/>
      <c r="AK18" s="696"/>
      <c r="AL18" s="660">
        <v>0.2</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258</v>
      </c>
      <c r="CE18" s="655"/>
      <c r="CF18" s="655"/>
      <c r="CG18" s="655"/>
      <c r="CH18" s="655"/>
      <c r="CI18" s="655"/>
      <c r="CJ18" s="655"/>
      <c r="CK18" s="655"/>
      <c r="CL18" s="655"/>
      <c r="CM18" s="655"/>
      <c r="CN18" s="655"/>
      <c r="CO18" s="655"/>
      <c r="CP18" s="655"/>
      <c r="CQ18" s="656"/>
      <c r="CR18" s="657">
        <v>2963</v>
      </c>
      <c r="CS18" s="658"/>
      <c r="CT18" s="658"/>
      <c r="CU18" s="658"/>
      <c r="CV18" s="658"/>
      <c r="CW18" s="658"/>
      <c r="CX18" s="658"/>
      <c r="CY18" s="659"/>
      <c r="CZ18" s="695">
        <v>0</v>
      </c>
      <c r="DA18" s="695"/>
      <c r="DB18" s="695"/>
      <c r="DC18" s="695"/>
      <c r="DD18" s="663" t="s">
        <v>122</v>
      </c>
      <c r="DE18" s="658"/>
      <c r="DF18" s="658"/>
      <c r="DG18" s="658"/>
      <c r="DH18" s="658"/>
      <c r="DI18" s="658"/>
      <c r="DJ18" s="658"/>
      <c r="DK18" s="658"/>
      <c r="DL18" s="658"/>
      <c r="DM18" s="658"/>
      <c r="DN18" s="658"/>
      <c r="DO18" s="658"/>
      <c r="DP18" s="659"/>
      <c r="DQ18" s="663">
        <v>2963</v>
      </c>
      <c r="DR18" s="658"/>
      <c r="DS18" s="658"/>
      <c r="DT18" s="658"/>
      <c r="DU18" s="658"/>
      <c r="DV18" s="658"/>
      <c r="DW18" s="658"/>
      <c r="DX18" s="658"/>
      <c r="DY18" s="658"/>
      <c r="DZ18" s="658"/>
      <c r="EA18" s="658"/>
      <c r="EB18" s="658"/>
      <c r="EC18" s="694"/>
    </row>
    <row r="19" spans="2:133" ht="11.25" customHeight="1" x14ac:dyDescent="0.15">
      <c r="B19" s="654" t="s">
        <v>259</v>
      </c>
      <c r="C19" s="655"/>
      <c r="D19" s="655"/>
      <c r="E19" s="655"/>
      <c r="F19" s="655"/>
      <c r="G19" s="655"/>
      <c r="H19" s="655"/>
      <c r="I19" s="655"/>
      <c r="J19" s="655"/>
      <c r="K19" s="655"/>
      <c r="L19" s="655"/>
      <c r="M19" s="655"/>
      <c r="N19" s="655"/>
      <c r="O19" s="655"/>
      <c r="P19" s="655"/>
      <c r="Q19" s="656"/>
      <c r="R19" s="657">
        <v>11181</v>
      </c>
      <c r="S19" s="658"/>
      <c r="T19" s="658"/>
      <c r="U19" s="658"/>
      <c r="V19" s="658"/>
      <c r="W19" s="658"/>
      <c r="X19" s="658"/>
      <c r="Y19" s="659"/>
      <c r="Z19" s="695">
        <v>0.1</v>
      </c>
      <c r="AA19" s="695"/>
      <c r="AB19" s="695"/>
      <c r="AC19" s="695"/>
      <c r="AD19" s="696">
        <v>11181</v>
      </c>
      <c r="AE19" s="696"/>
      <c r="AF19" s="696"/>
      <c r="AG19" s="696"/>
      <c r="AH19" s="696"/>
      <c r="AI19" s="696"/>
      <c r="AJ19" s="696"/>
      <c r="AK19" s="696"/>
      <c r="AL19" s="660">
        <v>0.1</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v>22925</v>
      </c>
      <c r="BH19" s="658"/>
      <c r="BI19" s="658"/>
      <c r="BJ19" s="658"/>
      <c r="BK19" s="658"/>
      <c r="BL19" s="658"/>
      <c r="BM19" s="658"/>
      <c r="BN19" s="659"/>
      <c r="BO19" s="695">
        <v>0.7</v>
      </c>
      <c r="BP19" s="695"/>
      <c r="BQ19" s="695"/>
      <c r="BR19" s="695"/>
      <c r="BS19" s="696" t="s">
        <v>122</v>
      </c>
      <c r="BT19" s="696"/>
      <c r="BU19" s="696"/>
      <c r="BV19" s="696"/>
      <c r="BW19" s="696"/>
      <c r="BX19" s="696"/>
      <c r="BY19" s="696"/>
      <c r="BZ19" s="696"/>
      <c r="CA19" s="696"/>
      <c r="CB19" s="736"/>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15">
      <c r="B20" s="724" t="s">
        <v>262</v>
      </c>
      <c r="C20" s="725"/>
      <c r="D20" s="725"/>
      <c r="E20" s="725"/>
      <c r="F20" s="725"/>
      <c r="G20" s="725"/>
      <c r="H20" s="725"/>
      <c r="I20" s="725"/>
      <c r="J20" s="725"/>
      <c r="K20" s="725"/>
      <c r="L20" s="725"/>
      <c r="M20" s="725"/>
      <c r="N20" s="725"/>
      <c r="O20" s="725"/>
      <c r="P20" s="725"/>
      <c r="Q20" s="726"/>
      <c r="R20" s="657">
        <v>4444</v>
      </c>
      <c r="S20" s="658"/>
      <c r="T20" s="658"/>
      <c r="U20" s="658"/>
      <c r="V20" s="658"/>
      <c r="W20" s="658"/>
      <c r="X20" s="658"/>
      <c r="Y20" s="659"/>
      <c r="Z20" s="695">
        <v>0</v>
      </c>
      <c r="AA20" s="695"/>
      <c r="AB20" s="695"/>
      <c r="AC20" s="695"/>
      <c r="AD20" s="696">
        <v>4444</v>
      </c>
      <c r="AE20" s="696"/>
      <c r="AF20" s="696"/>
      <c r="AG20" s="696"/>
      <c r="AH20" s="696"/>
      <c r="AI20" s="696"/>
      <c r="AJ20" s="696"/>
      <c r="AK20" s="696"/>
      <c r="AL20" s="660">
        <v>0</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v>22925</v>
      </c>
      <c r="BH20" s="658"/>
      <c r="BI20" s="658"/>
      <c r="BJ20" s="658"/>
      <c r="BK20" s="658"/>
      <c r="BL20" s="658"/>
      <c r="BM20" s="658"/>
      <c r="BN20" s="659"/>
      <c r="BO20" s="695">
        <v>0.7</v>
      </c>
      <c r="BP20" s="695"/>
      <c r="BQ20" s="695"/>
      <c r="BR20" s="695"/>
      <c r="BS20" s="696" t="s">
        <v>122</v>
      </c>
      <c r="BT20" s="696"/>
      <c r="BU20" s="696"/>
      <c r="BV20" s="696"/>
      <c r="BW20" s="696"/>
      <c r="BX20" s="696"/>
      <c r="BY20" s="696"/>
      <c r="BZ20" s="696"/>
      <c r="CA20" s="696"/>
      <c r="CB20" s="736"/>
      <c r="CD20" s="654" t="s">
        <v>264</v>
      </c>
      <c r="CE20" s="655"/>
      <c r="CF20" s="655"/>
      <c r="CG20" s="655"/>
      <c r="CH20" s="655"/>
      <c r="CI20" s="655"/>
      <c r="CJ20" s="655"/>
      <c r="CK20" s="655"/>
      <c r="CL20" s="655"/>
      <c r="CM20" s="655"/>
      <c r="CN20" s="655"/>
      <c r="CO20" s="655"/>
      <c r="CP20" s="655"/>
      <c r="CQ20" s="656"/>
      <c r="CR20" s="657">
        <v>17614000</v>
      </c>
      <c r="CS20" s="658"/>
      <c r="CT20" s="658"/>
      <c r="CU20" s="658"/>
      <c r="CV20" s="658"/>
      <c r="CW20" s="658"/>
      <c r="CX20" s="658"/>
      <c r="CY20" s="659"/>
      <c r="CZ20" s="695">
        <v>100</v>
      </c>
      <c r="DA20" s="695"/>
      <c r="DB20" s="695"/>
      <c r="DC20" s="695"/>
      <c r="DD20" s="663">
        <v>1885608</v>
      </c>
      <c r="DE20" s="658"/>
      <c r="DF20" s="658"/>
      <c r="DG20" s="658"/>
      <c r="DH20" s="658"/>
      <c r="DI20" s="658"/>
      <c r="DJ20" s="658"/>
      <c r="DK20" s="658"/>
      <c r="DL20" s="658"/>
      <c r="DM20" s="658"/>
      <c r="DN20" s="658"/>
      <c r="DO20" s="658"/>
      <c r="DP20" s="659"/>
      <c r="DQ20" s="663">
        <v>12923527</v>
      </c>
      <c r="DR20" s="658"/>
      <c r="DS20" s="658"/>
      <c r="DT20" s="658"/>
      <c r="DU20" s="658"/>
      <c r="DV20" s="658"/>
      <c r="DW20" s="658"/>
      <c r="DX20" s="658"/>
      <c r="DY20" s="658"/>
      <c r="DZ20" s="658"/>
      <c r="EA20" s="658"/>
      <c r="EB20" s="658"/>
      <c r="EC20" s="694"/>
    </row>
    <row r="21" spans="2:133" ht="11.25" customHeight="1" x14ac:dyDescent="0.15">
      <c r="B21" s="654" t="s">
        <v>265</v>
      </c>
      <c r="C21" s="655"/>
      <c r="D21" s="655"/>
      <c r="E21" s="655"/>
      <c r="F21" s="655"/>
      <c r="G21" s="655"/>
      <c r="H21" s="655"/>
      <c r="I21" s="655"/>
      <c r="J21" s="655"/>
      <c r="K21" s="655"/>
      <c r="L21" s="655"/>
      <c r="M21" s="655"/>
      <c r="N21" s="655"/>
      <c r="O21" s="655"/>
      <c r="P21" s="655"/>
      <c r="Q21" s="656"/>
      <c r="R21" s="657">
        <v>7123477</v>
      </c>
      <c r="S21" s="658"/>
      <c r="T21" s="658"/>
      <c r="U21" s="658"/>
      <c r="V21" s="658"/>
      <c r="W21" s="658"/>
      <c r="X21" s="658"/>
      <c r="Y21" s="659"/>
      <c r="Z21" s="695">
        <v>39.1</v>
      </c>
      <c r="AA21" s="695"/>
      <c r="AB21" s="695"/>
      <c r="AC21" s="695"/>
      <c r="AD21" s="696">
        <v>6107446</v>
      </c>
      <c r="AE21" s="696"/>
      <c r="AF21" s="696"/>
      <c r="AG21" s="696"/>
      <c r="AH21" s="696"/>
      <c r="AI21" s="696"/>
      <c r="AJ21" s="696"/>
      <c r="AK21" s="696"/>
      <c r="AL21" s="660">
        <v>59</v>
      </c>
      <c r="AM21" s="661"/>
      <c r="AN21" s="661"/>
      <c r="AO21" s="697"/>
      <c r="AP21" s="654" t="s">
        <v>266</v>
      </c>
      <c r="AQ21" s="734"/>
      <c r="AR21" s="734"/>
      <c r="AS21" s="734"/>
      <c r="AT21" s="734"/>
      <c r="AU21" s="734"/>
      <c r="AV21" s="734"/>
      <c r="AW21" s="734"/>
      <c r="AX21" s="734"/>
      <c r="AY21" s="734"/>
      <c r="AZ21" s="734"/>
      <c r="BA21" s="734"/>
      <c r="BB21" s="734"/>
      <c r="BC21" s="734"/>
      <c r="BD21" s="734"/>
      <c r="BE21" s="734"/>
      <c r="BF21" s="735"/>
      <c r="BG21" s="657">
        <v>22925</v>
      </c>
      <c r="BH21" s="658"/>
      <c r="BI21" s="658"/>
      <c r="BJ21" s="658"/>
      <c r="BK21" s="658"/>
      <c r="BL21" s="658"/>
      <c r="BM21" s="658"/>
      <c r="BN21" s="659"/>
      <c r="BO21" s="695">
        <v>0.7</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267</v>
      </c>
      <c r="C22" s="655"/>
      <c r="D22" s="655"/>
      <c r="E22" s="655"/>
      <c r="F22" s="655"/>
      <c r="G22" s="655"/>
      <c r="H22" s="655"/>
      <c r="I22" s="655"/>
      <c r="J22" s="655"/>
      <c r="K22" s="655"/>
      <c r="L22" s="655"/>
      <c r="M22" s="655"/>
      <c r="N22" s="655"/>
      <c r="O22" s="655"/>
      <c r="P22" s="655"/>
      <c r="Q22" s="656"/>
      <c r="R22" s="657">
        <v>6107446</v>
      </c>
      <c r="S22" s="658"/>
      <c r="T22" s="658"/>
      <c r="U22" s="658"/>
      <c r="V22" s="658"/>
      <c r="W22" s="658"/>
      <c r="X22" s="658"/>
      <c r="Y22" s="659"/>
      <c r="Z22" s="695">
        <v>33.5</v>
      </c>
      <c r="AA22" s="695"/>
      <c r="AB22" s="695"/>
      <c r="AC22" s="695"/>
      <c r="AD22" s="696">
        <v>6107446</v>
      </c>
      <c r="AE22" s="696"/>
      <c r="AF22" s="696"/>
      <c r="AG22" s="696"/>
      <c r="AH22" s="696"/>
      <c r="AI22" s="696"/>
      <c r="AJ22" s="696"/>
      <c r="AK22" s="696"/>
      <c r="AL22" s="660">
        <v>59</v>
      </c>
      <c r="AM22" s="661"/>
      <c r="AN22" s="661"/>
      <c r="AO22" s="697"/>
      <c r="AP22" s="654" t="s">
        <v>268</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270</v>
      </c>
      <c r="C23" s="655"/>
      <c r="D23" s="655"/>
      <c r="E23" s="655"/>
      <c r="F23" s="655"/>
      <c r="G23" s="655"/>
      <c r="H23" s="655"/>
      <c r="I23" s="655"/>
      <c r="J23" s="655"/>
      <c r="K23" s="655"/>
      <c r="L23" s="655"/>
      <c r="M23" s="655"/>
      <c r="N23" s="655"/>
      <c r="O23" s="655"/>
      <c r="P23" s="655"/>
      <c r="Q23" s="656"/>
      <c r="R23" s="657">
        <v>1016031</v>
      </c>
      <c r="S23" s="658"/>
      <c r="T23" s="658"/>
      <c r="U23" s="658"/>
      <c r="V23" s="658"/>
      <c r="W23" s="658"/>
      <c r="X23" s="658"/>
      <c r="Y23" s="659"/>
      <c r="Z23" s="695">
        <v>5.6</v>
      </c>
      <c r="AA23" s="695"/>
      <c r="AB23" s="695"/>
      <c r="AC23" s="695"/>
      <c r="AD23" s="696" t="s">
        <v>122</v>
      </c>
      <c r="AE23" s="696"/>
      <c r="AF23" s="696"/>
      <c r="AG23" s="696"/>
      <c r="AH23" s="696"/>
      <c r="AI23" s="696"/>
      <c r="AJ23" s="696"/>
      <c r="AK23" s="696"/>
      <c r="AL23" s="660" t="s">
        <v>122</v>
      </c>
      <c r="AM23" s="661"/>
      <c r="AN23" s="661"/>
      <c r="AO23" s="697"/>
      <c r="AP23" s="654" t="s">
        <v>271</v>
      </c>
      <c r="AQ23" s="734"/>
      <c r="AR23" s="734"/>
      <c r="AS23" s="734"/>
      <c r="AT23" s="734"/>
      <c r="AU23" s="734"/>
      <c r="AV23" s="734"/>
      <c r="AW23" s="734"/>
      <c r="AX23" s="734"/>
      <c r="AY23" s="734"/>
      <c r="AZ23" s="734"/>
      <c r="BA23" s="734"/>
      <c r="BB23" s="734"/>
      <c r="BC23" s="734"/>
      <c r="BD23" s="734"/>
      <c r="BE23" s="734"/>
      <c r="BF23" s="735"/>
      <c r="BG23" s="657" t="s">
        <v>122</v>
      </c>
      <c r="BH23" s="658"/>
      <c r="BI23" s="658"/>
      <c r="BJ23" s="658"/>
      <c r="BK23" s="658"/>
      <c r="BL23" s="658"/>
      <c r="BM23" s="658"/>
      <c r="BN23" s="659"/>
      <c r="BO23" s="695" t="s">
        <v>122</v>
      </c>
      <c r="BP23" s="695"/>
      <c r="BQ23" s="695"/>
      <c r="BR23" s="695"/>
      <c r="BS23" s="696" t="s">
        <v>122</v>
      </c>
      <c r="BT23" s="696"/>
      <c r="BU23" s="696"/>
      <c r="BV23" s="696"/>
      <c r="BW23" s="696"/>
      <c r="BX23" s="696"/>
      <c r="BY23" s="696"/>
      <c r="BZ23" s="696"/>
      <c r="CA23" s="696"/>
      <c r="CB23" s="736"/>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15">
      <c r="B24" s="654" t="s">
        <v>277</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278</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279</v>
      </c>
      <c r="CE24" s="716"/>
      <c r="CF24" s="716"/>
      <c r="CG24" s="716"/>
      <c r="CH24" s="716"/>
      <c r="CI24" s="716"/>
      <c r="CJ24" s="716"/>
      <c r="CK24" s="716"/>
      <c r="CL24" s="716"/>
      <c r="CM24" s="716"/>
      <c r="CN24" s="716"/>
      <c r="CO24" s="716"/>
      <c r="CP24" s="716"/>
      <c r="CQ24" s="717"/>
      <c r="CR24" s="712">
        <v>7328402</v>
      </c>
      <c r="CS24" s="713"/>
      <c r="CT24" s="713"/>
      <c r="CU24" s="713"/>
      <c r="CV24" s="713"/>
      <c r="CW24" s="713"/>
      <c r="CX24" s="713"/>
      <c r="CY24" s="738"/>
      <c r="CZ24" s="739">
        <v>41.6</v>
      </c>
      <c r="DA24" s="721"/>
      <c r="DB24" s="721"/>
      <c r="DC24" s="741"/>
      <c r="DD24" s="737">
        <v>5500630</v>
      </c>
      <c r="DE24" s="713"/>
      <c r="DF24" s="713"/>
      <c r="DG24" s="713"/>
      <c r="DH24" s="713"/>
      <c r="DI24" s="713"/>
      <c r="DJ24" s="713"/>
      <c r="DK24" s="738"/>
      <c r="DL24" s="737">
        <v>4843819</v>
      </c>
      <c r="DM24" s="713"/>
      <c r="DN24" s="713"/>
      <c r="DO24" s="713"/>
      <c r="DP24" s="713"/>
      <c r="DQ24" s="713"/>
      <c r="DR24" s="713"/>
      <c r="DS24" s="713"/>
      <c r="DT24" s="713"/>
      <c r="DU24" s="713"/>
      <c r="DV24" s="738"/>
      <c r="DW24" s="739">
        <v>46.6</v>
      </c>
      <c r="DX24" s="721"/>
      <c r="DY24" s="721"/>
      <c r="DZ24" s="721"/>
      <c r="EA24" s="721"/>
      <c r="EB24" s="721"/>
      <c r="EC24" s="740"/>
    </row>
    <row r="25" spans="2:133" ht="11.25" customHeight="1" x14ac:dyDescent="0.15">
      <c r="B25" s="654" t="s">
        <v>280</v>
      </c>
      <c r="C25" s="655"/>
      <c r="D25" s="655"/>
      <c r="E25" s="655"/>
      <c r="F25" s="655"/>
      <c r="G25" s="655"/>
      <c r="H25" s="655"/>
      <c r="I25" s="655"/>
      <c r="J25" s="655"/>
      <c r="K25" s="655"/>
      <c r="L25" s="655"/>
      <c r="M25" s="655"/>
      <c r="N25" s="655"/>
      <c r="O25" s="655"/>
      <c r="P25" s="655"/>
      <c r="Q25" s="656"/>
      <c r="R25" s="657">
        <v>11329719</v>
      </c>
      <c r="S25" s="658"/>
      <c r="T25" s="658"/>
      <c r="U25" s="658"/>
      <c r="V25" s="658"/>
      <c r="W25" s="658"/>
      <c r="X25" s="658"/>
      <c r="Y25" s="659"/>
      <c r="Z25" s="695">
        <v>62.2</v>
      </c>
      <c r="AA25" s="695"/>
      <c r="AB25" s="695"/>
      <c r="AC25" s="695"/>
      <c r="AD25" s="696">
        <v>10313688</v>
      </c>
      <c r="AE25" s="696"/>
      <c r="AF25" s="696"/>
      <c r="AG25" s="696"/>
      <c r="AH25" s="696"/>
      <c r="AI25" s="696"/>
      <c r="AJ25" s="696"/>
      <c r="AK25" s="696"/>
      <c r="AL25" s="660">
        <v>99.7</v>
      </c>
      <c r="AM25" s="661"/>
      <c r="AN25" s="661"/>
      <c r="AO25" s="697"/>
      <c r="AP25" s="654" t="s">
        <v>281</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282</v>
      </c>
      <c r="CE25" s="655"/>
      <c r="CF25" s="655"/>
      <c r="CG25" s="655"/>
      <c r="CH25" s="655"/>
      <c r="CI25" s="655"/>
      <c r="CJ25" s="655"/>
      <c r="CK25" s="655"/>
      <c r="CL25" s="655"/>
      <c r="CM25" s="655"/>
      <c r="CN25" s="655"/>
      <c r="CO25" s="655"/>
      <c r="CP25" s="655"/>
      <c r="CQ25" s="656"/>
      <c r="CR25" s="657">
        <v>2296810</v>
      </c>
      <c r="CS25" s="670"/>
      <c r="CT25" s="670"/>
      <c r="CU25" s="670"/>
      <c r="CV25" s="670"/>
      <c r="CW25" s="670"/>
      <c r="CX25" s="670"/>
      <c r="CY25" s="671"/>
      <c r="CZ25" s="660">
        <v>13</v>
      </c>
      <c r="DA25" s="672"/>
      <c r="DB25" s="672"/>
      <c r="DC25" s="673"/>
      <c r="DD25" s="663">
        <v>2168270</v>
      </c>
      <c r="DE25" s="670"/>
      <c r="DF25" s="670"/>
      <c r="DG25" s="670"/>
      <c r="DH25" s="670"/>
      <c r="DI25" s="670"/>
      <c r="DJ25" s="670"/>
      <c r="DK25" s="671"/>
      <c r="DL25" s="663">
        <v>2127973</v>
      </c>
      <c r="DM25" s="670"/>
      <c r="DN25" s="670"/>
      <c r="DO25" s="670"/>
      <c r="DP25" s="670"/>
      <c r="DQ25" s="670"/>
      <c r="DR25" s="670"/>
      <c r="DS25" s="670"/>
      <c r="DT25" s="670"/>
      <c r="DU25" s="670"/>
      <c r="DV25" s="671"/>
      <c r="DW25" s="660">
        <v>20.5</v>
      </c>
      <c r="DX25" s="672"/>
      <c r="DY25" s="672"/>
      <c r="DZ25" s="672"/>
      <c r="EA25" s="672"/>
      <c r="EB25" s="672"/>
      <c r="EC25" s="684"/>
    </row>
    <row r="26" spans="2:133" ht="11.25" customHeight="1" x14ac:dyDescent="0.15">
      <c r="B26" s="654" t="s">
        <v>283</v>
      </c>
      <c r="C26" s="655"/>
      <c r="D26" s="655"/>
      <c r="E26" s="655"/>
      <c r="F26" s="655"/>
      <c r="G26" s="655"/>
      <c r="H26" s="655"/>
      <c r="I26" s="655"/>
      <c r="J26" s="655"/>
      <c r="K26" s="655"/>
      <c r="L26" s="655"/>
      <c r="M26" s="655"/>
      <c r="N26" s="655"/>
      <c r="O26" s="655"/>
      <c r="P26" s="655"/>
      <c r="Q26" s="656"/>
      <c r="R26" s="657">
        <v>2103</v>
      </c>
      <c r="S26" s="658"/>
      <c r="T26" s="658"/>
      <c r="U26" s="658"/>
      <c r="V26" s="658"/>
      <c r="W26" s="658"/>
      <c r="X26" s="658"/>
      <c r="Y26" s="659"/>
      <c r="Z26" s="695">
        <v>0</v>
      </c>
      <c r="AA26" s="695"/>
      <c r="AB26" s="695"/>
      <c r="AC26" s="695"/>
      <c r="AD26" s="696">
        <v>2103</v>
      </c>
      <c r="AE26" s="696"/>
      <c r="AF26" s="696"/>
      <c r="AG26" s="696"/>
      <c r="AH26" s="696"/>
      <c r="AI26" s="696"/>
      <c r="AJ26" s="696"/>
      <c r="AK26" s="696"/>
      <c r="AL26" s="660">
        <v>0</v>
      </c>
      <c r="AM26" s="661"/>
      <c r="AN26" s="661"/>
      <c r="AO26" s="697"/>
      <c r="AP26" s="654" t="s">
        <v>284</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285</v>
      </c>
      <c r="CE26" s="655"/>
      <c r="CF26" s="655"/>
      <c r="CG26" s="655"/>
      <c r="CH26" s="655"/>
      <c r="CI26" s="655"/>
      <c r="CJ26" s="655"/>
      <c r="CK26" s="655"/>
      <c r="CL26" s="655"/>
      <c r="CM26" s="655"/>
      <c r="CN26" s="655"/>
      <c r="CO26" s="655"/>
      <c r="CP26" s="655"/>
      <c r="CQ26" s="656"/>
      <c r="CR26" s="657">
        <v>1417032</v>
      </c>
      <c r="CS26" s="658"/>
      <c r="CT26" s="658"/>
      <c r="CU26" s="658"/>
      <c r="CV26" s="658"/>
      <c r="CW26" s="658"/>
      <c r="CX26" s="658"/>
      <c r="CY26" s="659"/>
      <c r="CZ26" s="660">
        <v>8</v>
      </c>
      <c r="DA26" s="672"/>
      <c r="DB26" s="672"/>
      <c r="DC26" s="673"/>
      <c r="DD26" s="663">
        <v>1327740</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15">
      <c r="B27" s="654" t="s">
        <v>286</v>
      </c>
      <c r="C27" s="655"/>
      <c r="D27" s="655"/>
      <c r="E27" s="655"/>
      <c r="F27" s="655"/>
      <c r="G27" s="655"/>
      <c r="H27" s="655"/>
      <c r="I27" s="655"/>
      <c r="J27" s="655"/>
      <c r="K27" s="655"/>
      <c r="L27" s="655"/>
      <c r="M27" s="655"/>
      <c r="N27" s="655"/>
      <c r="O27" s="655"/>
      <c r="P27" s="655"/>
      <c r="Q27" s="656"/>
      <c r="R27" s="657">
        <v>36336</v>
      </c>
      <c r="S27" s="658"/>
      <c r="T27" s="658"/>
      <c r="U27" s="658"/>
      <c r="V27" s="658"/>
      <c r="W27" s="658"/>
      <c r="X27" s="658"/>
      <c r="Y27" s="659"/>
      <c r="Z27" s="695">
        <v>0.2</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3287118</v>
      </c>
      <c r="BH27" s="658"/>
      <c r="BI27" s="658"/>
      <c r="BJ27" s="658"/>
      <c r="BK27" s="658"/>
      <c r="BL27" s="658"/>
      <c r="BM27" s="658"/>
      <c r="BN27" s="659"/>
      <c r="BO27" s="695">
        <v>100</v>
      </c>
      <c r="BP27" s="695"/>
      <c r="BQ27" s="695"/>
      <c r="BR27" s="695"/>
      <c r="BS27" s="696">
        <v>52042</v>
      </c>
      <c r="BT27" s="696"/>
      <c r="BU27" s="696"/>
      <c r="BV27" s="696"/>
      <c r="BW27" s="696"/>
      <c r="BX27" s="696"/>
      <c r="BY27" s="696"/>
      <c r="BZ27" s="696"/>
      <c r="CA27" s="696"/>
      <c r="CB27" s="736"/>
      <c r="CD27" s="654" t="s">
        <v>288</v>
      </c>
      <c r="CE27" s="655"/>
      <c r="CF27" s="655"/>
      <c r="CG27" s="655"/>
      <c r="CH27" s="655"/>
      <c r="CI27" s="655"/>
      <c r="CJ27" s="655"/>
      <c r="CK27" s="655"/>
      <c r="CL27" s="655"/>
      <c r="CM27" s="655"/>
      <c r="CN27" s="655"/>
      <c r="CO27" s="655"/>
      <c r="CP27" s="655"/>
      <c r="CQ27" s="656"/>
      <c r="CR27" s="657">
        <v>3514612</v>
      </c>
      <c r="CS27" s="670"/>
      <c r="CT27" s="670"/>
      <c r="CU27" s="670"/>
      <c r="CV27" s="670"/>
      <c r="CW27" s="670"/>
      <c r="CX27" s="670"/>
      <c r="CY27" s="671"/>
      <c r="CZ27" s="660">
        <v>20</v>
      </c>
      <c r="DA27" s="672"/>
      <c r="DB27" s="672"/>
      <c r="DC27" s="673"/>
      <c r="DD27" s="663">
        <v>1849696</v>
      </c>
      <c r="DE27" s="670"/>
      <c r="DF27" s="670"/>
      <c r="DG27" s="670"/>
      <c r="DH27" s="670"/>
      <c r="DI27" s="670"/>
      <c r="DJ27" s="670"/>
      <c r="DK27" s="671"/>
      <c r="DL27" s="663">
        <v>1233182</v>
      </c>
      <c r="DM27" s="670"/>
      <c r="DN27" s="670"/>
      <c r="DO27" s="670"/>
      <c r="DP27" s="670"/>
      <c r="DQ27" s="670"/>
      <c r="DR27" s="670"/>
      <c r="DS27" s="670"/>
      <c r="DT27" s="670"/>
      <c r="DU27" s="670"/>
      <c r="DV27" s="671"/>
      <c r="DW27" s="660">
        <v>11.9</v>
      </c>
      <c r="DX27" s="672"/>
      <c r="DY27" s="672"/>
      <c r="DZ27" s="672"/>
      <c r="EA27" s="672"/>
      <c r="EB27" s="672"/>
      <c r="EC27" s="684"/>
    </row>
    <row r="28" spans="2:133" ht="11.25" customHeight="1" x14ac:dyDescent="0.15">
      <c r="B28" s="654" t="s">
        <v>289</v>
      </c>
      <c r="C28" s="655"/>
      <c r="D28" s="655"/>
      <c r="E28" s="655"/>
      <c r="F28" s="655"/>
      <c r="G28" s="655"/>
      <c r="H28" s="655"/>
      <c r="I28" s="655"/>
      <c r="J28" s="655"/>
      <c r="K28" s="655"/>
      <c r="L28" s="655"/>
      <c r="M28" s="655"/>
      <c r="N28" s="655"/>
      <c r="O28" s="655"/>
      <c r="P28" s="655"/>
      <c r="Q28" s="656"/>
      <c r="R28" s="657">
        <v>116424</v>
      </c>
      <c r="S28" s="658"/>
      <c r="T28" s="658"/>
      <c r="U28" s="658"/>
      <c r="V28" s="658"/>
      <c r="W28" s="658"/>
      <c r="X28" s="658"/>
      <c r="Y28" s="659"/>
      <c r="Z28" s="695">
        <v>0.6</v>
      </c>
      <c r="AA28" s="695"/>
      <c r="AB28" s="695"/>
      <c r="AC28" s="695"/>
      <c r="AD28" s="696">
        <v>9227</v>
      </c>
      <c r="AE28" s="696"/>
      <c r="AF28" s="696"/>
      <c r="AG28" s="696"/>
      <c r="AH28" s="696"/>
      <c r="AI28" s="696"/>
      <c r="AJ28" s="696"/>
      <c r="AK28" s="696"/>
      <c r="AL28" s="660">
        <v>0.1</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1516980</v>
      </c>
      <c r="CS28" s="658"/>
      <c r="CT28" s="658"/>
      <c r="CU28" s="658"/>
      <c r="CV28" s="658"/>
      <c r="CW28" s="658"/>
      <c r="CX28" s="658"/>
      <c r="CY28" s="659"/>
      <c r="CZ28" s="660">
        <v>8.6</v>
      </c>
      <c r="DA28" s="672"/>
      <c r="DB28" s="672"/>
      <c r="DC28" s="673"/>
      <c r="DD28" s="663">
        <v>1482664</v>
      </c>
      <c r="DE28" s="658"/>
      <c r="DF28" s="658"/>
      <c r="DG28" s="658"/>
      <c r="DH28" s="658"/>
      <c r="DI28" s="658"/>
      <c r="DJ28" s="658"/>
      <c r="DK28" s="659"/>
      <c r="DL28" s="663">
        <v>1482664</v>
      </c>
      <c r="DM28" s="658"/>
      <c r="DN28" s="658"/>
      <c r="DO28" s="658"/>
      <c r="DP28" s="658"/>
      <c r="DQ28" s="658"/>
      <c r="DR28" s="658"/>
      <c r="DS28" s="658"/>
      <c r="DT28" s="658"/>
      <c r="DU28" s="658"/>
      <c r="DV28" s="659"/>
      <c r="DW28" s="660">
        <v>14.3</v>
      </c>
      <c r="DX28" s="672"/>
      <c r="DY28" s="672"/>
      <c r="DZ28" s="672"/>
      <c r="EA28" s="672"/>
      <c r="EB28" s="672"/>
      <c r="EC28" s="684"/>
    </row>
    <row r="29" spans="2:133" ht="11.25" customHeight="1" x14ac:dyDescent="0.15">
      <c r="B29" s="654" t="s">
        <v>291</v>
      </c>
      <c r="C29" s="655"/>
      <c r="D29" s="655"/>
      <c r="E29" s="655"/>
      <c r="F29" s="655"/>
      <c r="G29" s="655"/>
      <c r="H29" s="655"/>
      <c r="I29" s="655"/>
      <c r="J29" s="655"/>
      <c r="K29" s="655"/>
      <c r="L29" s="655"/>
      <c r="M29" s="655"/>
      <c r="N29" s="655"/>
      <c r="O29" s="655"/>
      <c r="P29" s="655"/>
      <c r="Q29" s="656"/>
      <c r="R29" s="657">
        <v>63654</v>
      </c>
      <c r="S29" s="658"/>
      <c r="T29" s="658"/>
      <c r="U29" s="658"/>
      <c r="V29" s="658"/>
      <c r="W29" s="658"/>
      <c r="X29" s="658"/>
      <c r="Y29" s="659"/>
      <c r="Z29" s="695">
        <v>0.3</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292</v>
      </c>
      <c r="CE29" s="677"/>
      <c r="CF29" s="654" t="s">
        <v>66</v>
      </c>
      <c r="CG29" s="655"/>
      <c r="CH29" s="655"/>
      <c r="CI29" s="655"/>
      <c r="CJ29" s="655"/>
      <c r="CK29" s="655"/>
      <c r="CL29" s="655"/>
      <c r="CM29" s="655"/>
      <c r="CN29" s="655"/>
      <c r="CO29" s="655"/>
      <c r="CP29" s="655"/>
      <c r="CQ29" s="656"/>
      <c r="CR29" s="657">
        <v>1516980</v>
      </c>
      <c r="CS29" s="670"/>
      <c r="CT29" s="670"/>
      <c r="CU29" s="670"/>
      <c r="CV29" s="670"/>
      <c r="CW29" s="670"/>
      <c r="CX29" s="670"/>
      <c r="CY29" s="671"/>
      <c r="CZ29" s="660">
        <v>8.6</v>
      </c>
      <c r="DA29" s="672"/>
      <c r="DB29" s="672"/>
      <c r="DC29" s="673"/>
      <c r="DD29" s="663">
        <v>1482664</v>
      </c>
      <c r="DE29" s="670"/>
      <c r="DF29" s="670"/>
      <c r="DG29" s="670"/>
      <c r="DH29" s="670"/>
      <c r="DI29" s="670"/>
      <c r="DJ29" s="670"/>
      <c r="DK29" s="671"/>
      <c r="DL29" s="663">
        <v>1482664</v>
      </c>
      <c r="DM29" s="670"/>
      <c r="DN29" s="670"/>
      <c r="DO29" s="670"/>
      <c r="DP29" s="670"/>
      <c r="DQ29" s="670"/>
      <c r="DR29" s="670"/>
      <c r="DS29" s="670"/>
      <c r="DT29" s="670"/>
      <c r="DU29" s="670"/>
      <c r="DV29" s="671"/>
      <c r="DW29" s="660">
        <v>14.3</v>
      </c>
      <c r="DX29" s="672"/>
      <c r="DY29" s="672"/>
      <c r="DZ29" s="672"/>
      <c r="EA29" s="672"/>
      <c r="EB29" s="672"/>
      <c r="EC29" s="684"/>
    </row>
    <row r="30" spans="2:133" ht="11.25" customHeight="1" x14ac:dyDescent="0.15">
      <c r="B30" s="654" t="s">
        <v>293</v>
      </c>
      <c r="C30" s="655"/>
      <c r="D30" s="655"/>
      <c r="E30" s="655"/>
      <c r="F30" s="655"/>
      <c r="G30" s="655"/>
      <c r="H30" s="655"/>
      <c r="I30" s="655"/>
      <c r="J30" s="655"/>
      <c r="K30" s="655"/>
      <c r="L30" s="655"/>
      <c r="M30" s="655"/>
      <c r="N30" s="655"/>
      <c r="O30" s="655"/>
      <c r="P30" s="655"/>
      <c r="Q30" s="656"/>
      <c r="R30" s="657">
        <v>2627384</v>
      </c>
      <c r="S30" s="658"/>
      <c r="T30" s="658"/>
      <c r="U30" s="658"/>
      <c r="V30" s="658"/>
      <c r="W30" s="658"/>
      <c r="X30" s="658"/>
      <c r="Y30" s="659"/>
      <c r="Z30" s="695">
        <v>14.4</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27"/>
      <c r="BI30" s="727"/>
      <c r="BJ30" s="727"/>
      <c r="BK30" s="727"/>
      <c r="BL30" s="727"/>
      <c r="BM30" s="727"/>
      <c r="BN30" s="727"/>
      <c r="BO30" s="727"/>
      <c r="BP30" s="727"/>
      <c r="BQ30" s="728"/>
      <c r="BR30" s="709" t="s">
        <v>295</v>
      </c>
      <c r="BS30" s="727"/>
      <c r="BT30" s="727"/>
      <c r="BU30" s="727"/>
      <c r="BV30" s="727"/>
      <c r="BW30" s="727"/>
      <c r="BX30" s="727"/>
      <c r="BY30" s="727"/>
      <c r="BZ30" s="727"/>
      <c r="CA30" s="727"/>
      <c r="CB30" s="728"/>
      <c r="CD30" s="678"/>
      <c r="CE30" s="679"/>
      <c r="CF30" s="654" t="s">
        <v>296</v>
      </c>
      <c r="CG30" s="655"/>
      <c r="CH30" s="655"/>
      <c r="CI30" s="655"/>
      <c r="CJ30" s="655"/>
      <c r="CK30" s="655"/>
      <c r="CL30" s="655"/>
      <c r="CM30" s="655"/>
      <c r="CN30" s="655"/>
      <c r="CO30" s="655"/>
      <c r="CP30" s="655"/>
      <c r="CQ30" s="656"/>
      <c r="CR30" s="657">
        <v>1475888</v>
      </c>
      <c r="CS30" s="658"/>
      <c r="CT30" s="658"/>
      <c r="CU30" s="658"/>
      <c r="CV30" s="658"/>
      <c r="CW30" s="658"/>
      <c r="CX30" s="658"/>
      <c r="CY30" s="659"/>
      <c r="CZ30" s="660">
        <v>8.4</v>
      </c>
      <c r="DA30" s="672"/>
      <c r="DB30" s="672"/>
      <c r="DC30" s="673"/>
      <c r="DD30" s="663">
        <v>1444535</v>
      </c>
      <c r="DE30" s="658"/>
      <c r="DF30" s="658"/>
      <c r="DG30" s="658"/>
      <c r="DH30" s="658"/>
      <c r="DI30" s="658"/>
      <c r="DJ30" s="658"/>
      <c r="DK30" s="659"/>
      <c r="DL30" s="663">
        <v>1444535</v>
      </c>
      <c r="DM30" s="658"/>
      <c r="DN30" s="658"/>
      <c r="DO30" s="658"/>
      <c r="DP30" s="658"/>
      <c r="DQ30" s="658"/>
      <c r="DR30" s="658"/>
      <c r="DS30" s="658"/>
      <c r="DT30" s="658"/>
      <c r="DU30" s="658"/>
      <c r="DV30" s="659"/>
      <c r="DW30" s="660">
        <v>13.9</v>
      </c>
      <c r="DX30" s="672"/>
      <c r="DY30" s="672"/>
      <c r="DZ30" s="672"/>
      <c r="EA30" s="672"/>
      <c r="EB30" s="672"/>
      <c r="EC30" s="684"/>
    </row>
    <row r="31" spans="2:133" ht="11.25" customHeight="1" x14ac:dyDescent="0.15">
      <c r="B31" s="724" t="s">
        <v>297</v>
      </c>
      <c r="C31" s="725"/>
      <c r="D31" s="725"/>
      <c r="E31" s="725"/>
      <c r="F31" s="725"/>
      <c r="G31" s="725"/>
      <c r="H31" s="725"/>
      <c r="I31" s="725"/>
      <c r="J31" s="725"/>
      <c r="K31" s="725"/>
      <c r="L31" s="725"/>
      <c r="M31" s="725"/>
      <c r="N31" s="725"/>
      <c r="O31" s="725"/>
      <c r="P31" s="725"/>
      <c r="Q31" s="726"/>
      <c r="R31" s="657">
        <v>9952</v>
      </c>
      <c r="S31" s="658"/>
      <c r="T31" s="658"/>
      <c r="U31" s="658"/>
      <c r="V31" s="658"/>
      <c r="W31" s="658"/>
      <c r="X31" s="658"/>
      <c r="Y31" s="659"/>
      <c r="Z31" s="695">
        <v>0.1</v>
      </c>
      <c r="AA31" s="695"/>
      <c r="AB31" s="695"/>
      <c r="AC31" s="695"/>
      <c r="AD31" s="696">
        <v>9952</v>
      </c>
      <c r="AE31" s="696"/>
      <c r="AF31" s="696"/>
      <c r="AG31" s="696"/>
      <c r="AH31" s="696"/>
      <c r="AI31" s="696"/>
      <c r="AJ31" s="696"/>
      <c r="AK31" s="696"/>
      <c r="AL31" s="660">
        <v>0.1</v>
      </c>
      <c r="AM31" s="661"/>
      <c r="AN31" s="661"/>
      <c r="AO31" s="697"/>
      <c r="AP31" s="729" t="s">
        <v>298</v>
      </c>
      <c r="AQ31" s="730"/>
      <c r="AR31" s="730"/>
      <c r="AS31" s="730"/>
      <c r="AT31" s="731" t="s">
        <v>299</v>
      </c>
      <c r="AU31" s="218"/>
      <c r="AV31" s="218"/>
      <c r="AW31" s="218"/>
      <c r="AX31" s="715" t="s">
        <v>177</v>
      </c>
      <c r="AY31" s="716"/>
      <c r="AZ31" s="716"/>
      <c r="BA31" s="716"/>
      <c r="BB31" s="716"/>
      <c r="BC31" s="716"/>
      <c r="BD31" s="716"/>
      <c r="BE31" s="716"/>
      <c r="BF31" s="717"/>
      <c r="BG31" s="719">
        <v>98.9</v>
      </c>
      <c r="BH31" s="720"/>
      <c r="BI31" s="720"/>
      <c r="BJ31" s="720"/>
      <c r="BK31" s="720"/>
      <c r="BL31" s="720"/>
      <c r="BM31" s="721">
        <v>95.8</v>
      </c>
      <c r="BN31" s="720"/>
      <c r="BO31" s="720"/>
      <c r="BP31" s="720"/>
      <c r="BQ31" s="722"/>
      <c r="BR31" s="719">
        <v>99</v>
      </c>
      <c r="BS31" s="720"/>
      <c r="BT31" s="720"/>
      <c r="BU31" s="720"/>
      <c r="BV31" s="720"/>
      <c r="BW31" s="720"/>
      <c r="BX31" s="721">
        <v>96</v>
      </c>
      <c r="BY31" s="720"/>
      <c r="BZ31" s="720"/>
      <c r="CA31" s="720"/>
      <c r="CB31" s="722"/>
      <c r="CD31" s="678"/>
      <c r="CE31" s="679"/>
      <c r="CF31" s="654" t="s">
        <v>300</v>
      </c>
      <c r="CG31" s="655"/>
      <c r="CH31" s="655"/>
      <c r="CI31" s="655"/>
      <c r="CJ31" s="655"/>
      <c r="CK31" s="655"/>
      <c r="CL31" s="655"/>
      <c r="CM31" s="655"/>
      <c r="CN31" s="655"/>
      <c r="CO31" s="655"/>
      <c r="CP31" s="655"/>
      <c r="CQ31" s="656"/>
      <c r="CR31" s="657">
        <v>41092</v>
      </c>
      <c r="CS31" s="670"/>
      <c r="CT31" s="670"/>
      <c r="CU31" s="670"/>
      <c r="CV31" s="670"/>
      <c r="CW31" s="670"/>
      <c r="CX31" s="670"/>
      <c r="CY31" s="671"/>
      <c r="CZ31" s="660">
        <v>0.2</v>
      </c>
      <c r="DA31" s="672"/>
      <c r="DB31" s="672"/>
      <c r="DC31" s="673"/>
      <c r="DD31" s="663">
        <v>38129</v>
      </c>
      <c r="DE31" s="670"/>
      <c r="DF31" s="670"/>
      <c r="DG31" s="670"/>
      <c r="DH31" s="670"/>
      <c r="DI31" s="670"/>
      <c r="DJ31" s="670"/>
      <c r="DK31" s="671"/>
      <c r="DL31" s="663">
        <v>38129</v>
      </c>
      <c r="DM31" s="670"/>
      <c r="DN31" s="670"/>
      <c r="DO31" s="670"/>
      <c r="DP31" s="670"/>
      <c r="DQ31" s="670"/>
      <c r="DR31" s="670"/>
      <c r="DS31" s="670"/>
      <c r="DT31" s="670"/>
      <c r="DU31" s="670"/>
      <c r="DV31" s="671"/>
      <c r="DW31" s="660">
        <v>0.4</v>
      </c>
      <c r="DX31" s="672"/>
      <c r="DY31" s="672"/>
      <c r="DZ31" s="672"/>
      <c r="EA31" s="672"/>
      <c r="EB31" s="672"/>
      <c r="EC31" s="684"/>
    </row>
    <row r="32" spans="2:133" ht="11.25" customHeight="1" x14ac:dyDescent="0.15">
      <c r="B32" s="654" t="s">
        <v>301</v>
      </c>
      <c r="C32" s="655"/>
      <c r="D32" s="655"/>
      <c r="E32" s="655"/>
      <c r="F32" s="655"/>
      <c r="G32" s="655"/>
      <c r="H32" s="655"/>
      <c r="I32" s="655"/>
      <c r="J32" s="655"/>
      <c r="K32" s="655"/>
      <c r="L32" s="655"/>
      <c r="M32" s="655"/>
      <c r="N32" s="655"/>
      <c r="O32" s="655"/>
      <c r="P32" s="655"/>
      <c r="Q32" s="656"/>
      <c r="R32" s="657">
        <v>1038414</v>
      </c>
      <c r="S32" s="658"/>
      <c r="T32" s="658"/>
      <c r="U32" s="658"/>
      <c r="V32" s="658"/>
      <c r="W32" s="658"/>
      <c r="X32" s="658"/>
      <c r="Y32" s="659"/>
      <c r="Z32" s="695">
        <v>5.7</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2"/>
      <c r="AU32" s="214" t="s">
        <v>302</v>
      </c>
      <c r="AX32" s="654" t="s">
        <v>303</v>
      </c>
      <c r="AY32" s="655"/>
      <c r="AZ32" s="655"/>
      <c r="BA32" s="655"/>
      <c r="BB32" s="655"/>
      <c r="BC32" s="655"/>
      <c r="BD32" s="655"/>
      <c r="BE32" s="655"/>
      <c r="BF32" s="656"/>
      <c r="BG32" s="723">
        <v>99.1</v>
      </c>
      <c r="BH32" s="670"/>
      <c r="BI32" s="670"/>
      <c r="BJ32" s="670"/>
      <c r="BK32" s="670"/>
      <c r="BL32" s="670"/>
      <c r="BM32" s="661">
        <v>96.9</v>
      </c>
      <c r="BN32" s="670"/>
      <c r="BO32" s="670"/>
      <c r="BP32" s="670"/>
      <c r="BQ32" s="693"/>
      <c r="BR32" s="723">
        <v>99.4</v>
      </c>
      <c r="BS32" s="670"/>
      <c r="BT32" s="670"/>
      <c r="BU32" s="670"/>
      <c r="BV32" s="670"/>
      <c r="BW32" s="670"/>
      <c r="BX32" s="661">
        <v>97.2</v>
      </c>
      <c r="BY32" s="670"/>
      <c r="BZ32" s="670"/>
      <c r="CA32" s="670"/>
      <c r="CB32" s="693"/>
      <c r="CD32" s="680"/>
      <c r="CE32" s="681"/>
      <c r="CF32" s="654" t="s">
        <v>304</v>
      </c>
      <c r="CG32" s="655"/>
      <c r="CH32" s="655"/>
      <c r="CI32" s="655"/>
      <c r="CJ32" s="655"/>
      <c r="CK32" s="655"/>
      <c r="CL32" s="655"/>
      <c r="CM32" s="655"/>
      <c r="CN32" s="655"/>
      <c r="CO32" s="655"/>
      <c r="CP32" s="655"/>
      <c r="CQ32" s="656"/>
      <c r="CR32" s="657" t="s">
        <v>122</v>
      </c>
      <c r="CS32" s="658"/>
      <c r="CT32" s="658"/>
      <c r="CU32" s="658"/>
      <c r="CV32" s="658"/>
      <c r="CW32" s="658"/>
      <c r="CX32" s="658"/>
      <c r="CY32" s="659"/>
      <c r="CZ32" s="660" t="s">
        <v>122</v>
      </c>
      <c r="DA32" s="672"/>
      <c r="DB32" s="672"/>
      <c r="DC32" s="673"/>
      <c r="DD32" s="663" t="s">
        <v>122</v>
      </c>
      <c r="DE32" s="658"/>
      <c r="DF32" s="658"/>
      <c r="DG32" s="658"/>
      <c r="DH32" s="658"/>
      <c r="DI32" s="658"/>
      <c r="DJ32" s="658"/>
      <c r="DK32" s="659"/>
      <c r="DL32" s="663" t="s">
        <v>122</v>
      </c>
      <c r="DM32" s="658"/>
      <c r="DN32" s="658"/>
      <c r="DO32" s="658"/>
      <c r="DP32" s="658"/>
      <c r="DQ32" s="658"/>
      <c r="DR32" s="658"/>
      <c r="DS32" s="658"/>
      <c r="DT32" s="658"/>
      <c r="DU32" s="658"/>
      <c r="DV32" s="659"/>
      <c r="DW32" s="660" t="s">
        <v>122</v>
      </c>
      <c r="DX32" s="672"/>
      <c r="DY32" s="672"/>
      <c r="DZ32" s="672"/>
      <c r="EA32" s="672"/>
      <c r="EB32" s="672"/>
      <c r="EC32" s="684"/>
    </row>
    <row r="33" spans="2:133" ht="11.25" customHeight="1" x14ac:dyDescent="0.15">
      <c r="B33" s="654" t="s">
        <v>305</v>
      </c>
      <c r="C33" s="655"/>
      <c r="D33" s="655"/>
      <c r="E33" s="655"/>
      <c r="F33" s="655"/>
      <c r="G33" s="655"/>
      <c r="H33" s="655"/>
      <c r="I33" s="655"/>
      <c r="J33" s="655"/>
      <c r="K33" s="655"/>
      <c r="L33" s="655"/>
      <c r="M33" s="655"/>
      <c r="N33" s="655"/>
      <c r="O33" s="655"/>
      <c r="P33" s="655"/>
      <c r="Q33" s="656"/>
      <c r="R33" s="657">
        <v>52323</v>
      </c>
      <c r="S33" s="658"/>
      <c r="T33" s="658"/>
      <c r="U33" s="658"/>
      <c r="V33" s="658"/>
      <c r="W33" s="658"/>
      <c r="X33" s="658"/>
      <c r="Y33" s="659"/>
      <c r="Z33" s="695">
        <v>0.3</v>
      </c>
      <c r="AA33" s="695"/>
      <c r="AB33" s="695"/>
      <c r="AC33" s="695"/>
      <c r="AD33" s="696">
        <v>10115</v>
      </c>
      <c r="AE33" s="696"/>
      <c r="AF33" s="696"/>
      <c r="AG33" s="696"/>
      <c r="AH33" s="696"/>
      <c r="AI33" s="696"/>
      <c r="AJ33" s="696"/>
      <c r="AK33" s="696"/>
      <c r="AL33" s="660">
        <v>0.1</v>
      </c>
      <c r="AM33" s="661"/>
      <c r="AN33" s="661"/>
      <c r="AO33" s="697"/>
      <c r="AP33" s="700"/>
      <c r="AQ33" s="701"/>
      <c r="AR33" s="701"/>
      <c r="AS33" s="701"/>
      <c r="AT33" s="733"/>
      <c r="AU33" s="219"/>
      <c r="AV33" s="219"/>
      <c r="AW33" s="219"/>
      <c r="AX33" s="638" t="s">
        <v>306</v>
      </c>
      <c r="AY33" s="639"/>
      <c r="AZ33" s="639"/>
      <c r="BA33" s="639"/>
      <c r="BB33" s="639"/>
      <c r="BC33" s="639"/>
      <c r="BD33" s="639"/>
      <c r="BE33" s="639"/>
      <c r="BF33" s="640"/>
      <c r="BG33" s="718">
        <v>97.9</v>
      </c>
      <c r="BH33" s="642"/>
      <c r="BI33" s="642"/>
      <c r="BJ33" s="642"/>
      <c r="BK33" s="642"/>
      <c r="BL33" s="642"/>
      <c r="BM33" s="688">
        <v>92.1</v>
      </c>
      <c r="BN33" s="642"/>
      <c r="BO33" s="642"/>
      <c r="BP33" s="642"/>
      <c r="BQ33" s="705"/>
      <c r="BR33" s="718">
        <v>98</v>
      </c>
      <c r="BS33" s="642"/>
      <c r="BT33" s="642"/>
      <c r="BU33" s="642"/>
      <c r="BV33" s="642"/>
      <c r="BW33" s="642"/>
      <c r="BX33" s="688">
        <v>92.1</v>
      </c>
      <c r="BY33" s="642"/>
      <c r="BZ33" s="642"/>
      <c r="CA33" s="642"/>
      <c r="CB33" s="705"/>
      <c r="CD33" s="654" t="s">
        <v>307</v>
      </c>
      <c r="CE33" s="655"/>
      <c r="CF33" s="655"/>
      <c r="CG33" s="655"/>
      <c r="CH33" s="655"/>
      <c r="CI33" s="655"/>
      <c r="CJ33" s="655"/>
      <c r="CK33" s="655"/>
      <c r="CL33" s="655"/>
      <c r="CM33" s="655"/>
      <c r="CN33" s="655"/>
      <c r="CO33" s="655"/>
      <c r="CP33" s="655"/>
      <c r="CQ33" s="656"/>
      <c r="CR33" s="657">
        <v>8283579</v>
      </c>
      <c r="CS33" s="670"/>
      <c r="CT33" s="670"/>
      <c r="CU33" s="670"/>
      <c r="CV33" s="670"/>
      <c r="CW33" s="670"/>
      <c r="CX33" s="670"/>
      <c r="CY33" s="671"/>
      <c r="CZ33" s="660">
        <v>47</v>
      </c>
      <c r="DA33" s="672"/>
      <c r="DB33" s="672"/>
      <c r="DC33" s="673"/>
      <c r="DD33" s="663">
        <v>6966575</v>
      </c>
      <c r="DE33" s="670"/>
      <c r="DF33" s="670"/>
      <c r="DG33" s="670"/>
      <c r="DH33" s="670"/>
      <c r="DI33" s="670"/>
      <c r="DJ33" s="670"/>
      <c r="DK33" s="671"/>
      <c r="DL33" s="663">
        <v>4852066</v>
      </c>
      <c r="DM33" s="670"/>
      <c r="DN33" s="670"/>
      <c r="DO33" s="670"/>
      <c r="DP33" s="670"/>
      <c r="DQ33" s="670"/>
      <c r="DR33" s="670"/>
      <c r="DS33" s="670"/>
      <c r="DT33" s="670"/>
      <c r="DU33" s="670"/>
      <c r="DV33" s="671"/>
      <c r="DW33" s="660">
        <v>46.7</v>
      </c>
      <c r="DX33" s="672"/>
      <c r="DY33" s="672"/>
      <c r="DZ33" s="672"/>
      <c r="EA33" s="672"/>
      <c r="EB33" s="672"/>
      <c r="EC33" s="684"/>
    </row>
    <row r="34" spans="2:133" ht="11.25" customHeight="1" x14ac:dyDescent="0.15">
      <c r="B34" s="654" t="s">
        <v>308</v>
      </c>
      <c r="C34" s="655"/>
      <c r="D34" s="655"/>
      <c r="E34" s="655"/>
      <c r="F34" s="655"/>
      <c r="G34" s="655"/>
      <c r="H34" s="655"/>
      <c r="I34" s="655"/>
      <c r="J34" s="655"/>
      <c r="K34" s="655"/>
      <c r="L34" s="655"/>
      <c r="M34" s="655"/>
      <c r="N34" s="655"/>
      <c r="O34" s="655"/>
      <c r="P34" s="655"/>
      <c r="Q34" s="656"/>
      <c r="R34" s="657">
        <v>381903</v>
      </c>
      <c r="S34" s="658"/>
      <c r="T34" s="658"/>
      <c r="U34" s="658"/>
      <c r="V34" s="658"/>
      <c r="W34" s="658"/>
      <c r="X34" s="658"/>
      <c r="Y34" s="659"/>
      <c r="Z34" s="695">
        <v>2.1</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2144523</v>
      </c>
      <c r="CS34" s="658"/>
      <c r="CT34" s="658"/>
      <c r="CU34" s="658"/>
      <c r="CV34" s="658"/>
      <c r="CW34" s="658"/>
      <c r="CX34" s="658"/>
      <c r="CY34" s="659"/>
      <c r="CZ34" s="660">
        <v>12.2</v>
      </c>
      <c r="DA34" s="672"/>
      <c r="DB34" s="672"/>
      <c r="DC34" s="673"/>
      <c r="DD34" s="663">
        <v>1803416</v>
      </c>
      <c r="DE34" s="658"/>
      <c r="DF34" s="658"/>
      <c r="DG34" s="658"/>
      <c r="DH34" s="658"/>
      <c r="DI34" s="658"/>
      <c r="DJ34" s="658"/>
      <c r="DK34" s="659"/>
      <c r="DL34" s="663">
        <v>1146361</v>
      </c>
      <c r="DM34" s="658"/>
      <c r="DN34" s="658"/>
      <c r="DO34" s="658"/>
      <c r="DP34" s="658"/>
      <c r="DQ34" s="658"/>
      <c r="DR34" s="658"/>
      <c r="DS34" s="658"/>
      <c r="DT34" s="658"/>
      <c r="DU34" s="658"/>
      <c r="DV34" s="659"/>
      <c r="DW34" s="660">
        <v>11</v>
      </c>
      <c r="DX34" s="672"/>
      <c r="DY34" s="672"/>
      <c r="DZ34" s="672"/>
      <c r="EA34" s="672"/>
      <c r="EB34" s="672"/>
      <c r="EC34" s="684"/>
    </row>
    <row r="35" spans="2:133" ht="11.25" customHeight="1" x14ac:dyDescent="0.15">
      <c r="B35" s="654" t="s">
        <v>310</v>
      </c>
      <c r="C35" s="655"/>
      <c r="D35" s="655"/>
      <c r="E35" s="655"/>
      <c r="F35" s="655"/>
      <c r="G35" s="655"/>
      <c r="H35" s="655"/>
      <c r="I35" s="655"/>
      <c r="J35" s="655"/>
      <c r="K35" s="655"/>
      <c r="L35" s="655"/>
      <c r="M35" s="655"/>
      <c r="N35" s="655"/>
      <c r="O35" s="655"/>
      <c r="P35" s="655"/>
      <c r="Q35" s="656"/>
      <c r="R35" s="657">
        <v>618017</v>
      </c>
      <c r="S35" s="658"/>
      <c r="T35" s="658"/>
      <c r="U35" s="658"/>
      <c r="V35" s="658"/>
      <c r="W35" s="658"/>
      <c r="X35" s="658"/>
      <c r="Y35" s="659"/>
      <c r="Z35" s="695">
        <v>3.4</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314210</v>
      </c>
      <c r="CS35" s="670"/>
      <c r="CT35" s="670"/>
      <c r="CU35" s="670"/>
      <c r="CV35" s="670"/>
      <c r="CW35" s="670"/>
      <c r="CX35" s="670"/>
      <c r="CY35" s="671"/>
      <c r="CZ35" s="660">
        <v>1.8</v>
      </c>
      <c r="DA35" s="672"/>
      <c r="DB35" s="672"/>
      <c r="DC35" s="673"/>
      <c r="DD35" s="663">
        <v>274049</v>
      </c>
      <c r="DE35" s="670"/>
      <c r="DF35" s="670"/>
      <c r="DG35" s="670"/>
      <c r="DH35" s="670"/>
      <c r="DI35" s="670"/>
      <c r="DJ35" s="670"/>
      <c r="DK35" s="671"/>
      <c r="DL35" s="663">
        <v>200433</v>
      </c>
      <c r="DM35" s="670"/>
      <c r="DN35" s="670"/>
      <c r="DO35" s="670"/>
      <c r="DP35" s="670"/>
      <c r="DQ35" s="670"/>
      <c r="DR35" s="670"/>
      <c r="DS35" s="670"/>
      <c r="DT35" s="670"/>
      <c r="DU35" s="670"/>
      <c r="DV35" s="671"/>
      <c r="DW35" s="660">
        <v>1.9</v>
      </c>
      <c r="DX35" s="672"/>
      <c r="DY35" s="672"/>
      <c r="DZ35" s="672"/>
      <c r="EA35" s="672"/>
      <c r="EB35" s="672"/>
      <c r="EC35" s="684"/>
    </row>
    <row r="36" spans="2:133" ht="11.25" customHeight="1" x14ac:dyDescent="0.15">
      <c r="B36" s="654" t="s">
        <v>314</v>
      </c>
      <c r="C36" s="655"/>
      <c r="D36" s="655"/>
      <c r="E36" s="655"/>
      <c r="F36" s="655"/>
      <c r="G36" s="655"/>
      <c r="H36" s="655"/>
      <c r="I36" s="655"/>
      <c r="J36" s="655"/>
      <c r="K36" s="655"/>
      <c r="L36" s="655"/>
      <c r="M36" s="655"/>
      <c r="N36" s="655"/>
      <c r="O36" s="655"/>
      <c r="P36" s="655"/>
      <c r="Q36" s="656"/>
      <c r="R36" s="657">
        <v>235425</v>
      </c>
      <c r="S36" s="658"/>
      <c r="T36" s="658"/>
      <c r="U36" s="658"/>
      <c r="V36" s="658"/>
      <c r="W36" s="658"/>
      <c r="X36" s="658"/>
      <c r="Y36" s="659"/>
      <c r="Z36" s="695">
        <v>1.3</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2896070</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3705</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3142840</v>
      </c>
      <c r="CS36" s="658"/>
      <c r="CT36" s="658"/>
      <c r="CU36" s="658"/>
      <c r="CV36" s="658"/>
      <c r="CW36" s="658"/>
      <c r="CX36" s="658"/>
      <c r="CY36" s="659"/>
      <c r="CZ36" s="660">
        <v>17.8</v>
      </c>
      <c r="DA36" s="672"/>
      <c r="DB36" s="672"/>
      <c r="DC36" s="673"/>
      <c r="DD36" s="663">
        <v>2868259</v>
      </c>
      <c r="DE36" s="658"/>
      <c r="DF36" s="658"/>
      <c r="DG36" s="658"/>
      <c r="DH36" s="658"/>
      <c r="DI36" s="658"/>
      <c r="DJ36" s="658"/>
      <c r="DK36" s="659"/>
      <c r="DL36" s="663">
        <v>2135272</v>
      </c>
      <c r="DM36" s="658"/>
      <c r="DN36" s="658"/>
      <c r="DO36" s="658"/>
      <c r="DP36" s="658"/>
      <c r="DQ36" s="658"/>
      <c r="DR36" s="658"/>
      <c r="DS36" s="658"/>
      <c r="DT36" s="658"/>
      <c r="DU36" s="658"/>
      <c r="DV36" s="659"/>
      <c r="DW36" s="660">
        <v>20.5</v>
      </c>
      <c r="DX36" s="672"/>
      <c r="DY36" s="672"/>
      <c r="DZ36" s="672"/>
      <c r="EA36" s="672"/>
      <c r="EB36" s="672"/>
      <c r="EC36" s="684"/>
    </row>
    <row r="37" spans="2:133" ht="11.25" customHeight="1" x14ac:dyDescent="0.15">
      <c r="B37" s="654" t="s">
        <v>318</v>
      </c>
      <c r="C37" s="655"/>
      <c r="D37" s="655"/>
      <c r="E37" s="655"/>
      <c r="F37" s="655"/>
      <c r="G37" s="655"/>
      <c r="H37" s="655"/>
      <c r="I37" s="655"/>
      <c r="J37" s="655"/>
      <c r="K37" s="655"/>
      <c r="L37" s="655"/>
      <c r="M37" s="655"/>
      <c r="N37" s="655"/>
      <c r="O37" s="655"/>
      <c r="P37" s="655"/>
      <c r="Q37" s="656"/>
      <c r="R37" s="657">
        <v>403679</v>
      </c>
      <c r="S37" s="658"/>
      <c r="T37" s="658"/>
      <c r="U37" s="658"/>
      <c r="V37" s="658"/>
      <c r="W37" s="658"/>
      <c r="X37" s="658"/>
      <c r="Y37" s="659"/>
      <c r="Z37" s="695">
        <v>2.2000000000000002</v>
      </c>
      <c r="AA37" s="695"/>
      <c r="AB37" s="695"/>
      <c r="AC37" s="695"/>
      <c r="AD37" s="696">
        <v>37</v>
      </c>
      <c r="AE37" s="696"/>
      <c r="AF37" s="696"/>
      <c r="AG37" s="696"/>
      <c r="AH37" s="696"/>
      <c r="AI37" s="696"/>
      <c r="AJ37" s="696"/>
      <c r="AK37" s="696"/>
      <c r="AL37" s="660">
        <v>0</v>
      </c>
      <c r="AM37" s="661"/>
      <c r="AN37" s="661"/>
      <c r="AO37" s="697"/>
      <c r="AQ37" s="690" t="s">
        <v>319</v>
      </c>
      <c r="AR37" s="691"/>
      <c r="AS37" s="691"/>
      <c r="AT37" s="691"/>
      <c r="AU37" s="691"/>
      <c r="AV37" s="691"/>
      <c r="AW37" s="691"/>
      <c r="AX37" s="691"/>
      <c r="AY37" s="692"/>
      <c r="AZ37" s="657">
        <v>516187</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-58393</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1112211</v>
      </c>
      <c r="CS37" s="670"/>
      <c r="CT37" s="670"/>
      <c r="CU37" s="670"/>
      <c r="CV37" s="670"/>
      <c r="CW37" s="670"/>
      <c r="CX37" s="670"/>
      <c r="CY37" s="671"/>
      <c r="CZ37" s="660">
        <v>6.3</v>
      </c>
      <c r="DA37" s="672"/>
      <c r="DB37" s="672"/>
      <c r="DC37" s="673"/>
      <c r="DD37" s="663">
        <v>1112211</v>
      </c>
      <c r="DE37" s="670"/>
      <c r="DF37" s="670"/>
      <c r="DG37" s="670"/>
      <c r="DH37" s="670"/>
      <c r="DI37" s="670"/>
      <c r="DJ37" s="670"/>
      <c r="DK37" s="671"/>
      <c r="DL37" s="663">
        <v>1072593</v>
      </c>
      <c r="DM37" s="670"/>
      <c r="DN37" s="670"/>
      <c r="DO37" s="670"/>
      <c r="DP37" s="670"/>
      <c r="DQ37" s="670"/>
      <c r="DR37" s="670"/>
      <c r="DS37" s="670"/>
      <c r="DT37" s="670"/>
      <c r="DU37" s="670"/>
      <c r="DV37" s="671"/>
      <c r="DW37" s="660">
        <v>10.3</v>
      </c>
      <c r="DX37" s="672"/>
      <c r="DY37" s="672"/>
      <c r="DZ37" s="672"/>
      <c r="EA37" s="672"/>
      <c r="EB37" s="672"/>
      <c r="EC37" s="684"/>
    </row>
    <row r="38" spans="2:133" ht="11.25" customHeight="1" x14ac:dyDescent="0.15">
      <c r="B38" s="654" t="s">
        <v>322</v>
      </c>
      <c r="C38" s="655"/>
      <c r="D38" s="655"/>
      <c r="E38" s="655"/>
      <c r="F38" s="655"/>
      <c r="G38" s="655"/>
      <c r="H38" s="655"/>
      <c r="I38" s="655"/>
      <c r="J38" s="655"/>
      <c r="K38" s="655"/>
      <c r="L38" s="655"/>
      <c r="M38" s="655"/>
      <c r="N38" s="655"/>
      <c r="O38" s="655"/>
      <c r="P38" s="655"/>
      <c r="Q38" s="656"/>
      <c r="R38" s="657">
        <v>1298472</v>
      </c>
      <c r="S38" s="658"/>
      <c r="T38" s="658"/>
      <c r="U38" s="658"/>
      <c r="V38" s="658"/>
      <c r="W38" s="658"/>
      <c r="X38" s="658"/>
      <c r="Y38" s="659"/>
      <c r="Z38" s="695">
        <v>7.1</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488635</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3957</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1742897</v>
      </c>
      <c r="CS38" s="658"/>
      <c r="CT38" s="658"/>
      <c r="CU38" s="658"/>
      <c r="CV38" s="658"/>
      <c r="CW38" s="658"/>
      <c r="CX38" s="658"/>
      <c r="CY38" s="659"/>
      <c r="CZ38" s="660">
        <v>9.9</v>
      </c>
      <c r="DA38" s="672"/>
      <c r="DB38" s="672"/>
      <c r="DC38" s="673"/>
      <c r="DD38" s="663">
        <v>1439837</v>
      </c>
      <c r="DE38" s="658"/>
      <c r="DF38" s="658"/>
      <c r="DG38" s="658"/>
      <c r="DH38" s="658"/>
      <c r="DI38" s="658"/>
      <c r="DJ38" s="658"/>
      <c r="DK38" s="659"/>
      <c r="DL38" s="663">
        <v>1370000</v>
      </c>
      <c r="DM38" s="658"/>
      <c r="DN38" s="658"/>
      <c r="DO38" s="658"/>
      <c r="DP38" s="658"/>
      <c r="DQ38" s="658"/>
      <c r="DR38" s="658"/>
      <c r="DS38" s="658"/>
      <c r="DT38" s="658"/>
      <c r="DU38" s="658"/>
      <c r="DV38" s="659"/>
      <c r="DW38" s="660">
        <v>13.2</v>
      </c>
      <c r="DX38" s="672"/>
      <c r="DY38" s="672"/>
      <c r="DZ38" s="672"/>
      <c r="EA38" s="672"/>
      <c r="EB38" s="672"/>
      <c r="EC38" s="684"/>
    </row>
    <row r="39" spans="2:133" ht="11.25" customHeight="1" x14ac:dyDescent="0.15">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v>109772</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5654</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647109</v>
      </c>
      <c r="CS39" s="670"/>
      <c r="CT39" s="670"/>
      <c r="CU39" s="670"/>
      <c r="CV39" s="670"/>
      <c r="CW39" s="670"/>
      <c r="CX39" s="670"/>
      <c r="CY39" s="671"/>
      <c r="CZ39" s="660">
        <v>3.7</v>
      </c>
      <c r="DA39" s="672"/>
      <c r="DB39" s="672"/>
      <c r="DC39" s="673"/>
      <c r="DD39" s="663">
        <v>581014</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15">
      <c r="B40" s="654" t="s">
        <v>330</v>
      </c>
      <c r="C40" s="655"/>
      <c r="D40" s="655"/>
      <c r="E40" s="655"/>
      <c r="F40" s="655"/>
      <c r="G40" s="655"/>
      <c r="H40" s="655"/>
      <c r="I40" s="655"/>
      <c r="J40" s="655"/>
      <c r="K40" s="655"/>
      <c r="L40" s="655"/>
      <c r="M40" s="655"/>
      <c r="N40" s="655"/>
      <c r="O40" s="655"/>
      <c r="P40" s="655"/>
      <c r="Q40" s="656"/>
      <c r="R40" s="657">
        <v>55072</v>
      </c>
      <c r="S40" s="658"/>
      <c r="T40" s="658"/>
      <c r="U40" s="658"/>
      <c r="V40" s="658"/>
      <c r="W40" s="658"/>
      <c r="X40" s="658"/>
      <c r="Y40" s="659"/>
      <c r="Z40" s="695">
        <v>0.3</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v>35616</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86</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292000</v>
      </c>
      <c r="CS40" s="658"/>
      <c r="CT40" s="658"/>
      <c r="CU40" s="658"/>
      <c r="CV40" s="658"/>
      <c r="CW40" s="658"/>
      <c r="CX40" s="658"/>
      <c r="CY40" s="659"/>
      <c r="CZ40" s="660">
        <v>1.7</v>
      </c>
      <c r="DA40" s="672"/>
      <c r="DB40" s="672"/>
      <c r="DC40" s="673"/>
      <c r="DD40" s="663" t="s">
        <v>122</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15">
      <c r="B41" s="638" t="s">
        <v>335</v>
      </c>
      <c r="C41" s="639"/>
      <c r="D41" s="639"/>
      <c r="E41" s="639"/>
      <c r="F41" s="639"/>
      <c r="G41" s="639"/>
      <c r="H41" s="639"/>
      <c r="I41" s="639"/>
      <c r="J41" s="639"/>
      <c r="K41" s="639"/>
      <c r="L41" s="639"/>
      <c r="M41" s="639"/>
      <c r="N41" s="639"/>
      <c r="O41" s="639"/>
      <c r="P41" s="639"/>
      <c r="Q41" s="640"/>
      <c r="R41" s="641">
        <v>18213805</v>
      </c>
      <c r="S41" s="682"/>
      <c r="T41" s="682"/>
      <c r="U41" s="682"/>
      <c r="V41" s="682"/>
      <c r="W41" s="682"/>
      <c r="X41" s="682"/>
      <c r="Y41" s="685"/>
      <c r="Z41" s="686">
        <v>100</v>
      </c>
      <c r="AA41" s="686"/>
      <c r="AB41" s="686"/>
      <c r="AC41" s="686"/>
      <c r="AD41" s="687">
        <v>10345122</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340143</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327</v>
      </c>
      <c r="AR42" s="703"/>
      <c r="AS42" s="703"/>
      <c r="AT42" s="703"/>
      <c r="AU42" s="703"/>
      <c r="AV42" s="703"/>
      <c r="AW42" s="703"/>
      <c r="AX42" s="703"/>
      <c r="AY42" s="704"/>
      <c r="AZ42" s="641">
        <v>1405717</v>
      </c>
      <c r="BA42" s="682"/>
      <c r="BB42" s="682"/>
      <c r="BC42" s="682"/>
      <c r="BD42" s="642"/>
      <c r="BE42" s="642"/>
      <c r="BF42" s="705"/>
      <c r="BG42" s="700"/>
      <c r="BH42" s="701"/>
      <c r="BI42" s="701"/>
      <c r="BJ42" s="701"/>
      <c r="BK42" s="701"/>
      <c r="BL42" s="224"/>
      <c r="BM42" s="639" t="s">
        <v>339</v>
      </c>
      <c r="BN42" s="639"/>
      <c r="BO42" s="639"/>
      <c r="BP42" s="639"/>
      <c r="BQ42" s="639"/>
      <c r="BR42" s="639"/>
      <c r="BS42" s="639"/>
      <c r="BT42" s="639"/>
      <c r="BU42" s="640"/>
      <c r="BV42" s="641">
        <v>476</v>
      </c>
      <c r="BW42" s="682"/>
      <c r="BX42" s="682"/>
      <c r="BY42" s="682"/>
      <c r="BZ42" s="682"/>
      <c r="CA42" s="682"/>
      <c r="CB42" s="683"/>
      <c r="CD42" s="654" t="s">
        <v>340</v>
      </c>
      <c r="CE42" s="655"/>
      <c r="CF42" s="655"/>
      <c r="CG42" s="655"/>
      <c r="CH42" s="655"/>
      <c r="CI42" s="655"/>
      <c r="CJ42" s="655"/>
      <c r="CK42" s="655"/>
      <c r="CL42" s="655"/>
      <c r="CM42" s="655"/>
      <c r="CN42" s="655"/>
      <c r="CO42" s="655"/>
      <c r="CP42" s="655"/>
      <c r="CQ42" s="656"/>
      <c r="CR42" s="657">
        <v>2002019</v>
      </c>
      <c r="CS42" s="670"/>
      <c r="CT42" s="670"/>
      <c r="CU42" s="670"/>
      <c r="CV42" s="670"/>
      <c r="CW42" s="670"/>
      <c r="CX42" s="670"/>
      <c r="CY42" s="671"/>
      <c r="CZ42" s="660">
        <v>11.4</v>
      </c>
      <c r="DA42" s="672"/>
      <c r="DB42" s="672"/>
      <c r="DC42" s="673"/>
      <c r="DD42" s="663">
        <v>456322</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341</v>
      </c>
      <c r="CD43" s="654" t="s">
        <v>342</v>
      </c>
      <c r="CE43" s="655"/>
      <c r="CF43" s="655"/>
      <c r="CG43" s="655"/>
      <c r="CH43" s="655"/>
      <c r="CI43" s="655"/>
      <c r="CJ43" s="655"/>
      <c r="CK43" s="655"/>
      <c r="CL43" s="655"/>
      <c r="CM43" s="655"/>
      <c r="CN43" s="655"/>
      <c r="CO43" s="655"/>
      <c r="CP43" s="655"/>
      <c r="CQ43" s="656"/>
      <c r="CR43" s="657">
        <v>42800</v>
      </c>
      <c r="CS43" s="670"/>
      <c r="CT43" s="670"/>
      <c r="CU43" s="670"/>
      <c r="CV43" s="670"/>
      <c r="CW43" s="670"/>
      <c r="CX43" s="670"/>
      <c r="CY43" s="671"/>
      <c r="CZ43" s="660">
        <v>0.2</v>
      </c>
      <c r="DA43" s="672"/>
      <c r="DB43" s="672"/>
      <c r="DC43" s="673"/>
      <c r="DD43" s="663">
        <v>30495</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343</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344</v>
      </c>
      <c r="CG44" s="655"/>
      <c r="CH44" s="655"/>
      <c r="CI44" s="655"/>
      <c r="CJ44" s="655"/>
      <c r="CK44" s="655"/>
      <c r="CL44" s="655"/>
      <c r="CM44" s="655"/>
      <c r="CN44" s="655"/>
      <c r="CO44" s="655"/>
      <c r="CP44" s="655"/>
      <c r="CQ44" s="656"/>
      <c r="CR44" s="657">
        <v>1885608</v>
      </c>
      <c r="CS44" s="658"/>
      <c r="CT44" s="658"/>
      <c r="CU44" s="658"/>
      <c r="CV44" s="658"/>
      <c r="CW44" s="658"/>
      <c r="CX44" s="658"/>
      <c r="CY44" s="659"/>
      <c r="CZ44" s="660">
        <v>10.7</v>
      </c>
      <c r="DA44" s="661"/>
      <c r="DB44" s="661"/>
      <c r="DC44" s="662"/>
      <c r="DD44" s="663">
        <v>379305</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345</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346</v>
      </c>
      <c r="CG45" s="655"/>
      <c r="CH45" s="655"/>
      <c r="CI45" s="655"/>
      <c r="CJ45" s="655"/>
      <c r="CK45" s="655"/>
      <c r="CL45" s="655"/>
      <c r="CM45" s="655"/>
      <c r="CN45" s="655"/>
      <c r="CO45" s="655"/>
      <c r="CP45" s="655"/>
      <c r="CQ45" s="656"/>
      <c r="CR45" s="657">
        <v>556417</v>
      </c>
      <c r="CS45" s="670"/>
      <c r="CT45" s="670"/>
      <c r="CU45" s="670"/>
      <c r="CV45" s="670"/>
      <c r="CW45" s="670"/>
      <c r="CX45" s="670"/>
      <c r="CY45" s="671"/>
      <c r="CZ45" s="660">
        <v>3.2</v>
      </c>
      <c r="DA45" s="672"/>
      <c r="DB45" s="672"/>
      <c r="DC45" s="673"/>
      <c r="DD45" s="663">
        <v>12431</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347</v>
      </c>
      <c r="CG46" s="655"/>
      <c r="CH46" s="655"/>
      <c r="CI46" s="655"/>
      <c r="CJ46" s="655"/>
      <c r="CK46" s="655"/>
      <c r="CL46" s="655"/>
      <c r="CM46" s="655"/>
      <c r="CN46" s="655"/>
      <c r="CO46" s="655"/>
      <c r="CP46" s="655"/>
      <c r="CQ46" s="656"/>
      <c r="CR46" s="657">
        <v>1279154</v>
      </c>
      <c r="CS46" s="658"/>
      <c r="CT46" s="658"/>
      <c r="CU46" s="658"/>
      <c r="CV46" s="658"/>
      <c r="CW46" s="658"/>
      <c r="CX46" s="658"/>
      <c r="CY46" s="659"/>
      <c r="CZ46" s="660">
        <v>7.3</v>
      </c>
      <c r="DA46" s="661"/>
      <c r="DB46" s="661"/>
      <c r="DC46" s="662"/>
      <c r="DD46" s="663">
        <v>366786</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348</v>
      </c>
      <c r="CG47" s="655"/>
      <c r="CH47" s="655"/>
      <c r="CI47" s="655"/>
      <c r="CJ47" s="655"/>
      <c r="CK47" s="655"/>
      <c r="CL47" s="655"/>
      <c r="CM47" s="655"/>
      <c r="CN47" s="655"/>
      <c r="CO47" s="655"/>
      <c r="CP47" s="655"/>
      <c r="CQ47" s="656"/>
      <c r="CR47" s="657">
        <v>116411</v>
      </c>
      <c r="CS47" s="670"/>
      <c r="CT47" s="670"/>
      <c r="CU47" s="670"/>
      <c r="CV47" s="670"/>
      <c r="CW47" s="670"/>
      <c r="CX47" s="670"/>
      <c r="CY47" s="671"/>
      <c r="CZ47" s="660">
        <v>0.7</v>
      </c>
      <c r="DA47" s="672"/>
      <c r="DB47" s="672"/>
      <c r="DC47" s="673"/>
      <c r="DD47" s="663">
        <v>77017</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349</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350</v>
      </c>
      <c r="CE49" s="639"/>
      <c r="CF49" s="639"/>
      <c r="CG49" s="639"/>
      <c r="CH49" s="639"/>
      <c r="CI49" s="639"/>
      <c r="CJ49" s="639"/>
      <c r="CK49" s="639"/>
      <c r="CL49" s="639"/>
      <c r="CM49" s="639"/>
      <c r="CN49" s="639"/>
      <c r="CO49" s="639"/>
      <c r="CP49" s="639"/>
      <c r="CQ49" s="640"/>
      <c r="CR49" s="641">
        <v>17614000</v>
      </c>
      <c r="CS49" s="642"/>
      <c r="CT49" s="642"/>
      <c r="CU49" s="642"/>
      <c r="CV49" s="642"/>
      <c r="CW49" s="642"/>
      <c r="CX49" s="642"/>
      <c r="CY49" s="643"/>
      <c r="CZ49" s="644">
        <v>100</v>
      </c>
      <c r="DA49" s="645"/>
      <c r="DB49" s="645"/>
      <c r="DC49" s="646"/>
      <c r="DD49" s="647">
        <v>12923527</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hiup5yIaRj70den/6KKwJlOsnwmZJZf8XVWHmNkxZ3dhMRBA7jopgL4T/q8bi9GUu6xo2PT7bu+F5FbwQcqShg==" saltValue="BY1c1Zy/6xn0jpDGwI5Pr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EA135"/>
  <sheetViews>
    <sheetView zoomScaleNormal="10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9" t="s">
        <v>351</v>
      </c>
      <c r="B2" s="1129"/>
      <c r="C2" s="1129"/>
      <c r="D2" s="1129"/>
      <c r="E2" s="1129"/>
      <c r="F2" s="1129"/>
      <c r="G2" s="1129"/>
      <c r="H2" s="1129"/>
      <c r="I2" s="1129"/>
      <c r="J2" s="1129"/>
      <c r="K2" s="1129"/>
      <c r="L2" s="1129"/>
      <c r="M2" s="1129"/>
      <c r="N2" s="1129"/>
      <c r="O2" s="1129"/>
      <c r="P2" s="1129"/>
      <c r="Q2" s="1129"/>
      <c r="R2" s="1129"/>
      <c r="S2" s="1129"/>
      <c r="T2" s="1129"/>
      <c r="U2" s="1129"/>
      <c r="V2" s="1129"/>
      <c r="W2" s="1129"/>
      <c r="X2" s="1129"/>
      <c r="Y2" s="1129"/>
      <c r="Z2" s="1129"/>
      <c r="AA2" s="1129"/>
      <c r="AB2" s="1129"/>
      <c r="AC2" s="1129"/>
      <c r="AD2" s="1129"/>
      <c r="AE2" s="1129"/>
      <c r="AF2" s="1129"/>
      <c r="AG2" s="1129"/>
      <c r="AH2" s="1129"/>
      <c r="AI2" s="1129"/>
      <c r="AJ2" s="1129"/>
      <c r="AK2" s="1129"/>
      <c r="AL2" s="1129"/>
      <c r="AM2" s="1129"/>
      <c r="AN2" s="1129"/>
      <c r="AO2" s="1129"/>
      <c r="AP2" s="1129"/>
      <c r="AQ2" s="1129"/>
      <c r="AR2" s="1129"/>
      <c r="AS2" s="1129"/>
      <c r="AT2" s="1129"/>
      <c r="AU2" s="1129"/>
      <c r="AV2" s="1129"/>
      <c r="AW2" s="1129"/>
      <c r="AX2" s="1129"/>
      <c r="AY2" s="1129"/>
      <c r="AZ2" s="1129"/>
      <c r="BA2" s="1129"/>
      <c r="BB2" s="1129"/>
      <c r="BC2" s="1129"/>
      <c r="BD2" s="1129"/>
      <c r="BE2" s="1129"/>
      <c r="BF2" s="1129"/>
      <c r="BG2" s="1129"/>
      <c r="BH2" s="1129"/>
      <c r="BI2" s="1129"/>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30" t="s">
        <v>352</v>
      </c>
      <c r="DK2" s="1131"/>
      <c r="DL2" s="1131"/>
      <c r="DM2" s="1131"/>
      <c r="DN2" s="1131"/>
      <c r="DO2" s="1132"/>
      <c r="DP2" s="228"/>
      <c r="DQ2" s="1130" t="s">
        <v>353</v>
      </c>
      <c r="DR2" s="1131"/>
      <c r="DS2" s="1131"/>
      <c r="DT2" s="1131"/>
      <c r="DU2" s="1131"/>
      <c r="DV2" s="1131"/>
      <c r="DW2" s="1131"/>
      <c r="DX2" s="1131"/>
      <c r="DY2" s="1131"/>
      <c r="DZ2" s="1132"/>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8" t="s">
        <v>354</v>
      </c>
      <c r="B4" s="1098"/>
      <c r="C4" s="1098"/>
      <c r="D4" s="1098"/>
      <c r="E4" s="1098"/>
      <c r="F4" s="1098"/>
      <c r="G4" s="1098"/>
      <c r="H4" s="1098"/>
      <c r="I4" s="1098"/>
      <c r="J4" s="1098"/>
      <c r="K4" s="1098"/>
      <c r="L4" s="1098"/>
      <c r="M4" s="1098"/>
      <c r="N4" s="1098"/>
      <c r="O4" s="1098"/>
      <c r="P4" s="1098"/>
      <c r="Q4" s="1098"/>
      <c r="R4" s="1098"/>
      <c r="S4" s="1098"/>
      <c r="T4" s="1098"/>
      <c r="U4" s="1098"/>
      <c r="V4" s="1098"/>
      <c r="W4" s="1098"/>
      <c r="X4" s="1098"/>
      <c r="Y4" s="1098"/>
      <c r="Z4" s="1098"/>
      <c r="AA4" s="1098"/>
      <c r="AB4" s="1098"/>
      <c r="AC4" s="1098"/>
      <c r="AD4" s="1098"/>
      <c r="AE4" s="1098"/>
      <c r="AF4" s="1098"/>
      <c r="AG4" s="1098"/>
      <c r="AH4" s="1098"/>
      <c r="AI4" s="1098"/>
      <c r="AJ4" s="1098"/>
      <c r="AK4" s="1098"/>
      <c r="AL4" s="1098"/>
      <c r="AM4" s="1098"/>
      <c r="AN4" s="1098"/>
      <c r="AO4" s="1098"/>
      <c r="AP4" s="1098"/>
      <c r="AQ4" s="1098"/>
      <c r="AR4" s="1098"/>
      <c r="AS4" s="1098"/>
      <c r="AT4" s="1098"/>
      <c r="AU4" s="1098"/>
      <c r="AV4" s="1098"/>
      <c r="AW4" s="1098"/>
      <c r="AX4" s="1098"/>
      <c r="AY4" s="1098"/>
      <c r="AZ4" s="232"/>
      <c r="BA4" s="232"/>
      <c r="BB4" s="232"/>
      <c r="BC4" s="232"/>
      <c r="BD4" s="232"/>
      <c r="BE4" s="233"/>
      <c r="BF4" s="233"/>
      <c r="BG4" s="233"/>
      <c r="BH4" s="233"/>
      <c r="BI4" s="233"/>
      <c r="BJ4" s="233"/>
      <c r="BK4" s="233"/>
      <c r="BL4" s="233"/>
      <c r="BM4" s="233"/>
      <c r="BN4" s="233"/>
      <c r="BO4" s="233"/>
      <c r="BP4" s="233"/>
      <c r="BQ4" s="766" t="s">
        <v>355</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356</v>
      </c>
      <c r="B5" s="1032"/>
      <c r="C5" s="1032"/>
      <c r="D5" s="1032"/>
      <c r="E5" s="1032"/>
      <c r="F5" s="1032"/>
      <c r="G5" s="1032"/>
      <c r="H5" s="1032"/>
      <c r="I5" s="1032"/>
      <c r="J5" s="1032"/>
      <c r="K5" s="1032"/>
      <c r="L5" s="1032"/>
      <c r="M5" s="1032"/>
      <c r="N5" s="1032"/>
      <c r="O5" s="1032"/>
      <c r="P5" s="1033"/>
      <c r="Q5" s="1037" t="s">
        <v>357</v>
      </c>
      <c r="R5" s="1038"/>
      <c r="S5" s="1038"/>
      <c r="T5" s="1038"/>
      <c r="U5" s="1039"/>
      <c r="V5" s="1037" t="s">
        <v>358</v>
      </c>
      <c r="W5" s="1038"/>
      <c r="X5" s="1038"/>
      <c r="Y5" s="1038"/>
      <c r="Z5" s="1039"/>
      <c r="AA5" s="1037" t="s">
        <v>359</v>
      </c>
      <c r="AB5" s="1038"/>
      <c r="AC5" s="1038"/>
      <c r="AD5" s="1038"/>
      <c r="AE5" s="1038"/>
      <c r="AF5" s="1133" t="s">
        <v>360</v>
      </c>
      <c r="AG5" s="1038"/>
      <c r="AH5" s="1038"/>
      <c r="AI5" s="1038"/>
      <c r="AJ5" s="1051"/>
      <c r="AK5" s="1038" t="s">
        <v>361</v>
      </c>
      <c r="AL5" s="1038"/>
      <c r="AM5" s="1038"/>
      <c r="AN5" s="1038"/>
      <c r="AO5" s="1039"/>
      <c r="AP5" s="1037" t="s">
        <v>362</v>
      </c>
      <c r="AQ5" s="1038"/>
      <c r="AR5" s="1038"/>
      <c r="AS5" s="1038"/>
      <c r="AT5" s="1039"/>
      <c r="AU5" s="1037" t="s">
        <v>363</v>
      </c>
      <c r="AV5" s="1038"/>
      <c r="AW5" s="1038"/>
      <c r="AX5" s="1038"/>
      <c r="AY5" s="1051"/>
      <c r="AZ5" s="232"/>
      <c r="BA5" s="232"/>
      <c r="BB5" s="232"/>
      <c r="BC5" s="232"/>
      <c r="BD5" s="232"/>
      <c r="BE5" s="233"/>
      <c r="BF5" s="233"/>
      <c r="BG5" s="233"/>
      <c r="BH5" s="233"/>
      <c r="BI5" s="233"/>
      <c r="BJ5" s="233"/>
      <c r="BK5" s="233"/>
      <c r="BL5" s="233"/>
      <c r="BM5" s="233"/>
      <c r="BN5" s="233"/>
      <c r="BO5" s="233"/>
      <c r="BP5" s="233"/>
      <c r="BQ5" s="1031" t="s">
        <v>364</v>
      </c>
      <c r="BR5" s="1032"/>
      <c r="BS5" s="1032"/>
      <c r="BT5" s="1032"/>
      <c r="BU5" s="1032"/>
      <c r="BV5" s="1032"/>
      <c r="BW5" s="1032"/>
      <c r="BX5" s="1032"/>
      <c r="BY5" s="1032"/>
      <c r="BZ5" s="1032"/>
      <c r="CA5" s="1032"/>
      <c r="CB5" s="1032"/>
      <c r="CC5" s="1032"/>
      <c r="CD5" s="1032"/>
      <c r="CE5" s="1032"/>
      <c r="CF5" s="1032"/>
      <c r="CG5" s="1033"/>
      <c r="CH5" s="1037" t="s">
        <v>365</v>
      </c>
      <c r="CI5" s="1038"/>
      <c r="CJ5" s="1038"/>
      <c r="CK5" s="1038"/>
      <c r="CL5" s="1039"/>
      <c r="CM5" s="1037" t="s">
        <v>366</v>
      </c>
      <c r="CN5" s="1038"/>
      <c r="CO5" s="1038"/>
      <c r="CP5" s="1038"/>
      <c r="CQ5" s="1039"/>
      <c r="CR5" s="1037" t="s">
        <v>367</v>
      </c>
      <c r="CS5" s="1038"/>
      <c r="CT5" s="1038"/>
      <c r="CU5" s="1038"/>
      <c r="CV5" s="1039"/>
      <c r="CW5" s="1037" t="s">
        <v>368</v>
      </c>
      <c r="CX5" s="1038"/>
      <c r="CY5" s="1038"/>
      <c r="CZ5" s="1038"/>
      <c r="DA5" s="1039"/>
      <c r="DB5" s="1037" t="s">
        <v>369</v>
      </c>
      <c r="DC5" s="1038"/>
      <c r="DD5" s="1038"/>
      <c r="DE5" s="1038"/>
      <c r="DF5" s="1039"/>
      <c r="DG5" s="1123" t="s">
        <v>370</v>
      </c>
      <c r="DH5" s="1124"/>
      <c r="DI5" s="1124"/>
      <c r="DJ5" s="1124"/>
      <c r="DK5" s="1125"/>
      <c r="DL5" s="1123" t="s">
        <v>371</v>
      </c>
      <c r="DM5" s="1124"/>
      <c r="DN5" s="1124"/>
      <c r="DO5" s="1124"/>
      <c r="DP5" s="1125"/>
      <c r="DQ5" s="1037" t="s">
        <v>372</v>
      </c>
      <c r="DR5" s="1038"/>
      <c r="DS5" s="1038"/>
      <c r="DT5" s="1038"/>
      <c r="DU5" s="1039"/>
      <c r="DV5" s="1037" t="s">
        <v>363</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4"/>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6"/>
      <c r="DH6" s="1127"/>
      <c r="DI6" s="1127"/>
      <c r="DJ6" s="1127"/>
      <c r="DK6" s="1128"/>
      <c r="DL6" s="1126"/>
      <c r="DM6" s="1127"/>
      <c r="DN6" s="1127"/>
      <c r="DO6" s="1127"/>
      <c r="DP6" s="1128"/>
      <c r="DQ6" s="1040"/>
      <c r="DR6" s="1041"/>
      <c r="DS6" s="1041"/>
      <c r="DT6" s="1041"/>
      <c r="DU6" s="1042"/>
      <c r="DV6" s="1040"/>
      <c r="DW6" s="1041"/>
      <c r="DX6" s="1041"/>
      <c r="DY6" s="1041"/>
      <c r="DZ6" s="1052"/>
      <c r="EA6" s="234"/>
    </row>
    <row r="7" spans="1:131" s="235" customFormat="1" ht="26.25" customHeight="1" thickTop="1" x14ac:dyDescent="0.15">
      <c r="A7" s="236">
        <v>1</v>
      </c>
      <c r="B7" s="1086" t="s">
        <v>373</v>
      </c>
      <c r="C7" s="1087"/>
      <c r="D7" s="1087"/>
      <c r="E7" s="1087"/>
      <c r="F7" s="1087"/>
      <c r="G7" s="1087"/>
      <c r="H7" s="1087"/>
      <c r="I7" s="1087"/>
      <c r="J7" s="1087"/>
      <c r="K7" s="1087"/>
      <c r="L7" s="1087"/>
      <c r="M7" s="1087"/>
      <c r="N7" s="1087"/>
      <c r="O7" s="1087"/>
      <c r="P7" s="1088"/>
      <c r="Q7" s="1141">
        <v>18223</v>
      </c>
      <c r="R7" s="1142"/>
      <c r="S7" s="1142"/>
      <c r="T7" s="1142"/>
      <c r="U7" s="1142"/>
      <c r="V7" s="1142">
        <v>17623</v>
      </c>
      <c r="W7" s="1142"/>
      <c r="X7" s="1142"/>
      <c r="Y7" s="1142"/>
      <c r="Z7" s="1142"/>
      <c r="AA7" s="1142">
        <v>600</v>
      </c>
      <c r="AB7" s="1142"/>
      <c r="AC7" s="1142"/>
      <c r="AD7" s="1142"/>
      <c r="AE7" s="1143"/>
      <c r="AF7" s="1144">
        <v>479</v>
      </c>
      <c r="AG7" s="1145"/>
      <c r="AH7" s="1145"/>
      <c r="AI7" s="1145"/>
      <c r="AJ7" s="1146"/>
      <c r="AK7" s="1147">
        <v>618</v>
      </c>
      <c r="AL7" s="1148"/>
      <c r="AM7" s="1148"/>
      <c r="AN7" s="1148"/>
      <c r="AO7" s="1148"/>
      <c r="AP7" s="1148">
        <v>12727</v>
      </c>
      <c r="AQ7" s="1148"/>
      <c r="AR7" s="1148"/>
      <c r="AS7" s="1148"/>
      <c r="AT7" s="1148"/>
      <c r="AU7" s="1149"/>
      <c r="AV7" s="1149"/>
      <c r="AW7" s="1149"/>
      <c r="AX7" s="1149"/>
      <c r="AY7" s="1150"/>
      <c r="AZ7" s="232"/>
      <c r="BA7" s="232"/>
      <c r="BB7" s="232"/>
      <c r="BC7" s="232"/>
      <c r="BD7" s="232"/>
      <c r="BE7" s="233"/>
      <c r="BF7" s="233"/>
      <c r="BG7" s="233"/>
      <c r="BH7" s="233"/>
      <c r="BI7" s="233"/>
      <c r="BJ7" s="233"/>
      <c r="BK7" s="233"/>
      <c r="BL7" s="233"/>
      <c r="BM7" s="233"/>
      <c r="BN7" s="233"/>
      <c r="BO7" s="233"/>
      <c r="BP7" s="233"/>
      <c r="BQ7" s="236">
        <v>1</v>
      </c>
      <c r="BR7" s="237"/>
      <c r="BS7" s="1138" t="s">
        <v>552</v>
      </c>
      <c r="BT7" s="1139"/>
      <c r="BU7" s="1139"/>
      <c r="BV7" s="1139"/>
      <c r="BW7" s="1139"/>
      <c r="BX7" s="1139"/>
      <c r="BY7" s="1139"/>
      <c r="BZ7" s="1139"/>
      <c r="CA7" s="1139"/>
      <c r="CB7" s="1139"/>
      <c r="CC7" s="1139"/>
      <c r="CD7" s="1139"/>
      <c r="CE7" s="1139"/>
      <c r="CF7" s="1139"/>
      <c r="CG7" s="1151"/>
      <c r="CH7" s="1135">
        <v>1</v>
      </c>
      <c r="CI7" s="1136"/>
      <c r="CJ7" s="1136"/>
      <c r="CK7" s="1136"/>
      <c r="CL7" s="1137"/>
      <c r="CM7" s="1135">
        <v>72</v>
      </c>
      <c r="CN7" s="1136"/>
      <c r="CO7" s="1136"/>
      <c r="CP7" s="1136"/>
      <c r="CQ7" s="1137"/>
      <c r="CR7" s="1135">
        <v>30</v>
      </c>
      <c r="CS7" s="1136"/>
      <c r="CT7" s="1136"/>
      <c r="CU7" s="1136"/>
      <c r="CV7" s="1137"/>
      <c r="CW7" s="1135" t="s">
        <v>490</v>
      </c>
      <c r="CX7" s="1136"/>
      <c r="CY7" s="1136"/>
      <c r="CZ7" s="1136"/>
      <c r="DA7" s="1137"/>
      <c r="DB7" s="1135" t="s">
        <v>490</v>
      </c>
      <c r="DC7" s="1136"/>
      <c r="DD7" s="1136"/>
      <c r="DE7" s="1136"/>
      <c r="DF7" s="1137"/>
      <c r="DG7" s="1135" t="s">
        <v>490</v>
      </c>
      <c r="DH7" s="1136"/>
      <c r="DI7" s="1136"/>
      <c r="DJ7" s="1136"/>
      <c r="DK7" s="1137"/>
      <c r="DL7" s="1135" t="s">
        <v>490</v>
      </c>
      <c r="DM7" s="1136"/>
      <c r="DN7" s="1136"/>
      <c r="DO7" s="1136"/>
      <c r="DP7" s="1137"/>
      <c r="DQ7" s="1135" t="s">
        <v>490</v>
      </c>
      <c r="DR7" s="1136"/>
      <c r="DS7" s="1136"/>
      <c r="DT7" s="1136"/>
      <c r="DU7" s="1137"/>
      <c r="DV7" s="1138"/>
      <c r="DW7" s="1139"/>
      <c r="DX7" s="1139"/>
      <c r="DY7" s="1139"/>
      <c r="DZ7" s="1140"/>
      <c r="EA7" s="234"/>
    </row>
    <row r="8" spans="1:131" s="235" customFormat="1" ht="26.25" customHeight="1" x14ac:dyDescent="0.15">
      <c r="A8" s="238">
        <v>2</v>
      </c>
      <c r="B8" s="1066" t="s">
        <v>374</v>
      </c>
      <c r="C8" s="1067"/>
      <c r="D8" s="1067"/>
      <c r="E8" s="1067"/>
      <c r="F8" s="1067"/>
      <c r="G8" s="1067"/>
      <c r="H8" s="1067"/>
      <c r="I8" s="1067"/>
      <c r="J8" s="1067"/>
      <c r="K8" s="1067"/>
      <c r="L8" s="1067"/>
      <c r="M8" s="1067"/>
      <c r="N8" s="1067"/>
      <c r="O8" s="1067"/>
      <c r="P8" s="1068"/>
      <c r="Q8" s="1074">
        <v>8</v>
      </c>
      <c r="R8" s="1075"/>
      <c r="S8" s="1075"/>
      <c r="T8" s="1075"/>
      <c r="U8" s="1075"/>
      <c r="V8" s="1075">
        <v>8</v>
      </c>
      <c r="W8" s="1075"/>
      <c r="X8" s="1075"/>
      <c r="Y8" s="1075"/>
      <c r="Z8" s="1075"/>
      <c r="AA8" s="1075">
        <v>0</v>
      </c>
      <c r="AB8" s="1075"/>
      <c r="AC8" s="1075"/>
      <c r="AD8" s="1075"/>
      <c r="AE8" s="1076"/>
      <c r="AF8" s="1071" t="s">
        <v>122</v>
      </c>
      <c r="AG8" s="1072"/>
      <c r="AH8" s="1072"/>
      <c r="AI8" s="1072"/>
      <c r="AJ8" s="1073"/>
      <c r="AK8" s="1119">
        <v>2</v>
      </c>
      <c r="AL8" s="1120"/>
      <c r="AM8" s="1120"/>
      <c r="AN8" s="1120"/>
      <c r="AO8" s="1120"/>
      <c r="AP8" s="1120" t="s">
        <v>551</v>
      </c>
      <c r="AQ8" s="1120"/>
      <c r="AR8" s="1120"/>
      <c r="AS8" s="1120"/>
      <c r="AT8" s="1120"/>
      <c r="AU8" s="1121"/>
      <c r="AV8" s="1121"/>
      <c r="AW8" s="1121"/>
      <c r="AX8" s="1121"/>
      <c r="AY8" s="1122"/>
      <c r="AZ8" s="232"/>
      <c r="BA8" s="232"/>
      <c r="BB8" s="232"/>
      <c r="BC8" s="232"/>
      <c r="BD8" s="232"/>
      <c r="BE8" s="233"/>
      <c r="BF8" s="233"/>
      <c r="BG8" s="233"/>
      <c r="BH8" s="233"/>
      <c r="BI8" s="233"/>
      <c r="BJ8" s="233"/>
      <c r="BK8" s="233"/>
      <c r="BL8" s="233"/>
      <c r="BM8" s="233"/>
      <c r="BN8" s="233"/>
      <c r="BO8" s="233"/>
      <c r="BP8" s="233"/>
      <c r="BQ8" s="238">
        <v>2</v>
      </c>
      <c r="BR8" s="239"/>
      <c r="BS8" s="1028" t="s">
        <v>553</v>
      </c>
      <c r="BT8" s="1029"/>
      <c r="BU8" s="1029"/>
      <c r="BV8" s="1029"/>
      <c r="BW8" s="1029"/>
      <c r="BX8" s="1029"/>
      <c r="BY8" s="1029"/>
      <c r="BZ8" s="1029"/>
      <c r="CA8" s="1029"/>
      <c r="CB8" s="1029"/>
      <c r="CC8" s="1029"/>
      <c r="CD8" s="1029"/>
      <c r="CE8" s="1029"/>
      <c r="CF8" s="1029"/>
      <c r="CG8" s="1050"/>
      <c r="CH8" s="1025">
        <v>-8</v>
      </c>
      <c r="CI8" s="1026"/>
      <c r="CJ8" s="1026"/>
      <c r="CK8" s="1026"/>
      <c r="CL8" s="1027"/>
      <c r="CM8" s="1025">
        <v>220</v>
      </c>
      <c r="CN8" s="1026"/>
      <c r="CO8" s="1026"/>
      <c r="CP8" s="1026"/>
      <c r="CQ8" s="1027"/>
      <c r="CR8" s="1025">
        <v>31</v>
      </c>
      <c r="CS8" s="1026"/>
      <c r="CT8" s="1026"/>
      <c r="CU8" s="1026"/>
      <c r="CV8" s="1027"/>
      <c r="CW8" s="1025" t="s">
        <v>490</v>
      </c>
      <c r="CX8" s="1026"/>
      <c r="CY8" s="1026"/>
      <c r="CZ8" s="1026"/>
      <c r="DA8" s="1027"/>
      <c r="DB8" s="1025" t="s">
        <v>490</v>
      </c>
      <c r="DC8" s="1026"/>
      <c r="DD8" s="1026"/>
      <c r="DE8" s="1026"/>
      <c r="DF8" s="1027"/>
      <c r="DG8" s="1025" t="s">
        <v>490</v>
      </c>
      <c r="DH8" s="1026"/>
      <c r="DI8" s="1026"/>
      <c r="DJ8" s="1026"/>
      <c r="DK8" s="1027"/>
      <c r="DL8" s="1025" t="s">
        <v>490</v>
      </c>
      <c r="DM8" s="1026"/>
      <c r="DN8" s="1026"/>
      <c r="DO8" s="1026"/>
      <c r="DP8" s="1027"/>
      <c r="DQ8" s="1025" t="s">
        <v>490</v>
      </c>
      <c r="DR8" s="1026"/>
      <c r="DS8" s="1026"/>
      <c r="DT8" s="1026"/>
      <c r="DU8" s="1027"/>
      <c r="DV8" s="1028"/>
      <c r="DW8" s="1029"/>
      <c r="DX8" s="1029"/>
      <c r="DY8" s="1029"/>
      <c r="DZ8" s="1030"/>
      <c r="EA8" s="234"/>
    </row>
    <row r="9" spans="1:131" s="235" customFormat="1" ht="26.25" customHeight="1" x14ac:dyDescent="0.15">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9"/>
      <c r="AL9" s="1120"/>
      <c r="AM9" s="1120"/>
      <c r="AN9" s="1120"/>
      <c r="AO9" s="1120"/>
      <c r="AP9" s="1120"/>
      <c r="AQ9" s="1120"/>
      <c r="AR9" s="1120"/>
      <c r="AS9" s="1120"/>
      <c r="AT9" s="1120"/>
      <c r="AU9" s="1121"/>
      <c r="AV9" s="1121"/>
      <c r="AW9" s="1121"/>
      <c r="AX9" s="1121"/>
      <c r="AY9" s="1122"/>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9"/>
      <c r="AL10" s="1120"/>
      <c r="AM10" s="1120"/>
      <c r="AN10" s="1120"/>
      <c r="AO10" s="1120"/>
      <c r="AP10" s="1120"/>
      <c r="AQ10" s="1120"/>
      <c r="AR10" s="1120"/>
      <c r="AS10" s="1120"/>
      <c r="AT10" s="1120"/>
      <c r="AU10" s="1121"/>
      <c r="AV10" s="1121"/>
      <c r="AW10" s="1121"/>
      <c r="AX10" s="1121"/>
      <c r="AY10" s="1122"/>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9"/>
      <c r="AL11" s="1120"/>
      <c r="AM11" s="1120"/>
      <c r="AN11" s="1120"/>
      <c r="AO11" s="1120"/>
      <c r="AP11" s="1120"/>
      <c r="AQ11" s="1120"/>
      <c r="AR11" s="1120"/>
      <c r="AS11" s="1120"/>
      <c r="AT11" s="1120"/>
      <c r="AU11" s="1121"/>
      <c r="AV11" s="1121"/>
      <c r="AW11" s="1121"/>
      <c r="AX11" s="1121"/>
      <c r="AY11" s="1122"/>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9"/>
      <c r="AL12" s="1120"/>
      <c r="AM12" s="1120"/>
      <c r="AN12" s="1120"/>
      <c r="AO12" s="1120"/>
      <c r="AP12" s="1120"/>
      <c r="AQ12" s="1120"/>
      <c r="AR12" s="1120"/>
      <c r="AS12" s="1120"/>
      <c r="AT12" s="1120"/>
      <c r="AU12" s="1121"/>
      <c r="AV12" s="1121"/>
      <c r="AW12" s="1121"/>
      <c r="AX12" s="1121"/>
      <c r="AY12" s="1122"/>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9"/>
      <c r="AL13" s="1120"/>
      <c r="AM13" s="1120"/>
      <c r="AN13" s="1120"/>
      <c r="AO13" s="1120"/>
      <c r="AP13" s="1120"/>
      <c r="AQ13" s="1120"/>
      <c r="AR13" s="1120"/>
      <c r="AS13" s="1120"/>
      <c r="AT13" s="1120"/>
      <c r="AU13" s="1121"/>
      <c r="AV13" s="1121"/>
      <c r="AW13" s="1121"/>
      <c r="AX13" s="1121"/>
      <c r="AY13" s="1122"/>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9"/>
      <c r="AL14" s="1120"/>
      <c r="AM14" s="1120"/>
      <c r="AN14" s="1120"/>
      <c r="AO14" s="1120"/>
      <c r="AP14" s="1120"/>
      <c r="AQ14" s="1120"/>
      <c r="AR14" s="1120"/>
      <c r="AS14" s="1120"/>
      <c r="AT14" s="1120"/>
      <c r="AU14" s="1121"/>
      <c r="AV14" s="1121"/>
      <c r="AW14" s="1121"/>
      <c r="AX14" s="1121"/>
      <c r="AY14" s="1122"/>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9"/>
      <c r="AL15" s="1120"/>
      <c r="AM15" s="1120"/>
      <c r="AN15" s="1120"/>
      <c r="AO15" s="1120"/>
      <c r="AP15" s="1120"/>
      <c r="AQ15" s="1120"/>
      <c r="AR15" s="1120"/>
      <c r="AS15" s="1120"/>
      <c r="AT15" s="1120"/>
      <c r="AU15" s="1121"/>
      <c r="AV15" s="1121"/>
      <c r="AW15" s="1121"/>
      <c r="AX15" s="1121"/>
      <c r="AY15" s="1122"/>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9"/>
      <c r="AL16" s="1120"/>
      <c r="AM16" s="1120"/>
      <c r="AN16" s="1120"/>
      <c r="AO16" s="1120"/>
      <c r="AP16" s="1120"/>
      <c r="AQ16" s="1120"/>
      <c r="AR16" s="1120"/>
      <c r="AS16" s="1120"/>
      <c r="AT16" s="1120"/>
      <c r="AU16" s="1121"/>
      <c r="AV16" s="1121"/>
      <c r="AW16" s="1121"/>
      <c r="AX16" s="1121"/>
      <c r="AY16" s="1122"/>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9"/>
      <c r="AL17" s="1120"/>
      <c r="AM17" s="1120"/>
      <c r="AN17" s="1120"/>
      <c r="AO17" s="1120"/>
      <c r="AP17" s="1120"/>
      <c r="AQ17" s="1120"/>
      <c r="AR17" s="1120"/>
      <c r="AS17" s="1120"/>
      <c r="AT17" s="1120"/>
      <c r="AU17" s="1121"/>
      <c r="AV17" s="1121"/>
      <c r="AW17" s="1121"/>
      <c r="AX17" s="1121"/>
      <c r="AY17" s="1122"/>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9"/>
      <c r="AL18" s="1120"/>
      <c r="AM18" s="1120"/>
      <c r="AN18" s="1120"/>
      <c r="AO18" s="1120"/>
      <c r="AP18" s="1120"/>
      <c r="AQ18" s="1120"/>
      <c r="AR18" s="1120"/>
      <c r="AS18" s="1120"/>
      <c r="AT18" s="1120"/>
      <c r="AU18" s="1121"/>
      <c r="AV18" s="1121"/>
      <c r="AW18" s="1121"/>
      <c r="AX18" s="1121"/>
      <c r="AY18" s="1122"/>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9"/>
      <c r="AL19" s="1120"/>
      <c r="AM19" s="1120"/>
      <c r="AN19" s="1120"/>
      <c r="AO19" s="1120"/>
      <c r="AP19" s="1120"/>
      <c r="AQ19" s="1120"/>
      <c r="AR19" s="1120"/>
      <c r="AS19" s="1120"/>
      <c r="AT19" s="1120"/>
      <c r="AU19" s="1121"/>
      <c r="AV19" s="1121"/>
      <c r="AW19" s="1121"/>
      <c r="AX19" s="1121"/>
      <c r="AY19" s="1122"/>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9"/>
      <c r="AL20" s="1120"/>
      <c r="AM20" s="1120"/>
      <c r="AN20" s="1120"/>
      <c r="AO20" s="1120"/>
      <c r="AP20" s="1120"/>
      <c r="AQ20" s="1120"/>
      <c r="AR20" s="1120"/>
      <c r="AS20" s="1120"/>
      <c r="AT20" s="1120"/>
      <c r="AU20" s="1121"/>
      <c r="AV20" s="1121"/>
      <c r="AW20" s="1121"/>
      <c r="AX20" s="1121"/>
      <c r="AY20" s="1122"/>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9"/>
      <c r="AL21" s="1120"/>
      <c r="AM21" s="1120"/>
      <c r="AN21" s="1120"/>
      <c r="AO21" s="1120"/>
      <c r="AP21" s="1120"/>
      <c r="AQ21" s="1120"/>
      <c r="AR21" s="1120"/>
      <c r="AS21" s="1120"/>
      <c r="AT21" s="1120"/>
      <c r="AU21" s="1121"/>
      <c r="AV21" s="1121"/>
      <c r="AW21" s="1121"/>
      <c r="AX21" s="1121"/>
      <c r="AY21" s="1122"/>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12"/>
      <c r="R22" s="1113"/>
      <c r="S22" s="1113"/>
      <c r="T22" s="1113"/>
      <c r="U22" s="1113"/>
      <c r="V22" s="1113"/>
      <c r="W22" s="1113"/>
      <c r="X22" s="1113"/>
      <c r="Y22" s="1113"/>
      <c r="Z22" s="1113"/>
      <c r="AA22" s="1113"/>
      <c r="AB22" s="1113"/>
      <c r="AC22" s="1113"/>
      <c r="AD22" s="1113"/>
      <c r="AE22" s="1114"/>
      <c r="AF22" s="1071"/>
      <c r="AG22" s="1072"/>
      <c r="AH22" s="1072"/>
      <c r="AI22" s="1072"/>
      <c r="AJ22" s="1073"/>
      <c r="AK22" s="1115"/>
      <c r="AL22" s="1116"/>
      <c r="AM22" s="1116"/>
      <c r="AN22" s="1116"/>
      <c r="AO22" s="1116"/>
      <c r="AP22" s="1116"/>
      <c r="AQ22" s="1116"/>
      <c r="AR22" s="1116"/>
      <c r="AS22" s="1116"/>
      <c r="AT22" s="1116"/>
      <c r="AU22" s="1117"/>
      <c r="AV22" s="1117"/>
      <c r="AW22" s="1117"/>
      <c r="AX22" s="1117"/>
      <c r="AY22" s="1118"/>
      <c r="AZ22" s="1064" t="s">
        <v>375</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376</v>
      </c>
      <c r="B23" s="973" t="s">
        <v>377</v>
      </c>
      <c r="C23" s="974"/>
      <c r="D23" s="974"/>
      <c r="E23" s="974"/>
      <c r="F23" s="974"/>
      <c r="G23" s="974"/>
      <c r="H23" s="974"/>
      <c r="I23" s="974"/>
      <c r="J23" s="974"/>
      <c r="K23" s="974"/>
      <c r="L23" s="974"/>
      <c r="M23" s="974"/>
      <c r="N23" s="974"/>
      <c r="O23" s="974"/>
      <c r="P23" s="984"/>
      <c r="Q23" s="1106">
        <v>18231</v>
      </c>
      <c r="R23" s="1100"/>
      <c r="S23" s="1100"/>
      <c r="T23" s="1100"/>
      <c r="U23" s="1100"/>
      <c r="V23" s="1100">
        <v>17631</v>
      </c>
      <c r="W23" s="1100"/>
      <c r="X23" s="1100"/>
      <c r="Y23" s="1100"/>
      <c r="Z23" s="1100"/>
      <c r="AA23" s="1100">
        <v>600</v>
      </c>
      <c r="AB23" s="1100"/>
      <c r="AC23" s="1100"/>
      <c r="AD23" s="1100"/>
      <c r="AE23" s="1107"/>
      <c r="AF23" s="1108">
        <v>479</v>
      </c>
      <c r="AG23" s="1100"/>
      <c r="AH23" s="1100"/>
      <c r="AI23" s="1100"/>
      <c r="AJ23" s="1109"/>
      <c r="AK23" s="1110"/>
      <c r="AL23" s="1111"/>
      <c r="AM23" s="1111"/>
      <c r="AN23" s="1111"/>
      <c r="AO23" s="1111"/>
      <c r="AP23" s="1100">
        <v>12727</v>
      </c>
      <c r="AQ23" s="1100"/>
      <c r="AR23" s="1100"/>
      <c r="AS23" s="1100"/>
      <c r="AT23" s="1100"/>
      <c r="AU23" s="1101"/>
      <c r="AV23" s="1101"/>
      <c r="AW23" s="1101"/>
      <c r="AX23" s="1101"/>
      <c r="AY23" s="1102"/>
      <c r="AZ23" s="1103" t="s">
        <v>122</v>
      </c>
      <c r="BA23" s="1104"/>
      <c r="BB23" s="1104"/>
      <c r="BC23" s="1104"/>
      <c r="BD23" s="1105"/>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9" t="s">
        <v>378</v>
      </c>
      <c r="B24" s="1099"/>
      <c r="C24" s="1099"/>
      <c r="D24" s="1099"/>
      <c r="E24" s="1099"/>
      <c r="F24" s="1099"/>
      <c r="G24" s="1099"/>
      <c r="H24" s="1099"/>
      <c r="I24" s="1099"/>
      <c r="J24" s="1099"/>
      <c r="K24" s="1099"/>
      <c r="L24" s="1099"/>
      <c r="M24" s="1099"/>
      <c r="N24" s="1099"/>
      <c r="O24" s="1099"/>
      <c r="P24" s="1099"/>
      <c r="Q24" s="1099"/>
      <c r="R24" s="1099"/>
      <c r="S24" s="1099"/>
      <c r="T24" s="1099"/>
      <c r="U24" s="1099"/>
      <c r="V24" s="1099"/>
      <c r="W24" s="1099"/>
      <c r="X24" s="1099"/>
      <c r="Y24" s="1099"/>
      <c r="Z24" s="1099"/>
      <c r="AA24" s="1099"/>
      <c r="AB24" s="1099"/>
      <c r="AC24" s="1099"/>
      <c r="AD24" s="1099"/>
      <c r="AE24" s="1099"/>
      <c r="AF24" s="1099"/>
      <c r="AG24" s="1099"/>
      <c r="AH24" s="1099"/>
      <c r="AI24" s="1099"/>
      <c r="AJ24" s="1099"/>
      <c r="AK24" s="1099"/>
      <c r="AL24" s="1099"/>
      <c r="AM24" s="1099"/>
      <c r="AN24" s="1099"/>
      <c r="AO24" s="1099"/>
      <c r="AP24" s="1099"/>
      <c r="AQ24" s="1099"/>
      <c r="AR24" s="1099"/>
      <c r="AS24" s="1099"/>
      <c r="AT24" s="1099"/>
      <c r="AU24" s="1099"/>
      <c r="AV24" s="1099"/>
      <c r="AW24" s="1099"/>
      <c r="AX24" s="1099"/>
      <c r="AY24" s="1099"/>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8" t="s">
        <v>379</v>
      </c>
      <c r="B25" s="1098"/>
      <c r="C25" s="1098"/>
      <c r="D25" s="1098"/>
      <c r="E25" s="1098"/>
      <c r="F25" s="1098"/>
      <c r="G25" s="1098"/>
      <c r="H25" s="1098"/>
      <c r="I25" s="1098"/>
      <c r="J25" s="1098"/>
      <c r="K25" s="1098"/>
      <c r="L25" s="1098"/>
      <c r="M25" s="1098"/>
      <c r="N25" s="1098"/>
      <c r="O25" s="1098"/>
      <c r="P25" s="1098"/>
      <c r="Q25" s="1098"/>
      <c r="R25" s="1098"/>
      <c r="S25" s="1098"/>
      <c r="T25" s="1098"/>
      <c r="U25" s="1098"/>
      <c r="V25" s="1098"/>
      <c r="W25" s="1098"/>
      <c r="X25" s="1098"/>
      <c r="Y25" s="1098"/>
      <c r="Z25" s="1098"/>
      <c r="AA25" s="1098"/>
      <c r="AB25" s="1098"/>
      <c r="AC25" s="1098"/>
      <c r="AD25" s="1098"/>
      <c r="AE25" s="1098"/>
      <c r="AF25" s="1098"/>
      <c r="AG25" s="1098"/>
      <c r="AH25" s="1098"/>
      <c r="AI25" s="1098"/>
      <c r="AJ25" s="1098"/>
      <c r="AK25" s="1098"/>
      <c r="AL25" s="1098"/>
      <c r="AM25" s="1098"/>
      <c r="AN25" s="1098"/>
      <c r="AO25" s="1098"/>
      <c r="AP25" s="1098"/>
      <c r="AQ25" s="1098"/>
      <c r="AR25" s="1098"/>
      <c r="AS25" s="1098"/>
      <c r="AT25" s="1098"/>
      <c r="AU25" s="1098"/>
      <c r="AV25" s="1098"/>
      <c r="AW25" s="1098"/>
      <c r="AX25" s="1098"/>
      <c r="AY25" s="1098"/>
      <c r="AZ25" s="1098"/>
      <c r="BA25" s="1098"/>
      <c r="BB25" s="1098"/>
      <c r="BC25" s="1098"/>
      <c r="BD25" s="1098"/>
      <c r="BE25" s="1098"/>
      <c r="BF25" s="1098"/>
      <c r="BG25" s="1098"/>
      <c r="BH25" s="1098"/>
      <c r="BI25" s="1098"/>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356</v>
      </c>
      <c r="B26" s="1032"/>
      <c r="C26" s="1032"/>
      <c r="D26" s="1032"/>
      <c r="E26" s="1032"/>
      <c r="F26" s="1032"/>
      <c r="G26" s="1032"/>
      <c r="H26" s="1032"/>
      <c r="I26" s="1032"/>
      <c r="J26" s="1032"/>
      <c r="K26" s="1032"/>
      <c r="L26" s="1032"/>
      <c r="M26" s="1032"/>
      <c r="N26" s="1032"/>
      <c r="O26" s="1032"/>
      <c r="P26" s="1033"/>
      <c r="Q26" s="1037" t="s">
        <v>380</v>
      </c>
      <c r="R26" s="1038"/>
      <c r="S26" s="1038"/>
      <c r="T26" s="1038"/>
      <c r="U26" s="1039"/>
      <c r="V26" s="1037" t="s">
        <v>381</v>
      </c>
      <c r="W26" s="1038"/>
      <c r="X26" s="1038"/>
      <c r="Y26" s="1038"/>
      <c r="Z26" s="1039"/>
      <c r="AA26" s="1037" t="s">
        <v>382</v>
      </c>
      <c r="AB26" s="1038"/>
      <c r="AC26" s="1038"/>
      <c r="AD26" s="1038"/>
      <c r="AE26" s="1038"/>
      <c r="AF26" s="1094" t="s">
        <v>383</v>
      </c>
      <c r="AG26" s="1044"/>
      <c r="AH26" s="1044"/>
      <c r="AI26" s="1044"/>
      <c r="AJ26" s="1095"/>
      <c r="AK26" s="1038" t="s">
        <v>384</v>
      </c>
      <c r="AL26" s="1038"/>
      <c r="AM26" s="1038"/>
      <c r="AN26" s="1038"/>
      <c r="AO26" s="1039"/>
      <c r="AP26" s="1037" t="s">
        <v>385</v>
      </c>
      <c r="AQ26" s="1038"/>
      <c r="AR26" s="1038"/>
      <c r="AS26" s="1038"/>
      <c r="AT26" s="1039"/>
      <c r="AU26" s="1037" t="s">
        <v>386</v>
      </c>
      <c r="AV26" s="1038"/>
      <c r="AW26" s="1038"/>
      <c r="AX26" s="1038"/>
      <c r="AY26" s="1039"/>
      <c r="AZ26" s="1037" t="s">
        <v>387</v>
      </c>
      <c r="BA26" s="1038"/>
      <c r="BB26" s="1038"/>
      <c r="BC26" s="1038"/>
      <c r="BD26" s="1039"/>
      <c r="BE26" s="1037" t="s">
        <v>363</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6"/>
      <c r="AG27" s="1047"/>
      <c r="AH27" s="1047"/>
      <c r="AI27" s="1047"/>
      <c r="AJ27" s="1097"/>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6" t="s">
        <v>388</v>
      </c>
      <c r="C28" s="1087"/>
      <c r="D28" s="1087"/>
      <c r="E28" s="1087"/>
      <c r="F28" s="1087"/>
      <c r="G28" s="1087"/>
      <c r="H28" s="1087"/>
      <c r="I28" s="1087"/>
      <c r="J28" s="1087"/>
      <c r="K28" s="1087"/>
      <c r="L28" s="1087"/>
      <c r="M28" s="1087"/>
      <c r="N28" s="1087"/>
      <c r="O28" s="1087"/>
      <c r="P28" s="1088"/>
      <c r="Q28" s="1089">
        <v>3681</v>
      </c>
      <c r="R28" s="1090"/>
      <c r="S28" s="1090"/>
      <c r="T28" s="1090"/>
      <c r="U28" s="1090"/>
      <c r="V28" s="1090">
        <v>3678</v>
      </c>
      <c r="W28" s="1090"/>
      <c r="X28" s="1090"/>
      <c r="Y28" s="1090"/>
      <c r="Z28" s="1090"/>
      <c r="AA28" s="1090">
        <v>4</v>
      </c>
      <c r="AB28" s="1090"/>
      <c r="AC28" s="1090"/>
      <c r="AD28" s="1090"/>
      <c r="AE28" s="1091"/>
      <c r="AF28" s="1092">
        <v>4</v>
      </c>
      <c r="AG28" s="1090"/>
      <c r="AH28" s="1090"/>
      <c r="AI28" s="1090"/>
      <c r="AJ28" s="1093"/>
      <c r="AK28" s="1078">
        <v>401</v>
      </c>
      <c r="AL28" s="1079"/>
      <c r="AM28" s="1079"/>
      <c r="AN28" s="1079"/>
      <c r="AO28" s="1079"/>
      <c r="AP28" s="1080" t="s">
        <v>490</v>
      </c>
      <c r="AQ28" s="1081"/>
      <c r="AR28" s="1081"/>
      <c r="AS28" s="1081"/>
      <c r="AT28" s="1082"/>
      <c r="AU28" s="1080" t="s">
        <v>490</v>
      </c>
      <c r="AV28" s="1081"/>
      <c r="AW28" s="1081"/>
      <c r="AX28" s="1081"/>
      <c r="AY28" s="1082"/>
      <c r="AZ28" s="1083"/>
      <c r="BA28" s="1083"/>
      <c r="BB28" s="1083"/>
      <c r="BC28" s="1083"/>
      <c r="BD28" s="1083"/>
      <c r="BE28" s="1084"/>
      <c r="BF28" s="1084"/>
      <c r="BG28" s="1084"/>
      <c r="BH28" s="1084"/>
      <c r="BI28" s="1085"/>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389</v>
      </c>
      <c r="C29" s="1067"/>
      <c r="D29" s="1067"/>
      <c r="E29" s="1067"/>
      <c r="F29" s="1067"/>
      <c r="G29" s="1067"/>
      <c r="H29" s="1067"/>
      <c r="I29" s="1067"/>
      <c r="J29" s="1067"/>
      <c r="K29" s="1067"/>
      <c r="L29" s="1067"/>
      <c r="M29" s="1067"/>
      <c r="N29" s="1067"/>
      <c r="O29" s="1067"/>
      <c r="P29" s="1068"/>
      <c r="Q29" s="1074">
        <v>9</v>
      </c>
      <c r="R29" s="1075"/>
      <c r="S29" s="1075"/>
      <c r="T29" s="1075"/>
      <c r="U29" s="1075"/>
      <c r="V29" s="1075">
        <v>8</v>
      </c>
      <c r="W29" s="1075"/>
      <c r="X29" s="1075"/>
      <c r="Y29" s="1075"/>
      <c r="Z29" s="1075"/>
      <c r="AA29" s="1075">
        <v>1</v>
      </c>
      <c r="AB29" s="1075"/>
      <c r="AC29" s="1075"/>
      <c r="AD29" s="1075"/>
      <c r="AE29" s="1076"/>
      <c r="AF29" s="1071">
        <v>1</v>
      </c>
      <c r="AG29" s="1072"/>
      <c r="AH29" s="1072"/>
      <c r="AI29" s="1072"/>
      <c r="AJ29" s="1073"/>
      <c r="AK29" s="1016">
        <v>6</v>
      </c>
      <c r="AL29" s="1007"/>
      <c r="AM29" s="1007"/>
      <c r="AN29" s="1007"/>
      <c r="AO29" s="1007"/>
      <c r="AP29" s="1017" t="s">
        <v>490</v>
      </c>
      <c r="AQ29" s="1015"/>
      <c r="AR29" s="1015"/>
      <c r="AS29" s="1015"/>
      <c r="AT29" s="1016"/>
      <c r="AU29" s="1017" t="s">
        <v>490</v>
      </c>
      <c r="AV29" s="1015"/>
      <c r="AW29" s="1015"/>
      <c r="AX29" s="1015"/>
      <c r="AY29" s="1016"/>
      <c r="AZ29" s="1077"/>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390</v>
      </c>
      <c r="C30" s="1067"/>
      <c r="D30" s="1067"/>
      <c r="E30" s="1067"/>
      <c r="F30" s="1067"/>
      <c r="G30" s="1067"/>
      <c r="H30" s="1067"/>
      <c r="I30" s="1067"/>
      <c r="J30" s="1067"/>
      <c r="K30" s="1067"/>
      <c r="L30" s="1067"/>
      <c r="M30" s="1067"/>
      <c r="N30" s="1067"/>
      <c r="O30" s="1067"/>
      <c r="P30" s="1068"/>
      <c r="Q30" s="1074">
        <v>5168</v>
      </c>
      <c r="R30" s="1075"/>
      <c r="S30" s="1075"/>
      <c r="T30" s="1075"/>
      <c r="U30" s="1075"/>
      <c r="V30" s="1075">
        <v>4966</v>
      </c>
      <c r="W30" s="1075"/>
      <c r="X30" s="1075"/>
      <c r="Y30" s="1075"/>
      <c r="Z30" s="1075"/>
      <c r="AA30" s="1075">
        <v>202</v>
      </c>
      <c r="AB30" s="1075"/>
      <c r="AC30" s="1075"/>
      <c r="AD30" s="1075"/>
      <c r="AE30" s="1076"/>
      <c r="AF30" s="1071">
        <v>202</v>
      </c>
      <c r="AG30" s="1072"/>
      <c r="AH30" s="1072"/>
      <c r="AI30" s="1072"/>
      <c r="AJ30" s="1073"/>
      <c r="AK30" s="1016">
        <v>829</v>
      </c>
      <c r="AL30" s="1007"/>
      <c r="AM30" s="1007"/>
      <c r="AN30" s="1007"/>
      <c r="AO30" s="1007"/>
      <c r="AP30" s="1017" t="s">
        <v>490</v>
      </c>
      <c r="AQ30" s="1015"/>
      <c r="AR30" s="1015"/>
      <c r="AS30" s="1015"/>
      <c r="AT30" s="1016"/>
      <c r="AU30" s="1017" t="s">
        <v>490</v>
      </c>
      <c r="AV30" s="1015"/>
      <c r="AW30" s="1015"/>
      <c r="AX30" s="1015"/>
      <c r="AY30" s="1016"/>
      <c r="AZ30" s="1077"/>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391</v>
      </c>
      <c r="C31" s="1067"/>
      <c r="D31" s="1067"/>
      <c r="E31" s="1067"/>
      <c r="F31" s="1067"/>
      <c r="G31" s="1067"/>
      <c r="H31" s="1067"/>
      <c r="I31" s="1067"/>
      <c r="J31" s="1067"/>
      <c r="K31" s="1067"/>
      <c r="L31" s="1067"/>
      <c r="M31" s="1067"/>
      <c r="N31" s="1067"/>
      <c r="O31" s="1067"/>
      <c r="P31" s="1068"/>
      <c r="Q31" s="1074">
        <v>5</v>
      </c>
      <c r="R31" s="1075"/>
      <c r="S31" s="1075"/>
      <c r="T31" s="1075"/>
      <c r="U31" s="1075"/>
      <c r="V31" s="1075">
        <v>5</v>
      </c>
      <c r="W31" s="1075"/>
      <c r="X31" s="1075"/>
      <c r="Y31" s="1075"/>
      <c r="Z31" s="1075"/>
      <c r="AA31" s="1075">
        <v>0</v>
      </c>
      <c r="AB31" s="1075"/>
      <c r="AC31" s="1075"/>
      <c r="AD31" s="1075"/>
      <c r="AE31" s="1076"/>
      <c r="AF31" s="1071" t="s">
        <v>122</v>
      </c>
      <c r="AG31" s="1072"/>
      <c r="AH31" s="1072"/>
      <c r="AI31" s="1072"/>
      <c r="AJ31" s="1073"/>
      <c r="AK31" s="1016" t="s">
        <v>551</v>
      </c>
      <c r="AL31" s="1007"/>
      <c r="AM31" s="1007"/>
      <c r="AN31" s="1007"/>
      <c r="AO31" s="1007"/>
      <c r="AP31" s="1017" t="s">
        <v>490</v>
      </c>
      <c r="AQ31" s="1015"/>
      <c r="AR31" s="1015"/>
      <c r="AS31" s="1015"/>
      <c r="AT31" s="1016"/>
      <c r="AU31" s="1017" t="s">
        <v>490</v>
      </c>
      <c r="AV31" s="1015"/>
      <c r="AW31" s="1015"/>
      <c r="AX31" s="1015"/>
      <c r="AY31" s="1016"/>
      <c r="AZ31" s="1077"/>
      <c r="BA31" s="1077"/>
      <c r="BB31" s="1077"/>
      <c r="BC31" s="1077"/>
      <c r="BD31" s="1077"/>
      <c r="BE31" s="1008"/>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392</v>
      </c>
      <c r="C32" s="1067"/>
      <c r="D32" s="1067"/>
      <c r="E32" s="1067"/>
      <c r="F32" s="1067"/>
      <c r="G32" s="1067"/>
      <c r="H32" s="1067"/>
      <c r="I32" s="1067"/>
      <c r="J32" s="1067"/>
      <c r="K32" s="1067"/>
      <c r="L32" s="1067"/>
      <c r="M32" s="1067"/>
      <c r="N32" s="1067"/>
      <c r="O32" s="1067"/>
      <c r="P32" s="1068"/>
      <c r="Q32" s="1074">
        <v>425</v>
      </c>
      <c r="R32" s="1075"/>
      <c r="S32" s="1075"/>
      <c r="T32" s="1075"/>
      <c r="U32" s="1075"/>
      <c r="V32" s="1075">
        <v>424</v>
      </c>
      <c r="W32" s="1075"/>
      <c r="X32" s="1075"/>
      <c r="Y32" s="1075"/>
      <c r="Z32" s="1075"/>
      <c r="AA32" s="1075">
        <v>1</v>
      </c>
      <c r="AB32" s="1075"/>
      <c r="AC32" s="1075"/>
      <c r="AD32" s="1075"/>
      <c r="AE32" s="1076"/>
      <c r="AF32" s="1071">
        <v>1</v>
      </c>
      <c r="AG32" s="1072"/>
      <c r="AH32" s="1072"/>
      <c r="AI32" s="1072"/>
      <c r="AJ32" s="1073"/>
      <c r="AK32" s="1016">
        <v>160</v>
      </c>
      <c r="AL32" s="1007"/>
      <c r="AM32" s="1007"/>
      <c r="AN32" s="1007"/>
      <c r="AO32" s="1007"/>
      <c r="AP32" s="1017" t="s">
        <v>490</v>
      </c>
      <c r="AQ32" s="1015"/>
      <c r="AR32" s="1015"/>
      <c r="AS32" s="1015"/>
      <c r="AT32" s="1016"/>
      <c r="AU32" s="1017" t="s">
        <v>490</v>
      </c>
      <c r="AV32" s="1015"/>
      <c r="AW32" s="1015"/>
      <c r="AX32" s="1015"/>
      <c r="AY32" s="1016"/>
      <c r="AZ32" s="1077"/>
      <c r="BA32" s="1077"/>
      <c r="BB32" s="1077"/>
      <c r="BC32" s="1077"/>
      <c r="BD32" s="1077"/>
      <c r="BE32" s="1008"/>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t="s">
        <v>393</v>
      </c>
      <c r="C33" s="1067"/>
      <c r="D33" s="1067"/>
      <c r="E33" s="1067"/>
      <c r="F33" s="1067"/>
      <c r="G33" s="1067"/>
      <c r="H33" s="1067"/>
      <c r="I33" s="1067"/>
      <c r="J33" s="1067"/>
      <c r="K33" s="1067"/>
      <c r="L33" s="1067"/>
      <c r="M33" s="1067"/>
      <c r="N33" s="1067"/>
      <c r="O33" s="1067"/>
      <c r="P33" s="1068"/>
      <c r="Q33" s="1074">
        <v>552</v>
      </c>
      <c r="R33" s="1075"/>
      <c r="S33" s="1075"/>
      <c r="T33" s="1075"/>
      <c r="U33" s="1075"/>
      <c r="V33" s="1075">
        <v>656</v>
      </c>
      <c r="W33" s="1075"/>
      <c r="X33" s="1075"/>
      <c r="Y33" s="1075"/>
      <c r="Z33" s="1075"/>
      <c r="AA33" s="1075">
        <v>-104</v>
      </c>
      <c r="AB33" s="1075"/>
      <c r="AC33" s="1075"/>
      <c r="AD33" s="1075"/>
      <c r="AE33" s="1076"/>
      <c r="AF33" s="1071">
        <v>130</v>
      </c>
      <c r="AG33" s="1072"/>
      <c r="AH33" s="1072"/>
      <c r="AI33" s="1072"/>
      <c r="AJ33" s="1073"/>
      <c r="AK33" s="1016">
        <v>36</v>
      </c>
      <c r="AL33" s="1007"/>
      <c r="AM33" s="1007"/>
      <c r="AN33" s="1007"/>
      <c r="AO33" s="1007"/>
      <c r="AP33" s="1007">
        <v>1858</v>
      </c>
      <c r="AQ33" s="1007"/>
      <c r="AR33" s="1007"/>
      <c r="AS33" s="1007"/>
      <c r="AT33" s="1007"/>
      <c r="AU33" s="1007">
        <v>251</v>
      </c>
      <c r="AV33" s="1007"/>
      <c r="AW33" s="1007"/>
      <c r="AX33" s="1007"/>
      <c r="AY33" s="1007"/>
      <c r="AZ33" s="1077"/>
      <c r="BA33" s="1077"/>
      <c r="BB33" s="1077"/>
      <c r="BC33" s="1077"/>
      <c r="BD33" s="1077"/>
      <c r="BE33" s="1008" t="s">
        <v>394</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t="s">
        <v>395</v>
      </c>
      <c r="C34" s="1067"/>
      <c r="D34" s="1067"/>
      <c r="E34" s="1067"/>
      <c r="F34" s="1067"/>
      <c r="G34" s="1067"/>
      <c r="H34" s="1067"/>
      <c r="I34" s="1067"/>
      <c r="J34" s="1067"/>
      <c r="K34" s="1067"/>
      <c r="L34" s="1067"/>
      <c r="M34" s="1067"/>
      <c r="N34" s="1067"/>
      <c r="O34" s="1067"/>
      <c r="P34" s="1068"/>
      <c r="Q34" s="1074">
        <v>555</v>
      </c>
      <c r="R34" s="1075"/>
      <c r="S34" s="1075"/>
      <c r="T34" s="1075"/>
      <c r="U34" s="1075"/>
      <c r="V34" s="1075">
        <v>597</v>
      </c>
      <c r="W34" s="1075"/>
      <c r="X34" s="1075"/>
      <c r="Y34" s="1075"/>
      <c r="Z34" s="1075"/>
      <c r="AA34" s="1075">
        <v>-42</v>
      </c>
      <c r="AB34" s="1075"/>
      <c r="AC34" s="1075"/>
      <c r="AD34" s="1075"/>
      <c r="AE34" s="1076"/>
      <c r="AF34" s="1071">
        <v>256</v>
      </c>
      <c r="AG34" s="1072"/>
      <c r="AH34" s="1072"/>
      <c r="AI34" s="1072"/>
      <c r="AJ34" s="1073"/>
      <c r="AK34" s="1016">
        <v>3</v>
      </c>
      <c r="AL34" s="1007"/>
      <c r="AM34" s="1007"/>
      <c r="AN34" s="1007"/>
      <c r="AO34" s="1007"/>
      <c r="AP34" s="1007">
        <v>277</v>
      </c>
      <c r="AQ34" s="1007"/>
      <c r="AR34" s="1007"/>
      <c r="AS34" s="1007"/>
      <c r="AT34" s="1007"/>
      <c r="AU34" s="1007">
        <v>0</v>
      </c>
      <c r="AV34" s="1007"/>
      <c r="AW34" s="1007"/>
      <c r="AX34" s="1007"/>
      <c r="AY34" s="1007"/>
      <c r="AZ34" s="1077"/>
      <c r="BA34" s="1077"/>
      <c r="BB34" s="1077"/>
      <c r="BC34" s="1077"/>
      <c r="BD34" s="1077"/>
      <c r="BE34" s="1008" t="s">
        <v>394</v>
      </c>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t="s">
        <v>396</v>
      </c>
      <c r="C35" s="1067"/>
      <c r="D35" s="1067"/>
      <c r="E35" s="1067"/>
      <c r="F35" s="1067"/>
      <c r="G35" s="1067"/>
      <c r="H35" s="1067"/>
      <c r="I35" s="1067"/>
      <c r="J35" s="1067"/>
      <c r="K35" s="1067"/>
      <c r="L35" s="1067"/>
      <c r="M35" s="1067"/>
      <c r="N35" s="1067"/>
      <c r="O35" s="1067"/>
      <c r="P35" s="1068"/>
      <c r="Q35" s="1074">
        <v>1048</v>
      </c>
      <c r="R35" s="1075"/>
      <c r="S35" s="1075"/>
      <c r="T35" s="1075"/>
      <c r="U35" s="1075"/>
      <c r="V35" s="1075">
        <v>863</v>
      </c>
      <c r="W35" s="1075"/>
      <c r="X35" s="1075"/>
      <c r="Y35" s="1075"/>
      <c r="Z35" s="1075"/>
      <c r="AA35" s="1075">
        <v>185</v>
      </c>
      <c r="AB35" s="1075"/>
      <c r="AC35" s="1075"/>
      <c r="AD35" s="1075"/>
      <c r="AE35" s="1076"/>
      <c r="AF35" s="1071">
        <v>44</v>
      </c>
      <c r="AG35" s="1072"/>
      <c r="AH35" s="1072"/>
      <c r="AI35" s="1072"/>
      <c r="AJ35" s="1073"/>
      <c r="AK35" s="1016">
        <v>626</v>
      </c>
      <c r="AL35" s="1007"/>
      <c r="AM35" s="1007"/>
      <c r="AN35" s="1007"/>
      <c r="AO35" s="1007"/>
      <c r="AP35" s="1007">
        <v>7875</v>
      </c>
      <c r="AQ35" s="1007"/>
      <c r="AR35" s="1007"/>
      <c r="AS35" s="1007"/>
      <c r="AT35" s="1007"/>
      <c r="AU35" s="1007">
        <v>6009</v>
      </c>
      <c r="AV35" s="1007"/>
      <c r="AW35" s="1007"/>
      <c r="AX35" s="1007"/>
      <c r="AY35" s="1007"/>
      <c r="AZ35" s="1077"/>
      <c r="BA35" s="1077"/>
      <c r="BB35" s="1077"/>
      <c r="BC35" s="1077"/>
      <c r="BD35" s="1077"/>
      <c r="BE35" s="1008" t="s">
        <v>394</v>
      </c>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t="s">
        <v>397</v>
      </c>
      <c r="C36" s="1067"/>
      <c r="D36" s="1067"/>
      <c r="E36" s="1067"/>
      <c r="F36" s="1067"/>
      <c r="G36" s="1067"/>
      <c r="H36" s="1067"/>
      <c r="I36" s="1067"/>
      <c r="J36" s="1067"/>
      <c r="K36" s="1067"/>
      <c r="L36" s="1067"/>
      <c r="M36" s="1067"/>
      <c r="N36" s="1067"/>
      <c r="O36" s="1067"/>
      <c r="P36" s="1068"/>
      <c r="Q36" s="1074">
        <v>2537</v>
      </c>
      <c r="R36" s="1075"/>
      <c r="S36" s="1075"/>
      <c r="T36" s="1075"/>
      <c r="U36" s="1075"/>
      <c r="V36" s="1075">
        <v>2568</v>
      </c>
      <c r="W36" s="1075"/>
      <c r="X36" s="1075"/>
      <c r="Y36" s="1075"/>
      <c r="Z36" s="1075"/>
      <c r="AA36" s="1075">
        <v>-31</v>
      </c>
      <c r="AB36" s="1075"/>
      <c r="AC36" s="1075"/>
      <c r="AD36" s="1075"/>
      <c r="AE36" s="1076"/>
      <c r="AF36" s="1071">
        <v>226</v>
      </c>
      <c r="AG36" s="1072"/>
      <c r="AH36" s="1072"/>
      <c r="AI36" s="1072"/>
      <c r="AJ36" s="1073"/>
      <c r="AK36" s="1016">
        <v>489</v>
      </c>
      <c r="AL36" s="1007"/>
      <c r="AM36" s="1007"/>
      <c r="AN36" s="1007"/>
      <c r="AO36" s="1007"/>
      <c r="AP36" s="1007">
        <v>1418</v>
      </c>
      <c r="AQ36" s="1007"/>
      <c r="AR36" s="1007"/>
      <c r="AS36" s="1007"/>
      <c r="AT36" s="1007"/>
      <c r="AU36" s="1007">
        <v>955</v>
      </c>
      <c r="AV36" s="1007"/>
      <c r="AW36" s="1007"/>
      <c r="AX36" s="1007"/>
      <c r="AY36" s="1007"/>
      <c r="AZ36" s="1077"/>
      <c r="BA36" s="1077"/>
      <c r="BB36" s="1077"/>
      <c r="BC36" s="1077"/>
      <c r="BD36" s="1077"/>
      <c r="BE36" s="1008" t="s">
        <v>394</v>
      </c>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398</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376</v>
      </c>
      <c r="B63" s="973" t="s">
        <v>399</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864</v>
      </c>
      <c r="AG63" s="995"/>
      <c r="AH63" s="995"/>
      <c r="AI63" s="995"/>
      <c r="AJ63" s="1058"/>
      <c r="AK63" s="1059"/>
      <c r="AL63" s="999"/>
      <c r="AM63" s="999"/>
      <c r="AN63" s="999"/>
      <c r="AO63" s="999"/>
      <c r="AP63" s="995">
        <v>11428</v>
      </c>
      <c r="AQ63" s="995"/>
      <c r="AR63" s="995"/>
      <c r="AS63" s="995"/>
      <c r="AT63" s="995"/>
      <c r="AU63" s="995">
        <v>7215</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401</v>
      </c>
      <c r="B66" s="1032"/>
      <c r="C66" s="1032"/>
      <c r="D66" s="1032"/>
      <c r="E66" s="1032"/>
      <c r="F66" s="1032"/>
      <c r="G66" s="1032"/>
      <c r="H66" s="1032"/>
      <c r="I66" s="1032"/>
      <c r="J66" s="1032"/>
      <c r="K66" s="1032"/>
      <c r="L66" s="1032"/>
      <c r="M66" s="1032"/>
      <c r="N66" s="1032"/>
      <c r="O66" s="1032"/>
      <c r="P66" s="1033"/>
      <c r="Q66" s="1037" t="s">
        <v>380</v>
      </c>
      <c r="R66" s="1038"/>
      <c r="S66" s="1038"/>
      <c r="T66" s="1038"/>
      <c r="U66" s="1039"/>
      <c r="V66" s="1037" t="s">
        <v>381</v>
      </c>
      <c r="W66" s="1038"/>
      <c r="X66" s="1038"/>
      <c r="Y66" s="1038"/>
      <c r="Z66" s="1039"/>
      <c r="AA66" s="1037" t="s">
        <v>382</v>
      </c>
      <c r="AB66" s="1038"/>
      <c r="AC66" s="1038"/>
      <c r="AD66" s="1038"/>
      <c r="AE66" s="1039"/>
      <c r="AF66" s="1043" t="s">
        <v>383</v>
      </c>
      <c r="AG66" s="1044"/>
      <c r="AH66" s="1044"/>
      <c r="AI66" s="1044"/>
      <c r="AJ66" s="1045"/>
      <c r="AK66" s="1037" t="s">
        <v>384</v>
      </c>
      <c r="AL66" s="1032"/>
      <c r="AM66" s="1032"/>
      <c r="AN66" s="1032"/>
      <c r="AO66" s="1033"/>
      <c r="AP66" s="1037" t="s">
        <v>385</v>
      </c>
      <c r="AQ66" s="1038"/>
      <c r="AR66" s="1038"/>
      <c r="AS66" s="1038"/>
      <c r="AT66" s="1039"/>
      <c r="AU66" s="1037" t="s">
        <v>402</v>
      </c>
      <c r="AV66" s="1038"/>
      <c r="AW66" s="1038"/>
      <c r="AX66" s="1038"/>
      <c r="AY66" s="1039"/>
      <c r="AZ66" s="1037" t="s">
        <v>363</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554</v>
      </c>
      <c r="C68" s="1022"/>
      <c r="D68" s="1022"/>
      <c r="E68" s="1022"/>
      <c r="F68" s="1022"/>
      <c r="G68" s="1022"/>
      <c r="H68" s="1022"/>
      <c r="I68" s="1022"/>
      <c r="J68" s="1022"/>
      <c r="K68" s="1022"/>
      <c r="L68" s="1022"/>
      <c r="M68" s="1022"/>
      <c r="N68" s="1022"/>
      <c r="O68" s="1022"/>
      <c r="P68" s="1023"/>
      <c r="Q68" s="1024">
        <v>1455</v>
      </c>
      <c r="R68" s="1018"/>
      <c r="S68" s="1018"/>
      <c r="T68" s="1018"/>
      <c r="U68" s="1018"/>
      <c r="V68" s="1018">
        <v>1419</v>
      </c>
      <c r="W68" s="1018"/>
      <c r="X68" s="1018"/>
      <c r="Y68" s="1018"/>
      <c r="Z68" s="1018"/>
      <c r="AA68" s="1018">
        <v>36</v>
      </c>
      <c r="AB68" s="1018"/>
      <c r="AC68" s="1018"/>
      <c r="AD68" s="1018"/>
      <c r="AE68" s="1018"/>
      <c r="AF68" s="1018">
        <v>36</v>
      </c>
      <c r="AG68" s="1018"/>
      <c r="AH68" s="1018"/>
      <c r="AI68" s="1018"/>
      <c r="AJ68" s="1018"/>
      <c r="AK68" s="1018" t="s">
        <v>551</v>
      </c>
      <c r="AL68" s="1018"/>
      <c r="AM68" s="1018"/>
      <c r="AN68" s="1018"/>
      <c r="AO68" s="1018"/>
      <c r="AP68" s="1018">
        <v>183</v>
      </c>
      <c r="AQ68" s="1018"/>
      <c r="AR68" s="1018"/>
      <c r="AS68" s="1018"/>
      <c r="AT68" s="1018"/>
      <c r="AU68" s="1018">
        <v>93</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555</v>
      </c>
      <c r="C69" s="1011"/>
      <c r="D69" s="1011"/>
      <c r="E69" s="1011"/>
      <c r="F69" s="1011"/>
      <c r="G69" s="1011"/>
      <c r="H69" s="1011"/>
      <c r="I69" s="1011"/>
      <c r="J69" s="1011"/>
      <c r="K69" s="1011"/>
      <c r="L69" s="1011"/>
      <c r="M69" s="1011"/>
      <c r="N69" s="1011"/>
      <c r="O69" s="1011"/>
      <c r="P69" s="1012"/>
      <c r="Q69" s="1013">
        <v>241</v>
      </c>
      <c r="R69" s="1007"/>
      <c r="S69" s="1007"/>
      <c r="T69" s="1007"/>
      <c r="U69" s="1007"/>
      <c r="V69" s="1007">
        <v>235</v>
      </c>
      <c r="W69" s="1007"/>
      <c r="X69" s="1007"/>
      <c r="Y69" s="1007"/>
      <c r="Z69" s="1007"/>
      <c r="AA69" s="1007">
        <v>6</v>
      </c>
      <c r="AB69" s="1007"/>
      <c r="AC69" s="1007"/>
      <c r="AD69" s="1007"/>
      <c r="AE69" s="1007"/>
      <c r="AF69" s="1007">
        <v>6</v>
      </c>
      <c r="AG69" s="1007"/>
      <c r="AH69" s="1007"/>
      <c r="AI69" s="1007"/>
      <c r="AJ69" s="1007"/>
      <c r="AK69" s="1007" t="s">
        <v>551</v>
      </c>
      <c r="AL69" s="1007"/>
      <c r="AM69" s="1007"/>
      <c r="AN69" s="1007"/>
      <c r="AO69" s="1007"/>
      <c r="AP69" s="1007" t="s">
        <v>490</v>
      </c>
      <c r="AQ69" s="1007"/>
      <c r="AR69" s="1007"/>
      <c r="AS69" s="1007"/>
      <c r="AT69" s="1007"/>
      <c r="AU69" s="1007" t="s">
        <v>490</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556</v>
      </c>
      <c r="C70" s="1011"/>
      <c r="D70" s="1011"/>
      <c r="E70" s="1011"/>
      <c r="F70" s="1011"/>
      <c r="G70" s="1011"/>
      <c r="H70" s="1011"/>
      <c r="I70" s="1011"/>
      <c r="J70" s="1011"/>
      <c r="K70" s="1011"/>
      <c r="L70" s="1011"/>
      <c r="M70" s="1011"/>
      <c r="N70" s="1011"/>
      <c r="O70" s="1011"/>
      <c r="P70" s="1012"/>
      <c r="Q70" s="1013">
        <v>539</v>
      </c>
      <c r="R70" s="1007"/>
      <c r="S70" s="1007"/>
      <c r="T70" s="1007"/>
      <c r="U70" s="1007"/>
      <c r="V70" s="1007">
        <v>523</v>
      </c>
      <c r="W70" s="1007"/>
      <c r="X70" s="1007"/>
      <c r="Y70" s="1007"/>
      <c r="Z70" s="1007"/>
      <c r="AA70" s="1007">
        <v>15</v>
      </c>
      <c r="AB70" s="1007"/>
      <c r="AC70" s="1007"/>
      <c r="AD70" s="1007"/>
      <c r="AE70" s="1007"/>
      <c r="AF70" s="1007">
        <v>15</v>
      </c>
      <c r="AG70" s="1007"/>
      <c r="AH70" s="1007"/>
      <c r="AI70" s="1007"/>
      <c r="AJ70" s="1007"/>
      <c r="AK70" s="1007" t="s">
        <v>551</v>
      </c>
      <c r="AL70" s="1007"/>
      <c r="AM70" s="1007"/>
      <c r="AN70" s="1007"/>
      <c r="AO70" s="1007"/>
      <c r="AP70" s="1007" t="s">
        <v>490</v>
      </c>
      <c r="AQ70" s="1007"/>
      <c r="AR70" s="1007"/>
      <c r="AS70" s="1007"/>
      <c r="AT70" s="1007"/>
      <c r="AU70" s="1007" t="s">
        <v>490</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557</v>
      </c>
      <c r="C71" s="1011"/>
      <c r="D71" s="1011"/>
      <c r="E71" s="1011"/>
      <c r="F71" s="1011"/>
      <c r="G71" s="1011"/>
      <c r="H71" s="1011"/>
      <c r="I71" s="1011"/>
      <c r="J71" s="1011"/>
      <c r="K71" s="1011"/>
      <c r="L71" s="1011"/>
      <c r="M71" s="1011"/>
      <c r="N71" s="1011"/>
      <c r="O71" s="1011"/>
      <c r="P71" s="1012"/>
      <c r="Q71" s="1013">
        <v>4627</v>
      </c>
      <c r="R71" s="1007"/>
      <c r="S71" s="1007"/>
      <c r="T71" s="1007"/>
      <c r="U71" s="1007"/>
      <c r="V71" s="1007">
        <v>4362</v>
      </c>
      <c r="W71" s="1007"/>
      <c r="X71" s="1007"/>
      <c r="Y71" s="1007"/>
      <c r="Z71" s="1007"/>
      <c r="AA71" s="1007">
        <v>265</v>
      </c>
      <c r="AB71" s="1007"/>
      <c r="AC71" s="1007"/>
      <c r="AD71" s="1007"/>
      <c r="AE71" s="1007"/>
      <c r="AF71" s="1007">
        <v>265</v>
      </c>
      <c r="AG71" s="1007"/>
      <c r="AH71" s="1007"/>
      <c r="AI71" s="1007"/>
      <c r="AJ71" s="1007"/>
      <c r="AK71" s="1007">
        <v>7</v>
      </c>
      <c r="AL71" s="1007"/>
      <c r="AM71" s="1007"/>
      <c r="AN71" s="1007"/>
      <c r="AO71" s="1007"/>
      <c r="AP71" s="1007" t="s">
        <v>490</v>
      </c>
      <c r="AQ71" s="1007"/>
      <c r="AR71" s="1007"/>
      <c r="AS71" s="1007"/>
      <c r="AT71" s="1007"/>
      <c r="AU71" s="1007" t="s">
        <v>490</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558</v>
      </c>
      <c r="C72" s="1011"/>
      <c r="D72" s="1011"/>
      <c r="E72" s="1011"/>
      <c r="F72" s="1011"/>
      <c r="G72" s="1011"/>
      <c r="H72" s="1011"/>
      <c r="I72" s="1011"/>
      <c r="J72" s="1011"/>
      <c r="K72" s="1011"/>
      <c r="L72" s="1011"/>
      <c r="M72" s="1011"/>
      <c r="N72" s="1011"/>
      <c r="O72" s="1011"/>
      <c r="P72" s="1012"/>
      <c r="Q72" s="1013">
        <v>83</v>
      </c>
      <c r="R72" s="1007"/>
      <c r="S72" s="1007"/>
      <c r="T72" s="1007"/>
      <c r="U72" s="1007"/>
      <c r="V72" s="1007">
        <v>74</v>
      </c>
      <c r="W72" s="1007"/>
      <c r="X72" s="1007"/>
      <c r="Y72" s="1007"/>
      <c r="Z72" s="1007"/>
      <c r="AA72" s="1007">
        <v>9</v>
      </c>
      <c r="AB72" s="1007"/>
      <c r="AC72" s="1007"/>
      <c r="AD72" s="1007"/>
      <c r="AE72" s="1007"/>
      <c r="AF72" s="1007">
        <v>9</v>
      </c>
      <c r="AG72" s="1007"/>
      <c r="AH72" s="1007"/>
      <c r="AI72" s="1007"/>
      <c r="AJ72" s="1007"/>
      <c r="AK72" s="1007" t="s">
        <v>551</v>
      </c>
      <c r="AL72" s="1007"/>
      <c r="AM72" s="1007"/>
      <c r="AN72" s="1007"/>
      <c r="AO72" s="1007"/>
      <c r="AP72" s="1007" t="s">
        <v>490</v>
      </c>
      <c r="AQ72" s="1007"/>
      <c r="AR72" s="1007"/>
      <c r="AS72" s="1007"/>
      <c r="AT72" s="1007"/>
      <c r="AU72" s="1007" t="s">
        <v>490</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559</v>
      </c>
      <c r="C73" s="1011"/>
      <c r="D73" s="1011"/>
      <c r="E73" s="1011"/>
      <c r="F73" s="1011"/>
      <c r="G73" s="1011"/>
      <c r="H73" s="1011"/>
      <c r="I73" s="1011"/>
      <c r="J73" s="1011"/>
      <c r="K73" s="1011"/>
      <c r="L73" s="1011"/>
      <c r="M73" s="1011"/>
      <c r="N73" s="1011"/>
      <c r="O73" s="1011"/>
      <c r="P73" s="1012"/>
      <c r="Q73" s="1013">
        <v>118</v>
      </c>
      <c r="R73" s="1007"/>
      <c r="S73" s="1007"/>
      <c r="T73" s="1007"/>
      <c r="U73" s="1007"/>
      <c r="V73" s="1007">
        <v>106</v>
      </c>
      <c r="W73" s="1007"/>
      <c r="X73" s="1007"/>
      <c r="Y73" s="1007"/>
      <c r="Z73" s="1007"/>
      <c r="AA73" s="1007">
        <v>12</v>
      </c>
      <c r="AB73" s="1007"/>
      <c r="AC73" s="1007"/>
      <c r="AD73" s="1007"/>
      <c r="AE73" s="1007"/>
      <c r="AF73" s="1007">
        <v>12</v>
      </c>
      <c r="AG73" s="1007"/>
      <c r="AH73" s="1007"/>
      <c r="AI73" s="1007"/>
      <c r="AJ73" s="1007"/>
      <c r="AK73" s="1007" t="s">
        <v>551</v>
      </c>
      <c r="AL73" s="1007"/>
      <c r="AM73" s="1007"/>
      <c r="AN73" s="1007"/>
      <c r="AO73" s="1007"/>
      <c r="AP73" s="1007" t="s">
        <v>490</v>
      </c>
      <c r="AQ73" s="1007"/>
      <c r="AR73" s="1007"/>
      <c r="AS73" s="1007"/>
      <c r="AT73" s="1007"/>
      <c r="AU73" s="1007" t="s">
        <v>490</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t="s">
        <v>560</v>
      </c>
      <c r="C74" s="1011"/>
      <c r="D74" s="1011"/>
      <c r="E74" s="1011"/>
      <c r="F74" s="1011"/>
      <c r="G74" s="1011"/>
      <c r="H74" s="1011"/>
      <c r="I74" s="1011"/>
      <c r="J74" s="1011"/>
      <c r="K74" s="1011"/>
      <c r="L74" s="1011"/>
      <c r="M74" s="1011"/>
      <c r="N74" s="1011"/>
      <c r="O74" s="1011"/>
      <c r="P74" s="1012"/>
      <c r="Q74" s="1013">
        <v>590</v>
      </c>
      <c r="R74" s="1007"/>
      <c r="S74" s="1007"/>
      <c r="T74" s="1007"/>
      <c r="U74" s="1007"/>
      <c r="V74" s="1007">
        <v>542</v>
      </c>
      <c r="W74" s="1007"/>
      <c r="X74" s="1007"/>
      <c r="Y74" s="1007"/>
      <c r="Z74" s="1007"/>
      <c r="AA74" s="1007">
        <v>48</v>
      </c>
      <c r="AB74" s="1007"/>
      <c r="AC74" s="1007"/>
      <c r="AD74" s="1007"/>
      <c r="AE74" s="1007"/>
      <c r="AF74" s="1007">
        <v>48</v>
      </c>
      <c r="AG74" s="1007"/>
      <c r="AH74" s="1007"/>
      <c r="AI74" s="1007"/>
      <c r="AJ74" s="1007"/>
      <c r="AK74" s="1007" t="s">
        <v>551</v>
      </c>
      <c r="AL74" s="1007"/>
      <c r="AM74" s="1007"/>
      <c r="AN74" s="1007"/>
      <c r="AO74" s="1007"/>
      <c r="AP74" s="1007" t="s">
        <v>490</v>
      </c>
      <c r="AQ74" s="1007"/>
      <c r="AR74" s="1007"/>
      <c r="AS74" s="1007"/>
      <c r="AT74" s="1007"/>
      <c r="AU74" s="1007" t="s">
        <v>490</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t="s">
        <v>561</v>
      </c>
      <c r="C75" s="1011"/>
      <c r="D75" s="1011"/>
      <c r="E75" s="1011"/>
      <c r="F75" s="1011"/>
      <c r="G75" s="1011"/>
      <c r="H75" s="1011"/>
      <c r="I75" s="1011"/>
      <c r="J75" s="1011"/>
      <c r="K75" s="1011"/>
      <c r="L75" s="1011"/>
      <c r="M75" s="1011"/>
      <c r="N75" s="1011"/>
      <c r="O75" s="1011"/>
      <c r="P75" s="1012"/>
      <c r="Q75" s="1014">
        <v>153545</v>
      </c>
      <c r="R75" s="1015"/>
      <c r="S75" s="1015"/>
      <c r="T75" s="1015"/>
      <c r="U75" s="1016"/>
      <c r="V75" s="1017">
        <v>151526</v>
      </c>
      <c r="W75" s="1015"/>
      <c r="X75" s="1015"/>
      <c r="Y75" s="1015"/>
      <c r="Z75" s="1016"/>
      <c r="AA75" s="1017">
        <v>2019</v>
      </c>
      <c r="AB75" s="1015"/>
      <c r="AC75" s="1015"/>
      <c r="AD75" s="1015"/>
      <c r="AE75" s="1016"/>
      <c r="AF75" s="1017">
        <v>2019</v>
      </c>
      <c r="AG75" s="1015"/>
      <c r="AH75" s="1015"/>
      <c r="AI75" s="1015"/>
      <c r="AJ75" s="1016"/>
      <c r="AK75" s="1017">
        <v>1106</v>
      </c>
      <c r="AL75" s="1015"/>
      <c r="AM75" s="1015"/>
      <c r="AN75" s="1015"/>
      <c r="AO75" s="1016"/>
      <c r="AP75" s="1017" t="s">
        <v>490</v>
      </c>
      <c r="AQ75" s="1015"/>
      <c r="AR75" s="1015"/>
      <c r="AS75" s="1015"/>
      <c r="AT75" s="1016"/>
      <c r="AU75" s="1017" t="s">
        <v>490</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376</v>
      </c>
      <c r="B88" s="973" t="s">
        <v>403</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2411</v>
      </c>
      <c r="AG88" s="995"/>
      <c r="AH88" s="995"/>
      <c r="AI88" s="995"/>
      <c r="AJ88" s="995"/>
      <c r="AK88" s="999"/>
      <c r="AL88" s="999"/>
      <c r="AM88" s="999"/>
      <c r="AN88" s="999"/>
      <c r="AO88" s="999"/>
      <c r="AP88" s="995">
        <v>183</v>
      </c>
      <c r="AQ88" s="995"/>
      <c r="AR88" s="995"/>
      <c r="AS88" s="995"/>
      <c r="AT88" s="995"/>
      <c r="AU88" s="995">
        <v>93</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73" t="s">
        <v>404</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61</v>
      </c>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405</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406</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409</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410</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411</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412</v>
      </c>
      <c r="AB109" s="932"/>
      <c r="AC109" s="932"/>
      <c r="AD109" s="932"/>
      <c r="AE109" s="933"/>
      <c r="AF109" s="934" t="s">
        <v>413</v>
      </c>
      <c r="AG109" s="932"/>
      <c r="AH109" s="932"/>
      <c r="AI109" s="932"/>
      <c r="AJ109" s="933"/>
      <c r="AK109" s="934" t="s">
        <v>294</v>
      </c>
      <c r="AL109" s="932"/>
      <c r="AM109" s="932"/>
      <c r="AN109" s="932"/>
      <c r="AO109" s="933"/>
      <c r="AP109" s="934" t="s">
        <v>414</v>
      </c>
      <c r="AQ109" s="932"/>
      <c r="AR109" s="932"/>
      <c r="AS109" s="932"/>
      <c r="AT109" s="965"/>
      <c r="AU109" s="931" t="s">
        <v>411</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412</v>
      </c>
      <c r="BR109" s="932"/>
      <c r="BS109" s="932"/>
      <c r="BT109" s="932"/>
      <c r="BU109" s="933"/>
      <c r="BV109" s="934" t="s">
        <v>413</v>
      </c>
      <c r="BW109" s="932"/>
      <c r="BX109" s="932"/>
      <c r="BY109" s="932"/>
      <c r="BZ109" s="933"/>
      <c r="CA109" s="934" t="s">
        <v>294</v>
      </c>
      <c r="CB109" s="932"/>
      <c r="CC109" s="932"/>
      <c r="CD109" s="932"/>
      <c r="CE109" s="933"/>
      <c r="CF109" s="972" t="s">
        <v>414</v>
      </c>
      <c r="CG109" s="972"/>
      <c r="CH109" s="972"/>
      <c r="CI109" s="972"/>
      <c r="CJ109" s="972"/>
      <c r="CK109" s="934" t="s">
        <v>415</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412</v>
      </c>
      <c r="DH109" s="932"/>
      <c r="DI109" s="932"/>
      <c r="DJ109" s="932"/>
      <c r="DK109" s="933"/>
      <c r="DL109" s="934" t="s">
        <v>413</v>
      </c>
      <c r="DM109" s="932"/>
      <c r="DN109" s="932"/>
      <c r="DO109" s="932"/>
      <c r="DP109" s="933"/>
      <c r="DQ109" s="934" t="s">
        <v>294</v>
      </c>
      <c r="DR109" s="932"/>
      <c r="DS109" s="932"/>
      <c r="DT109" s="932"/>
      <c r="DU109" s="933"/>
      <c r="DV109" s="934" t="s">
        <v>414</v>
      </c>
      <c r="DW109" s="932"/>
      <c r="DX109" s="932"/>
      <c r="DY109" s="932"/>
      <c r="DZ109" s="965"/>
    </row>
    <row r="110" spans="1:131" s="230" customFormat="1" ht="26.25" customHeight="1" x14ac:dyDescent="0.15">
      <c r="A110" s="843" t="s">
        <v>416</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1661456</v>
      </c>
      <c r="AB110" s="925"/>
      <c r="AC110" s="925"/>
      <c r="AD110" s="925"/>
      <c r="AE110" s="926"/>
      <c r="AF110" s="927">
        <v>1582827</v>
      </c>
      <c r="AG110" s="925"/>
      <c r="AH110" s="925"/>
      <c r="AI110" s="925"/>
      <c r="AJ110" s="926"/>
      <c r="AK110" s="927">
        <v>1516980</v>
      </c>
      <c r="AL110" s="925"/>
      <c r="AM110" s="925"/>
      <c r="AN110" s="925"/>
      <c r="AO110" s="926"/>
      <c r="AP110" s="928">
        <v>17.5</v>
      </c>
      <c r="AQ110" s="929"/>
      <c r="AR110" s="929"/>
      <c r="AS110" s="929"/>
      <c r="AT110" s="930"/>
      <c r="AU110" s="966" t="s">
        <v>69</v>
      </c>
      <c r="AV110" s="967"/>
      <c r="AW110" s="967"/>
      <c r="AX110" s="967"/>
      <c r="AY110" s="967"/>
      <c r="AZ110" s="896" t="s">
        <v>417</v>
      </c>
      <c r="BA110" s="844"/>
      <c r="BB110" s="844"/>
      <c r="BC110" s="844"/>
      <c r="BD110" s="844"/>
      <c r="BE110" s="844"/>
      <c r="BF110" s="844"/>
      <c r="BG110" s="844"/>
      <c r="BH110" s="844"/>
      <c r="BI110" s="844"/>
      <c r="BJ110" s="844"/>
      <c r="BK110" s="844"/>
      <c r="BL110" s="844"/>
      <c r="BM110" s="844"/>
      <c r="BN110" s="844"/>
      <c r="BO110" s="844"/>
      <c r="BP110" s="845"/>
      <c r="BQ110" s="897">
        <v>13604799</v>
      </c>
      <c r="BR110" s="878"/>
      <c r="BS110" s="878"/>
      <c r="BT110" s="878"/>
      <c r="BU110" s="878"/>
      <c r="BV110" s="878">
        <v>12904512</v>
      </c>
      <c r="BW110" s="878"/>
      <c r="BX110" s="878"/>
      <c r="BY110" s="878"/>
      <c r="BZ110" s="878"/>
      <c r="CA110" s="878">
        <v>12727096</v>
      </c>
      <c r="CB110" s="878"/>
      <c r="CC110" s="878"/>
      <c r="CD110" s="878"/>
      <c r="CE110" s="878"/>
      <c r="CF110" s="902">
        <v>147.19999999999999</v>
      </c>
      <c r="CG110" s="903"/>
      <c r="CH110" s="903"/>
      <c r="CI110" s="903"/>
      <c r="CJ110" s="903"/>
      <c r="CK110" s="962" t="s">
        <v>418</v>
      </c>
      <c r="CL110" s="855"/>
      <c r="CM110" s="896" t="s">
        <v>419</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15">
      <c r="A111" s="810" t="s">
        <v>420</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421</v>
      </c>
      <c r="BA111" s="788"/>
      <c r="BB111" s="788"/>
      <c r="BC111" s="788"/>
      <c r="BD111" s="788"/>
      <c r="BE111" s="788"/>
      <c r="BF111" s="788"/>
      <c r="BG111" s="788"/>
      <c r="BH111" s="788"/>
      <c r="BI111" s="788"/>
      <c r="BJ111" s="788"/>
      <c r="BK111" s="788"/>
      <c r="BL111" s="788"/>
      <c r="BM111" s="788"/>
      <c r="BN111" s="788"/>
      <c r="BO111" s="788"/>
      <c r="BP111" s="789"/>
      <c r="BQ111" s="852">
        <v>114925</v>
      </c>
      <c r="BR111" s="853"/>
      <c r="BS111" s="853"/>
      <c r="BT111" s="853"/>
      <c r="BU111" s="853"/>
      <c r="BV111" s="853">
        <v>95655</v>
      </c>
      <c r="BW111" s="853"/>
      <c r="BX111" s="853"/>
      <c r="BY111" s="853"/>
      <c r="BZ111" s="853"/>
      <c r="CA111" s="853">
        <v>76370</v>
      </c>
      <c r="CB111" s="853"/>
      <c r="CC111" s="853"/>
      <c r="CD111" s="853"/>
      <c r="CE111" s="853"/>
      <c r="CF111" s="911">
        <v>0.9</v>
      </c>
      <c r="CG111" s="912"/>
      <c r="CH111" s="912"/>
      <c r="CI111" s="912"/>
      <c r="CJ111" s="912"/>
      <c r="CK111" s="963"/>
      <c r="CL111" s="857"/>
      <c r="CM111" s="851" t="s">
        <v>422</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15">
      <c r="A112" s="948" t="s">
        <v>423</v>
      </c>
      <c r="B112" s="949"/>
      <c r="C112" s="788" t="s">
        <v>424</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425</v>
      </c>
      <c r="BA112" s="788"/>
      <c r="BB112" s="788"/>
      <c r="BC112" s="788"/>
      <c r="BD112" s="788"/>
      <c r="BE112" s="788"/>
      <c r="BF112" s="788"/>
      <c r="BG112" s="788"/>
      <c r="BH112" s="788"/>
      <c r="BI112" s="788"/>
      <c r="BJ112" s="788"/>
      <c r="BK112" s="788"/>
      <c r="BL112" s="788"/>
      <c r="BM112" s="788"/>
      <c r="BN112" s="788"/>
      <c r="BO112" s="788"/>
      <c r="BP112" s="789"/>
      <c r="BQ112" s="852">
        <v>8150716</v>
      </c>
      <c r="BR112" s="853"/>
      <c r="BS112" s="853"/>
      <c r="BT112" s="853"/>
      <c r="BU112" s="853"/>
      <c r="BV112" s="853">
        <v>7687520</v>
      </c>
      <c r="BW112" s="853"/>
      <c r="BX112" s="853"/>
      <c r="BY112" s="853"/>
      <c r="BZ112" s="853"/>
      <c r="CA112" s="853">
        <v>7214806</v>
      </c>
      <c r="CB112" s="853"/>
      <c r="CC112" s="853"/>
      <c r="CD112" s="853"/>
      <c r="CE112" s="853"/>
      <c r="CF112" s="911">
        <v>83.4</v>
      </c>
      <c r="CG112" s="912"/>
      <c r="CH112" s="912"/>
      <c r="CI112" s="912"/>
      <c r="CJ112" s="912"/>
      <c r="CK112" s="963"/>
      <c r="CL112" s="857"/>
      <c r="CM112" s="851" t="s">
        <v>426</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15">
      <c r="A113" s="950"/>
      <c r="B113" s="951"/>
      <c r="C113" s="788" t="s">
        <v>427</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767891</v>
      </c>
      <c r="AB113" s="955"/>
      <c r="AC113" s="955"/>
      <c r="AD113" s="955"/>
      <c r="AE113" s="956"/>
      <c r="AF113" s="957">
        <v>758719</v>
      </c>
      <c r="AG113" s="955"/>
      <c r="AH113" s="955"/>
      <c r="AI113" s="955"/>
      <c r="AJ113" s="956"/>
      <c r="AK113" s="957">
        <v>745691</v>
      </c>
      <c r="AL113" s="955"/>
      <c r="AM113" s="955"/>
      <c r="AN113" s="955"/>
      <c r="AO113" s="956"/>
      <c r="AP113" s="958">
        <v>8.6</v>
      </c>
      <c r="AQ113" s="959"/>
      <c r="AR113" s="959"/>
      <c r="AS113" s="959"/>
      <c r="AT113" s="960"/>
      <c r="AU113" s="968"/>
      <c r="AV113" s="969"/>
      <c r="AW113" s="969"/>
      <c r="AX113" s="969"/>
      <c r="AY113" s="969"/>
      <c r="AZ113" s="851" t="s">
        <v>428</v>
      </c>
      <c r="BA113" s="788"/>
      <c r="BB113" s="788"/>
      <c r="BC113" s="788"/>
      <c r="BD113" s="788"/>
      <c r="BE113" s="788"/>
      <c r="BF113" s="788"/>
      <c r="BG113" s="788"/>
      <c r="BH113" s="788"/>
      <c r="BI113" s="788"/>
      <c r="BJ113" s="788"/>
      <c r="BK113" s="788"/>
      <c r="BL113" s="788"/>
      <c r="BM113" s="788"/>
      <c r="BN113" s="788"/>
      <c r="BO113" s="788"/>
      <c r="BP113" s="789"/>
      <c r="BQ113" s="852">
        <v>266925</v>
      </c>
      <c r="BR113" s="853"/>
      <c r="BS113" s="853"/>
      <c r="BT113" s="853"/>
      <c r="BU113" s="853"/>
      <c r="BV113" s="853">
        <v>138767</v>
      </c>
      <c r="BW113" s="853"/>
      <c r="BX113" s="853"/>
      <c r="BY113" s="853"/>
      <c r="BZ113" s="853"/>
      <c r="CA113" s="853">
        <v>93143</v>
      </c>
      <c r="CB113" s="853"/>
      <c r="CC113" s="853"/>
      <c r="CD113" s="853"/>
      <c r="CE113" s="853"/>
      <c r="CF113" s="911">
        <v>1.1000000000000001</v>
      </c>
      <c r="CG113" s="912"/>
      <c r="CH113" s="912"/>
      <c r="CI113" s="912"/>
      <c r="CJ113" s="912"/>
      <c r="CK113" s="963"/>
      <c r="CL113" s="857"/>
      <c r="CM113" s="851" t="s">
        <v>429</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15">
      <c r="A114" s="950"/>
      <c r="B114" s="951"/>
      <c r="C114" s="788" t="s">
        <v>430</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187163</v>
      </c>
      <c r="AB114" s="816"/>
      <c r="AC114" s="816"/>
      <c r="AD114" s="816"/>
      <c r="AE114" s="817"/>
      <c r="AF114" s="818">
        <v>177882</v>
      </c>
      <c r="AG114" s="816"/>
      <c r="AH114" s="816"/>
      <c r="AI114" s="816"/>
      <c r="AJ114" s="817"/>
      <c r="AK114" s="818">
        <v>57841</v>
      </c>
      <c r="AL114" s="816"/>
      <c r="AM114" s="816"/>
      <c r="AN114" s="816"/>
      <c r="AO114" s="817"/>
      <c r="AP114" s="860">
        <v>0.7</v>
      </c>
      <c r="AQ114" s="861"/>
      <c r="AR114" s="861"/>
      <c r="AS114" s="861"/>
      <c r="AT114" s="862"/>
      <c r="AU114" s="968"/>
      <c r="AV114" s="969"/>
      <c r="AW114" s="969"/>
      <c r="AX114" s="969"/>
      <c r="AY114" s="969"/>
      <c r="AZ114" s="851" t="s">
        <v>431</v>
      </c>
      <c r="BA114" s="788"/>
      <c r="BB114" s="788"/>
      <c r="BC114" s="788"/>
      <c r="BD114" s="788"/>
      <c r="BE114" s="788"/>
      <c r="BF114" s="788"/>
      <c r="BG114" s="788"/>
      <c r="BH114" s="788"/>
      <c r="BI114" s="788"/>
      <c r="BJ114" s="788"/>
      <c r="BK114" s="788"/>
      <c r="BL114" s="788"/>
      <c r="BM114" s="788"/>
      <c r="BN114" s="788"/>
      <c r="BO114" s="788"/>
      <c r="BP114" s="789"/>
      <c r="BQ114" s="852">
        <v>1477879</v>
      </c>
      <c r="BR114" s="853"/>
      <c r="BS114" s="853"/>
      <c r="BT114" s="853"/>
      <c r="BU114" s="853"/>
      <c r="BV114" s="853">
        <v>1618782</v>
      </c>
      <c r="BW114" s="853"/>
      <c r="BX114" s="853"/>
      <c r="BY114" s="853"/>
      <c r="BZ114" s="853"/>
      <c r="CA114" s="853">
        <v>1640728</v>
      </c>
      <c r="CB114" s="853"/>
      <c r="CC114" s="853"/>
      <c r="CD114" s="853"/>
      <c r="CE114" s="853"/>
      <c r="CF114" s="911">
        <v>19</v>
      </c>
      <c r="CG114" s="912"/>
      <c r="CH114" s="912"/>
      <c r="CI114" s="912"/>
      <c r="CJ114" s="912"/>
      <c r="CK114" s="963"/>
      <c r="CL114" s="857"/>
      <c r="CM114" s="851" t="s">
        <v>432</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15">
      <c r="A115" s="950"/>
      <c r="B115" s="951"/>
      <c r="C115" s="788" t="s">
        <v>433</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32707</v>
      </c>
      <c r="AB115" s="955"/>
      <c r="AC115" s="955"/>
      <c r="AD115" s="955"/>
      <c r="AE115" s="956"/>
      <c r="AF115" s="957">
        <v>22320</v>
      </c>
      <c r="AG115" s="955"/>
      <c r="AH115" s="955"/>
      <c r="AI115" s="955"/>
      <c r="AJ115" s="956"/>
      <c r="AK115" s="957">
        <v>19380</v>
      </c>
      <c r="AL115" s="955"/>
      <c r="AM115" s="955"/>
      <c r="AN115" s="955"/>
      <c r="AO115" s="956"/>
      <c r="AP115" s="958">
        <v>0.2</v>
      </c>
      <c r="AQ115" s="959"/>
      <c r="AR115" s="959"/>
      <c r="AS115" s="959"/>
      <c r="AT115" s="960"/>
      <c r="AU115" s="968"/>
      <c r="AV115" s="969"/>
      <c r="AW115" s="969"/>
      <c r="AX115" s="969"/>
      <c r="AY115" s="969"/>
      <c r="AZ115" s="851" t="s">
        <v>434</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435</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15">
      <c r="A116" s="952"/>
      <c r="B116" s="953"/>
      <c r="C116" s="875" t="s">
        <v>436</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437</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438</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15">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439</v>
      </c>
      <c r="Z117" s="933"/>
      <c r="AA117" s="938">
        <v>2649217</v>
      </c>
      <c r="AB117" s="939"/>
      <c r="AC117" s="939"/>
      <c r="AD117" s="939"/>
      <c r="AE117" s="940"/>
      <c r="AF117" s="941">
        <v>2541748</v>
      </c>
      <c r="AG117" s="939"/>
      <c r="AH117" s="939"/>
      <c r="AI117" s="939"/>
      <c r="AJ117" s="940"/>
      <c r="AK117" s="941">
        <v>2339892</v>
      </c>
      <c r="AL117" s="939"/>
      <c r="AM117" s="939"/>
      <c r="AN117" s="939"/>
      <c r="AO117" s="940"/>
      <c r="AP117" s="942"/>
      <c r="AQ117" s="943"/>
      <c r="AR117" s="943"/>
      <c r="AS117" s="943"/>
      <c r="AT117" s="944"/>
      <c r="AU117" s="968"/>
      <c r="AV117" s="969"/>
      <c r="AW117" s="969"/>
      <c r="AX117" s="969"/>
      <c r="AY117" s="969"/>
      <c r="AZ117" s="899" t="s">
        <v>440</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441</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15">
      <c r="A118" s="931" t="s">
        <v>415</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412</v>
      </c>
      <c r="AB118" s="932"/>
      <c r="AC118" s="932"/>
      <c r="AD118" s="932"/>
      <c r="AE118" s="933"/>
      <c r="AF118" s="934" t="s">
        <v>413</v>
      </c>
      <c r="AG118" s="932"/>
      <c r="AH118" s="932"/>
      <c r="AI118" s="932"/>
      <c r="AJ118" s="933"/>
      <c r="AK118" s="934" t="s">
        <v>294</v>
      </c>
      <c r="AL118" s="932"/>
      <c r="AM118" s="932"/>
      <c r="AN118" s="932"/>
      <c r="AO118" s="933"/>
      <c r="AP118" s="935" t="s">
        <v>414</v>
      </c>
      <c r="AQ118" s="936"/>
      <c r="AR118" s="936"/>
      <c r="AS118" s="936"/>
      <c r="AT118" s="937"/>
      <c r="AU118" s="968"/>
      <c r="AV118" s="969"/>
      <c r="AW118" s="969"/>
      <c r="AX118" s="969"/>
      <c r="AY118" s="969"/>
      <c r="AZ118" s="874" t="s">
        <v>442</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443</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15">
      <c r="A119" s="854" t="s">
        <v>418</v>
      </c>
      <c r="B119" s="855"/>
      <c r="C119" s="896" t="s">
        <v>419</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444</v>
      </c>
      <c r="BP119" s="914"/>
      <c r="BQ119" s="915">
        <v>23615244</v>
      </c>
      <c r="BR119" s="881"/>
      <c r="BS119" s="881"/>
      <c r="BT119" s="881"/>
      <c r="BU119" s="881"/>
      <c r="BV119" s="881">
        <v>22445236</v>
      </c>
      <c r="BW119" s="881"/>
      <c r="BX119" s="881"/>
      <c r="BY119" s="881"/>
      <c r="BZ119" s="881"/>
      <c r="CA119" s="881">
        <v>21752143</v>
      </c>
      <c r="CB119" s="881"/>
      <c r="CC119" s="881"/>
      <c r="CD119" s="881"/>
      <c r="CE119" s="881"/>
      <c r="CF119" s="784"/>
      <c r="CG119" s="785"/>
      <c r="CH119" s="785"/>
      <c r="CI119" s="785"/>
      <c r="CJ119" s="870"/>
      <c r="CK119" s="964"/>
      <c r="CL119" s="859"/>
      <c r="CM119" s="874" t="s">
        <v>445</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v>114925</v>
      </c>
      <c r="DH119" s="800"/>
      <c r="DI119" s="800"/>
      <c r="DJ119" s="800"/>
      <c r="DK119" s="801"/>
      <c r="DL119" s="802">
        <v>95655</v>
      </c>
      <c r="DM119" s="800"/>
      <c r="DN119" s="800"/>
      <c r="DO119" s="800"/>
      <c r="DP119" s="801"/>
      <c r="DQ119" s="802">
        <v>76370</v>
      </c>
      <c r="DR119" s="800"/>
      <c r="DS119" s="800"/>
      <c r="DT119" s="800"/>
      <c r="DU119" s="801"/>
      <c r="DV119" s="884">
        <v>0.9</v>
      </c>
      <c r="DW119" s="885"/>
      <c r="DX119" s="885"/>
      <c r="DY119" s="885"/>
      <c r="DZ119" s="886"/>
    </row>
    <row r="120" spans="1:130" s="230" customFormat="1" ht="26.25" customHeight="1" x14ac:dyDescent="0.15">
      <c r="A120" s="856"/>
      <c r="B120" s="857"/>
      <c r="C120" s="851" t="s">
        <v>422</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446</v>
      </c>
      <c r="AV120" s="917"/>
      <c r="AW120" s="917"/>
      <c r="AX120" s="917"/>
      <c r="AY120" s="918"/>
      <c r="AZ120" s="896" t="s">
        <v>447</v>
      </c>
      <c r="BA120" s="844"/>
      <c r="BB120" s="844"/>
      <c r="BC120" s="844"/>
      <c r="BD120" s="844"/>
      <c r="BE120" s="844"/>
      <c r="BF120" s="844"/>
      <c r="BG120" s="844"/>
      <c r="BH120" s="844"/>
      <c r="BI120" s="844"/>
      <c r="BJ120" s="844"/>
      <c r="BK120" s="844"/>
      <c r="BL120" s="844"/>
      <c r="BM120" s="844"/>
      <c r="BN120" s="844"/>
      <c r="BO120" s="844"/>
      <c r="BP120" s="845"/>
      <c r="BQ120" s="897">
        <v>3684165</v>
      </c>
      <c r="BR120" s="878"/>
      <c r="BS120" s="878"/>
      <c r="BT120" s="878"/>
      <c r="BU120" s="878"/>
      <c r="BV120" s="878">
        <v>4041353</v>
      </c>
      <c r="BW120" s="878"/>
      <c r="BX120" s="878"/>
      <c r="BY120" s="878"/>
      <c r="BZ120" s="878"/>
      <c r="CA120" s="878">
        <v>4224510</v>
      </c>
      <c r="CB120" s="878"/>
      <c r="CC120" s="878"/>
      <c r="CD120" s="878"/>
      <c r="CE120" s="878"/>
      <c r="CF120" s="902">
        <v>48.8</v>
      </c>
      <c r="CG120" s="903"/>
      <c r="CH120" s="903"/>
      <c r="CI120" s="903"/>
      <c r="CJ120" s="903"/>
      <c r="CK120" s="904" t="s">
        <v>448</v>
      </c>
      <c r="CL120" s="888"/>
      <c r="CM120" s="888"/>
      <c r="CN120" s="888"/>
      <c r="CO120" s="889"/>
      <c r="CP120" s="908" t="s">
        <v>396</v>
      </c>
      <c r="CQ120" s="909"/>
      <c r="CR120" s="909"/>
      <c r="CS120" s="909"/>
      <c r="CT120" s="909"/>
      <c r="CU120" s="909"/>
      <c r="CV120" s="909"/>
      <c r="CW120" s="909"/>
      <c r="CX120" s="909"/>
      <c r="CY120" s="909"/>
      <c r="CZ120" s="909"/>
      <c r="DA120" s="909"/>
      <c r="DB120" s="909"/>
      <c r="DC120" s="909"/>
      <c r="DD120" s="909"/>
      <c r="DE120" s="909"/>
      <c r="DF120" s="910"/>
      <c r="DG120" s="897">
        <v>6235806</v>
      </c>
      <c r="DH120" s="878"/>
      <c r="DI120" s="878"/>
      <c r="DJ120" s="878"/>
      <c r="DK120" s="878"/>
      <c r="DL120" s="878">
        <v>5901654</v>
      </c>
      <c r="DM120" s="878"/>
      <c r="DN120" s="878"/>
      <c r="DO120" s="878"/>
      <c r="DP120" s="878"/>
      <c r="DQ120" s="878">
        <v>6008506</v>
      </c>
      <c r="DR120" s="878"/>
      <c r="DS120" s="878"/>
      <c r="DT120" s="878"/>
      <c r="DU120" s="878"/>
      <c r="DV120" s="879">
        <v>69.5</v>
      </c>
      <c r="DW120" s="879"/>
      <c r="DX120" s="879"/>
      <c r="DY120" s="879"/>
      <c r="DZ120" s="880"/>
    </row>
    <row r="121" spans="1:130" s="230" customFormat="1" ht="26.25" customHeight="1" x14ac:dyDescent="0.15">
      <c r="A121" s="856"/>
      <c r="B121" s="857"/>
      <c r="C121" s="899" t="s">
        <v>449</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450</v>
      </c>
      <c r="BA121" s="788"/>
      <c r="BB121" s="788"/>
      <c r="BC121" s="788"/>
      <c r="BD121" s="788"/>
      <c r="BE121" s="788"/>
      <c r="BF121" s="788"/>
      <c r="BG121" s="788"/>
      <c r="BH121" s="788"/>
      <c r="BI121" s="788"/>
      <c r="BJ121" s="788"/>
      <c r="BK121" s="788"/>
      <c r="BL121" s="788"/>
      <c r="BM121" s="788"/>
      <c r="BN121" s="788"/>
      <c r="BO121" s="788"/>
      <c r="BP121" s="789"/>
      <c r="BQ121" s="852">
        <v>281815</v>
      </c>
      <c r="BR121" s="853"/>
      <c r="BS121" s="853"/>
      <c r="BT121" s="853"/>
      <c r="BU121" s="853"/>
      <c r="BV121" s="853">
        <v>247132</v>
      </c>
      <c r="BW121" s="853"/>
      <c r="BX121" s="853"/>
      <c r="BY121" s="853"/>
      <c r="BZ121" s="853"/>
      <c r="CA121" s="853">
        <v>218243</v>
      </c>
      <c r="CB121" s="853"/>
      <c r="CC121" s="853"/>
      <c r="CD121" s="853"/>
      <c r="CE121" s="853"/>
      <c r="CF121" s="911">
        <v>2.5</v>
      </c>
      <c r="CG121" s="912"/>
      <c r="CH121" s="912"/>
      <c r="CI121" s="912"/>
      <c r="CJ121" s="912"/>
      <c r="CK121" s="905"/>
      <c r="CL121" s="891"/>
      <c r="CM121" s="891"/>
      <c r="CN121" s="891"/>
      <c r="CO121" s="892"/>
      <c r="CP121" s="871" t="s">
        <v>397</v>
      </c>
      <c r="CQ121" s="872"/>
      <c r="CR121" s="872"/>
      <c r="CS121" s="872"/>
      <c r="CT121" s="872"/>
      <c r="CU121" s="872"/>
      <c r="CV121" s="872"/>
      <c r="CW121" s="872"/>
      <c r="CX121" s="872"/>
      <c r="CY121" s="872"/>
      <c r="CZ121" s="872"/>
      <c r="DA121" s="872"/>
      <c r="DB121" s="872"/>
      <c r="DC121" s="872"/>
      <c r="DD121" s="872"/>
      <c r="DE121" s="872"/>
      <c r="DF121" s="873"/>
      <c r="DG121" s="852">
        <v>1082929</v>
      </c>
      <c r="DH121" s="853"/>
      <c r="DI121" s="853"/>
      <c r="DJ121" s="853"/>
      <c r="DK121" s="853"/>
      <c r="DL121" s="853">
        <v>1047795</v>
      </c>
      <c r="DM121" s="853"/>
      <c r="DN121" s="853"/>
      <c r="DO121" s="853"/>
      <c r="DP121" s="853"/>
      <c r="DQ121" s="853">
        <v>955442</v>
      </c>
      <c r="DR121" s="853"/>
      <c r="DS121" s="853"/>
      <c r="DT121" s="853"/>
      <c r="DU121" s="853"/>
      <c r="DV121" s="830">
        <v>11</v>
      </c>
      <c r="DW121" s="830"/>
      <c r="DX121" s="830"/>
      <c r="DY121" s="830"/>
      <c r="DZ121" s="831"/>
    </row>
    <row r="122" spans="1:130" s="230" customFormat="1" ht="26.25" customHeight="1" x14ac:dyDescent="0.15">
      <c r="A122" s="856"/>
      <c r="B122" s="857"/>
      <c r="C122" s="851" t="s">
        <v>432</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451</v>
      </c>
      <c r="BA122" s="875"/>
      <c r="BB122" s="875"/>
      <c r="BC122" s="875"/>
      <c r="BD122" s="875"/>
      <c r="BE122" s="875"/>
      <c r="BF122" s="875"/>
      <c r="BG122" s="875"/>
      <c r="BH122" s="875"/>
      <c r="BI122" s="875"/>
      <c r="BJ122" s="875"/>
      <c r="BK122" s="875"/>
      <c r="BL122" s="875"/>
      <c r="BM122" s="875"/>
      <c r="BN122" s="875"/>
      <c r="BO122" s="875"/>
      <c r="BP122" s="876"/>
      <c r="BQ122" s="915">
        <v>16335465</v>
      </c>
      <c r="BR122" s="881"/>
      <c r="BS122" s="881"/>
      <c r="BT122" s="881"/>
      <c r="BU122" s="881"/>
      <c r="BV122" s="881">
        <v>15578956</v>
      </c>
      <c r="BW122" s="881"/>
      <c r="BX122" s="881"/>
      <c r="BY122" s="881"/>
      <c r="BZ122" s="881"/>
      <c r="CA122" s="881">
        <v>15082903</v>
      </c>
      <c r="CB122" s="881"/>
      <c r="CC122" s="881"/>
      <c r="CD122" s="881"/>
      <c r="CE122" s="881"/>
      <c r="CF122" s="882">
        <v>174.4</v>
      </c>
      <c r="CG122" s="883"/>
      <c r="CH122" s="883"/>
      <c r="CI122" s="883"/>
      <c r="CJ122" s="883"/>
      <c r="CK122" s="905"/>
      <c r="CL122" s="891"/>
      <c r="CM122" s="891"/>
      <c r="CN122" s="891"/>
      <c r="CO122" s="892"/>
      <c r="CP122" s="871" t="s">
        <v>393</v>
      </c>
      <c r="CQ122" s="872"/>
      <c r="CR122" s="872"/>
      <c r="CS122" s="872"/>
      <c r="CT122" s="872"/>
      <c r="CU122" s="872"/>
      <c r="CV122" s="872"/>
      <c r="CW122" s="872"/>
      <c r="CX122" s="872"/>
      <c r="CY122" s="872"/>
      <c r="CZ122" s="872"/>
      <c r="DA122" s="872"/>
      <c r="DB122" s="872"/>
      <c r="DC122" s="872"/>
      <c r="DD122" s="872"/>
      <c r="DE122" s="872"/>
      <c r="DF122" s="873"/>
      <c r="DG122" s="852">
        <v>256190</v>
      </c>
      <c r="DH122" s="853"/>
      <c r="DI122" s="853"/>
      <c r="DJ122" s="853"/>
      <c r="DK122" s="853"/>
      <c r="DL122" s="853">
        <v>230793</v>
      </c>
      <c r="DM122" s="853"/>
      <c r="DN122" s="853"/>
      <c r="DO122" s="853"/>
      <c r="DP122" s="853"/>
      <c r="DQ122" s="853">
        <v>250858</v>
      </c>
      <c r="DR122" s="853"/>
      <c r="DS122" s="853"/>
      <c r="DT122" s="853"/>
      <c r="DU122" s="853"/>
      <c r="DV122" s="830">
        <v>2.9</v>
      </c>
      <c r="DW122" s="830"/>
      <c r="DX122" s="830"/>
      <c r="DY122" s="830"/>
      <c r="DZ122" s="831"/>
    </row>
    <row r="123" spans="1:130" s="230" customFormat="1" ht="26.25" customHeight="1" x14ac:dyDescent="0.15">
      <c r="A123" s="856"/>
      <c r="B123" s="857"/>
      <c r="C123" s="851" t="s">
        <v>438</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452</v>
      </c>
      <c r="BP123" s="914"/>
      <c r="BQ123" s="868">
        <v>20301445</v>
      </c>
      <c r="BR123" s="869"/>
      <c r="BS123" s="869"/>
      <c r="BT123" s="869"/>
      <c r="BU123" s="869"/>
      <c r="BV123" s="869">
        <v>19867441</v>
      </c>
      <c r="BW123" s="869"/>
      <c r="BX123" s="869"/>
      <c r="BY123" s="869"/>
      <c r="BZ123" s="869"/>
      <c r="CA123" s="869">
        <v>19525656</v>
      </c>
      <c r="CB123" s="869"/>
      <c r="CC123" s="869"/>
      <c r="CD123" s="869"/>
      <c r="CE123" s="869"/>
      <c r="CF123" s="784"/>
      <c r="CG123" s="785"/>
      <c r="CH123" s="785"/>
      <c r="CI123" s="785"/>
      <c r="CJ123" s="870"/>
      <c r="CK123" s="905"/>
      <c r="CL123" s="891"/>
      <c r="CM123" s="891"/>
      <c r="CN123" s="891"/>
      <c r="CO123" s="892"/>
      <c r="CP123" s="871" t="s">
        <v>395</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30" customFormat="1" ht="26.25" customHeight="1" thickBot="1" x14ac:dyDescent="0.2">
      <c r="A124" s="856"/>
      <c r="B124" s="857"/>
      <c r="C124" s="851" t="s">
        <v>441</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453</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36.6</v>
      </c>
      <c r="BR124" s="867"/>
      <c r="BS124" s="867"/>
      <c r="BT124" s="867"/>
      <c r="BU124" s="867"/>
      <c r="BV124" s="867">
        <v>29.7</v>
      </c>
      <c r="BW124" s="867"/>
      <c r="BX124" s="867"/>
      <c r="BY124" s="867"/>
      <c r="BZ124" s="867"/>
      <c r="CA124" s="867">
        <v>25.7</v>
      </c>
      <c r="CB124" s="867"/>
      <c r="CC124" s="867"/>
      <c r="CD124" s="867"/>
      <c r="CE124" s="867"/>
      <c r="CF124" s="762"/>
      <c r="CG124" s="763"/>
      <c r="CH124" s="763"/>
      <c r="CI124" s="763"/>
      <c r="CJ124" s="898"/>
      <c r="CK124" s="906"/>
      <c r="CL124" s="906"/>
      <c r="CM124" s="906"/>
      <c r="CN124" s="906"/>
      <c r="CO124" s="907"/>
      <c r="CP124" s="871" t="s">
        <v>454</v>
      </c>
      <c r="CQ124" s="872"/>
      <c r="CR124" s="872"/>
      <c r="CS124" s="872"/>
      <c r="CT124" s="872"/>
      <c r="CU124" s="872"/>
      <c r="CV124" s="872"/>
      <c r="CW124" s="872"/>
      <c r="CX124" s="872"/>
      <c r="CY124" s="872"/>
      <c r="CZ124" s="872"/>
      <c r="DA124" s="872"/>
      <c r="DB124" s="872"/>
      <c r="DC124" s="872"/>
      <c r="DD124" s="872"/>
      <c r="DE124" s="872"/>
      <c r="DF124" s="873"/>
      <c r="DG124" s="799">
        <v>575791</v>
      </c>
      <c r="DH124" s="800"/>
      <c r="DI124" s="800"/>
      <c r="DJ124" s="800"/>
      <c r="DK124" s="801"/>
      <c r="DL124" s="802">
        <v>507278</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15">
      <c r="A125" s="856"/>
      <c r="B125" s="857"/>
      <c r="C125" s="851" t="s">
        <v>443</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455</v>
      </c>
      <c r="CL125" s="888"/>
      <c r="CM125" s="888"/>
      <c r="CN125" s="888"/>
      <c r="CO125" s="889"/>
      <c r="CP125" s="896" t="s">
        <v>456</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
      <c r="A126" s="856"/>
      <c r="B126" s="857"/>
      <c r="C126" s="851" t="s">
        <v>445</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v>19275</v>
      </c>
      <c r="AB126" s="816"/>
      <c r="AC126" s="816"/>
      <c r="AD126" s="816"/>
      <c r="AE126" s="817"/>
      <c r="AF126" s="818">
        <v>19270</v>
      </c>
      <c r="AG126" s="816"/>
      <c r="AH126" s="816"/>
      <c r="AI126" s="816"/>
      <c r="AJ126" s="817"/>
      <c r="AK126" s="818">
        <v>19285</v>
      </c>
      <c r="AL126" s="816"/>
      <c r="AM126" s="816"/>
      <c r="AN126" s="816"/>
      <c r="AO126" s="817"/>
      <c r="AP126" s="860">
        <v>0.2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457</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15">
      <c r="A127" s="858"/>
      <c r="B127" s="859"/>
      <c r="C127" s="874" t="s">
        <v>458</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v>13432</v>
      </c>
      <c r="AB127" s="816"/>
      <c r="AC127" s="816"/>
      <c r="AD127" s="816"/>
      <c r="AE127" s="817"/>
      <c r="AF127" s="818">
        <v>3050</v>
      </c>
      <c r="AG127" s="816"/>
      <c r="AH127" s="816"/>
      <c r="AI127" s="816"/>
      <c r="AJ127" s="817"/>
      <c r="AK127" s="818">
        <v>95</v>
      </c>
      <c r="AL127" s="816"/>
      <c r="AM127" s="816"/>
      <c r="AN127" s="816"/>
      <c r="AO127" s="817"/>
      <c r="AP127" s="860">
        <v>0</v>
      </c>
      <c r="AQ127" s="861"/>
      <c r="AR127" s="861"/>
      <c r="AS127" s="861"/>
      <c r="AT127" s="862"/>
      <c r="AU127" s="232"/>
      <c r="AV127" s="232"/>
      <c r="AW127" s="232"/>
      <c r="AX127" s="877" t="s">
        <v>459</v>
      </c>
      <c r="AY127" s="848"/>
      <c r="AZ127" s="848"/>
      <c r="BA127" s="848"/>
      <c r="BB127" s="848"/>
      <c r="BC127" s="848"/>
      <c r="BD127" s="848"/>
      <c r="BE127" s="849"/>
      <c r="BF127" s="847" t="s">
        <v>460</v>
      </c>
      <c r="BG127" s="848"/>
      <c r="BH127" s="848"/>
      <c r="BI127" s="848"/>
      <c r="BJ127" s="848"/>
      <c r="BK127" s="848"/>
      <c r="BL127" s="849"/>
      <c r="BM127" s="847" t="s">
        <v>461</v>
      </c>
      <c r="BN127" s="848"/>
      <c r="BO127" s="848"/>
      <c r="BP127" s="848"/>
      <c r="BQ127" s="848"/>
      <c r="BR127" s="848"/>
      <c r="BS127" s="849"/>
      <c r="BT127" s="847" t="s">
        <v>462</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463</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
      <c r="A128" s="832" t="s">
        <v>464</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465</v>
      </c>
      <c r="X128" s="834"/>
      <c r="Y128" s="834"/>
      <c r="Z128" s="835"/>
      <c r="AA128" s="836">
        <v>42552</v>
      </c>
      <c r="AB128" s="837"/>
      <c r="AC128" s="837"/>
      <c r="AD128" s="837"/>
      <c r="AE128" s="838"/>
      <c r="AF128" s="839">
        <v>41584</v>
      </c>
      <c r="AG128" s="837"/>
      <c r="AH128" s="837"/>
      <c r="AI128" s="837"/>
      <c r="AJ128" s="838"/>
      <c r="AK128" s="839">
        <v>34628</v>
      </c>
      <c r="AL128" s="837"/>
      <c r="AM128" s="837"/>
      <c r="AN128" s="837"/>
      <c r="AO128" s="838"/>
      <c r="AP128" s="840"/>
      <c r="AQ128" s="841"/>
      <c r="AR128" s="841"/>
      <c r="AS128" s="841"/>
      <c r="AT128" s="842"/>
      <c r="AU128" s="232"/>
      <c r="AV128" s="232"/>
      <c r="AW128" s="232"/>
      <c r="AX128" s="843" t="s">
        <v>466</v>
      </c>
      <c r="AY128" s="844"/>
      <c r="AZ128" s="844"/>
      <c r="BA128" s="844"/>
      <c r="BB128" s="844"/>
      <c r="BC128" s="844"/>
      <c r="BD128" s="844"/>
      <c r="BE128" s="845"/>
      <c r="BF128" s="822" t="s">
        <v>122</v>
      </c>
      <c r="BG128" s="823"/>
      <c r="BH128" s="823"/>
      <c r="BI128" s="823"/>
      <c r="BJ128" s="823"/>
      <c r="BK128" s="823"/>
      <c r="BL128" s="846"/>
      <c r="BM128" s="822">
        <v>13.29</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467</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15">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468</v>
      </c>
      <c r="X129" s="813"/>
      <c r="Y129" s="813"/>
      <c r="Z129" s="814"/>
      <c r="AA129" s="815">
        <v>10810996</v>
      </c>
      <c r="AB129" s="816"/>
      <c r="AC129" s="816"/>
      <c r="AD129" s="816"/>
      <c r="AE129" s="817"/>
      <c r="AF129" s="818">
        <v>10343907</v>
      </c>
      <c r="AG129" s="816"/>
      <c r="AH129" s="816"/>
      <c r="AI129" s="816"/>
      <c r="AJ129" s="817"/>
      <c r="AK129" s="818">
        <v>10250340</v>
      </c>
      <c r="AL129" s="816"/>
      <c r="AM129" s="816"/>
      <c r="AN129" s="816"/>
      <c r="AO129" s="817"/>
      <c r="AP129" s="819"/>
      <c r="AQ129" s="820"/>
      <c r="AR129" s="820"/>
      <c r="AS129" s="820"/>
      <c r="AT129" s="821"/>
      <c r="AU129" s="233"/>
      <c r="AV129" s="233"/>
      <c r="AW129" s="233"/>
      <c r="AX129" s="787" t="s">
        <v>469</v>
      </c>
      <c r="AY129" s="788"/>
      <c r="AZ129" s="788"/>
      <c r="BA129" s="788"/>
      <c r="BB129" s="788"/>
      <c r="BC129" s="788"/>
      <c r="BD129" s="788"/>
      <c r="BE129" s="789"/>
      <c r="BF129" s="806" t="s">
        <v>122</v>
      </c>
      <c r="BG129" s="807"/>
      <c r="BH129" s="807"/>
      <c r="BI129" s="807"/>
      <c r="BJ129" s="807"/>
      <c r="BK129" s="807"/>
      <c r="BL129" s="808"/>
      <c r="BM129" s="806">
        <v>18.29</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470</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471</v>
      </c>
      <c r="X130" s="813"/>
      <c r="Y130" s="813"/>
      <c r="Z130" s="814"/>
      <c r="AA130" s="815">
        <v>1770517</v>
      </c>
      <c r="AB130" s="816"/>
      <c r="AC130" s="816"/>
      <c r="AD130" s="816"/>
      <c r="AE130" s="817"/>
      <c r="AF130" s="818">
        <v>1693388</v>
      </c>
      <c r="AG130" s="816"/>
      <c r="AH130" s="816"/>
      <c r="AI130" s="816"/>
      <c r="AJ130" s="817"/>
      <c r="AK130" s="818">
        <v>1602211</v>
      </c>
      <c r="AL130" s="816"/>
      <c r="AM130" s="816"/>
      <c r="AN130" s="816"/>
      <c r="AO130" s="817"/>
      <c r="AP130" s="819"/>
      <c r="AQ130" s="820"/>
      <c r="AR130" s="820"/>
      <c r="AS130" s="820"/>
      <c r="AT130" s="821"/>
      <c r="AU130" s="233"/>
      <c r="AV130" s="233"/>
      <c r="AW130" s="233"/>
      <c r="AX130" s="787" t="s">
        <v>472</v>
      </c>
      <c r="AY130" s="788"/>
      <c r="AZ130" s="788"/>
      <c r="BA130" s="788"/>
      <c r="BB130" s="788"/>
      <c r="BC130" s="788"/>
      <c r="BD130" s="788"/>
      <c r="BE130" s="789"/>
      <c r="BF130" s="790">
        <v>8.9</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473</v>
      </c>
      <c r="X131" s="797"/>
      <c r="Y131" s="797"/>
      <c r="Z131" s="798"/>
      <c r="AA131" s="799">
        <v>9040479</v>
      </c>
      <c r="AB131" s="800"/>
      <c r="AC131" s="800"/>
      <c r="AD131" s="800"/>
      <c r="AE131" s="801"/>
      <c r="AF131" s="802">
        <v>8650519</v>
      </c>
      <c r="AG131" s="800"/>
      <c r="AH131" s="800"/>
      <c r="AI131" s="800"/>
      <c r="AJ131" s="801"/>
      <c r="AK131" s="802">
        <v>8648129</v>
      </c>
      <c r="AL131" s="800"/>
      <c r="AM131" s="800"/>
      <c r="AN131" s="800"/>
      <c r="AO131" s="801"/>
      <c r="AP131" s="803"/>
      <c r="AQ131" s="804"/>
      <c r="AR131" s="804"/>
      <c r="AS131" s="804"/>
      <c r="AT131" s="805"/>
      <c r="AU131" s="233"/>
      <c r="AV131" s="233"/>
      <c r="AW131" s="233"/>
      <c r="AX131" s="765" t="s">
        <v>474</v>
      </c>
      <c r="AY131" s="766"/>
      <c r="AZ131" s="766"/>
      <c r="BA131" s="766"/>
      <c r="BB131" s="766"/>
      <c r="BC131" s="766"/>
      <c r="BD131" s="766"/>
      <c r="BE131" s="767"/>
      <c r="BF131" s="768">
        <v>25.7</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475</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476</v>
      </c>
      <c r="W132" s="778"/>
      <c r="X132" s="778"/>
      <c r="Y132" s="778"/>
      <c r="Z132" s="779"/>
      <c r="AA132" s="780">
        <v>9.2489347080000002</v>
      </c>
      <c r="AB132" s="781"/>
      <c r="AC132" s="781"/>
      <c r="AD132" s="781"/>
      <c r="AE132" s="782"/>
      <c r="AF132" s="783">
        <v>9.3263305939999999</v>
      </c>
      <c r="AG132" s="781"/>
      <c r="AH132" s="781"/>
      <c r="AI132" s="781"/>
      <c r="AJ132" s="782"/>
      <c r="AK132" s="783">
        <v>8.129538771</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477</v>
      </c>
      <c r="W133" s="757"/>
      <c r="X133" s="757"/>
      <c r="Y133" s="757"/>
      <c r="Z133" s="758"/>
      <c r="AA133" s="759">
        <v>9.4</v>
      </c>
      <c r="AB133" s="760"/>
      <c r="AC133" s="760"/>
      <c r="AD133" s="760"/>
      <c r="AE133" s="761"/>
      <c r="AF133" s="759">
        <v>9.3000000000000007</v>
      </c>
      <c r="AG133" s="760"/>
      <c r="AH133" s="760"/>
      <c r="AI133" s="760"/>
      <c r="AJ133" s="761"/>
      <c r="AK133" s="759">
        <v>8.9</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BVZA8gfGcvpevNNV2tvPP94u4/4Q6lw5aLXGEnZvbF5gY9haZwmOM1Da0daRjqcdLSsj88xsS68rnfVWrv/gGA==" saltValue="s4xK27+ARujrFafS55mY5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478</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Ze7HBOMf1tNd0ddMeCs4QYo3MHHYaWX3OfIg50I94Qam156ySz8eOixK78ZGLIbxcsXjP3YSdYB6s0zG80Pluw==" saltValue="TuaDbq5OJixvgmFKZJxO8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RgydgiZvBm0eag+1HARij8ELhIa7ymJsYFfawIE6MMZfhp15UZZHnenV4XDGky0v9Hent1W7ccUZsynV6zQoJA==" saltValue="w45H+BaU+wDdEJqx2hSbW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480</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7" t="s">
        <v>481</v>
      </c>
      <c r="AP7" s="272"/>
      <c r="AQ7" s="273" t="s">
        <v>482</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8"/>
      <c r="AP8" s="278" t="s">
        <v>483</v>
      </c>
      <c r="AQ8" s="279" t="s">
        <v>484</v>
      </c>
      <c r="AR8" s="280" t="s">
        <v>485</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9" t="s">
        <v>486</v>
      </c>
      <c r="AL9" s="1170"/>
      <c r="AM9" s="1170"/>
      <c r="AN9" s="1171"/>
      <c r="AO9" s="281">
        <v>2296810</v>
      </c>
      <c r="AP9" s="281">
        <v>95645</v>
      </c>
      <c r="AQ9" s="282">
        <v>107616</v>
      </c>
      <c r="AR9" s="283">
        <v>-11.1</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9" t="s">
        <v>487</v>
      </c>
      <c r="AL10" s="1170"/>
      <c r="AM10" s="1170"/>
      <c r="AN10" s="1171"/>
      <c r="AO10" s="284">
        <v>611989</v>
      </c>
      <c r="AP10" s="284">
        <v>25485</v>
      </c>
      <c r="AQ10" s="285">
        <v>10095</v>
      </c>
      <c r="AR10" s="286">
        <v>152.5</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9" t="s">
        <v>488</v>
      </c>
      <c r="AL11" s="1170"/>
      <c r="AM11" s="1170"/>
      <c r="AN11" s="1171"/>
      <c r="AO11" s="284">
        <v>95262</v>
      </c>
      <c r="AP11" s="284">
        <v>3967</v>
      </c>
      <c r="AQ11" s="285">
        <v>1704</v>
      </c>
      <c r="AR11" s="286">
        <v>132.80000000000001</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9" t="s">
        <v>489</v>
      </c>
      <c r="AL12" s="1170"/>
      <c r="AM12" s="1170"/>
      <c r="AN12" s="1171"/>
      <c r="AO12" s="284" t="s">
        <v>490</v>
      </c>
      <c r="AP12" s="284" t="s">
        <v>490</v>
      </c>
      <c r="AQ12" s="285">
        <v>7</v>
      </c>
      <c r="AR12" s="286" t="s">
        <v>490</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9" t="s">
        <v>491</v>
      </c>
      <c r="AL13" s="1170"/>
      <c r="AM13" s="1170"/>
      <c r="AN13" s="1171"/>
      <c r="AO13" s="284">
        <v>146854</v>
      </c>
      <c r="AP13" s="284">
        <v>6115</v>
      </c>
      <c r="AQ13" s="285">
        <v>4110</v>
      </c>
      <c r="AR13" s="286">
        <v>48.8</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9" t="s">
        <v>492</v>
      </c>
      <c r="AL14" s="1170"/>
      <c r="AM14" s="1170"/>
      <c r="AN14" s="1171"/>
      <c r="AO14" s="284">
        <v>42800</v>
      </c>
      <c r="AP14" s="284">
        <v>1782</v>
      </c>
      <c r="AQ14" s="285">
        <v>2451</v>
      </c>
      <c r="AR14" s="286">
        <v>-27.3</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72" t="s">
        <v>493</v>
      </c>
      <c r="AL15" s="1173"/>
      <c r="AM15" s="1173"/>
      <c r="AN15" s="1174"/>
      <c r="AO15" s="284">
        <v>-87036</v>
      </c>
      <c r="AP15" s="284">
        <v>-3624</v>
      </c>
      <c r="AQ15" s="285">
        <v>-6399</v>
      </c>
      <c r="AR15" s="286">
        <v>-43.4</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72" t="s">
        <v>177</v>
      </c>
      <c r="AL16" s="1173"/>
      <c r="AM16" s="1173"/>
      <c r="AN16" s="1174"/>
      <c r="AO16" s="284">
        <v>3106679</v>
      </c>
      <c r="AP16" s="284">
        <v>129369</v>
      </c>
      <c r="AQ16" s="285">
        <v>119584</v>
      </c>
      <c r="AR16" s="286">
        <v>8.1999999999999993</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494</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495</v>
      </c>
      <c r="AP20" s="293" t="s">
        <v>496</v>
      </c>
      <c r="AQ20" s="294" t="s">
        <v>497</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5" t="s">
        <v>498</v>
      </c>
      <c r="AL21" s="1176"/>
      <c r="AM21" s="1176"/>
      <c r="AN21" s="1177"/>
      <c r="AO21" s="297">
        <v>10.29</v>
      </c>
      <c r="AP21" s="298">
        <v>10.86</v>
      </c>
      <c r="AQ21" s="299">
        <v>-0.56999999999999995</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5" t="s">
        <v>499</v>
      </c>
      <c r="AL22" s="1176"/>
      <c r="AM22" s="1176"/>
      <c r="AN22" s="1177"/>
      <c r="AO22" s="302">
        <v>96.3</v>
      </c>
      <c r="AP22" s="303">
        <v>97.3</v>
      </c>
      <c r="AQ22" s="304">
        <v>-1</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8" t="s">
        <v>500</v>
      </c>
      <c r="B26" s="1168"/>
      <c r="C26" s="1168"/>
      <c r="D26" s="1168"/>
      <c r="E26" s="1168"/>
      <c r="F26" s="1168"/>
      <c r="G26" s="1168"/>
      <c r="H26" s="1168"/>
      <c r="I26" s="1168"/>
      <c r="J26" s="1168"/>
      <c r="K26" s="1168"/>
      <c r="L26" s="1168"/>
      <c r="M26" s="1168"/>
      <c r="N26" s="1168"/>
      <c r="O26" s="1168"/>
      <c r="P26" s="1168"/>
      <c r="Q26" s="1168"/>
      <c r="R26" s="1168"/>
      <c r="S26" s="1168"/>
      <c r="T26" s="1168"/>
      <c r="U26" s="1168"/>
      <c r="V26" s="1168"/>
      <c r="W26" s="1168"/>
      <c r="X26" s="1168"/>
      <c r="Y26" s="1168"/>
      <c r="Z26" s="1168"/>
      <c r="AA26" s="1168"/>
      <c r="AB26" s="1168"/>
      <c r="AC26" s="1168"/>
      <c r="AD26" s="1168"/>
      <c r="AE26" s="1168"/>
      <c r="AF26" s="1168"/>
      <c r="AG26" s="1168"/>
      <c r="AH26" s="1168"/>
      <c r="AI26" s="1168"/>
      <c r="AJ26" s="1168"/>
      <c r="AK26" s="1168"/>
      <c r="AL26" s="1168"/>
      <c r="AM26" s="1168"/>
      <c r="AN26" s="1168"/>
      <c r="AO26" s="1168"/>
      <c r="AP26" s="1168"/>
      <c r="AQ26" s="1168"/>
      <c r="AR26" s="1168"/>
      <c r="AS26" s="1168"/>
      <c r="AT26" s="267"/>
    </row>
    <row r="27" spans="1:46" x14ac:dyDescent="0.15">
      <c r="A27" s="309"/>
      <c r="AO27" s="262"/>
      <c r="AP27" s="262"/>
      <c r="AQ27" s="262"/>
      <c r="AR27" s="262"/>
      <c r="AS27" s="262"/>
      <c r="AT27" s="262"/>
    </row>
    <row r="28" spans="1:46" ht="17.25" x14ac:dyDescent="0.15">
      <c r="A28" s="263" t="s">
        <v>501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502</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7" t="s">
        <v>481</v>
      </c>
      <c r="AP30" s="272"/>
      <c r="AQ30" s="273" t="s">
        <v>482</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8"/>
      <c r="AP31" s="278" t="s">
        <v>483</v>
      </c>
      <c r="AQ31" s="279" t="s">
        <v>484</v>
      </c>
      <c r="AR31" s="280" t="s">
        <v>485</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9" t="s">
        <v>503</v>
      </c>
      <c r="AL32" s="1160"/>
      <c r="AM32" s="1160"/>
      <c r="AN32" s="1161"/>
      <c r="AO32" s="312">
        <v>1516980</v>
      </c>
      <c r="AP32" s="312">
        <v>63171</v>
      </c>
      <c r="AQ32" s="313">
        <v>75090</v>
      </c>
      <c r="AR32" s="314">
        <v>-15.9</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9" t="s">
        <v>504</v>
      </c>
      <c r="AL33" s="1160"/>
      <c r="AM33" s="1160"/>
      <c r="AN33" s="1161"/>
      <c r="AO33" s="312" t="s">
        <v>490</v>
      </c>
      <c r="AP33" s="312" t="s">
        <v>490</v>
      </c>
      <c r="AQ33" s="313" t="s">
        <v>490</v>
      </c>
      <c r="AR33" s="314" t="s">
        <v>490</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9" t="s">
        <v>505</v>
      </c>
      <c r="AL34" s="1160"/>
      <c r="AM34" s="1160"/>
      <c r="AN34" s="1161"/>
      <c r="AO34" s="312" t="s">
        <v>490</v>
      </c>
      <c r="AP34" s="312" t="s">
        <v>490</v>
      </c>
      <c r="AQ34" s="313">
        <v>1</v>
      </c>
      <c r="AR34" s="314" t="s">
        <v>490</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9" t="s">
        <v>506</v>
      </c>
      <c r="AL35" s="1160"/>
      <c r="AM35" s="1160"/>
      <c r="AN35" s="1161"/>
      <c r="AO35" s="312">
        <v>745691</v>
      </c>
      <c r="AP35" s="312">
        <v>31052</v>
      </c>
      <c r="AQ35" s="313">
        <v>17211</v>
      </c>
      <c r="AR35" s="314">
        <v>80.400000000000006</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9" t="s">
        <v>507</v>
      </c>
      <c r="AL36" s="1160"/>
      <c r="AM36" s="1160"/>
      <c r="AN36" s="1161"/>
      <c r="AO36" s="312">
        <v>57841</v>
      </c>
      <c r="AP36" s="312">
        <v>2409</v>
      </c>
      <c r="AQ36" s="313">
        <v>2478</v>
      </c>
      <c r="AR36" s="314">
        <v>-2.8</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9" t="s">
        <v>508</v>
      </c>
      <c r="AL37" s="1160"/>
      <c r="AM37" s="1160"/>
      <c r="AN37" s="1161"/>
      <c r="AO37" s="312">
        <v>19380</v>
      </c>
      <c r="AP37" s="312">
        <v>807</v>
      </c>
      <c r="AQ37" s="313">
        <v>654</v>
      </c>
      <c r="AR37" s="314">
        <v>23.4</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2" t="s">
        <v>509</v>
      </c>
      <c r="AL38" s="1163"/>
      <c r="AM38" s="1163"/>
      <c r="AN38" s="1164"/>
      <c r="AO38" s="315" t="s">
        <v>490</v>
      </c>
      <c r="AP38" s="315" t="s">
        <v>490</v>
      </c>
      <c r="AQ38" s="316">
        <v>4</v>
      </c>
      <c r="AR38" s="304" t="s">
        <v>490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2" t="s">
        <v>510</v>
      </c>
      <c r="AL39" s="1163"/>
      <c r="AM39" s="1163"/>
      <c r="AN39" s="1164"/>
      <c r="AO39" s="312">
        <v>-34628</v>
      </c>
      <c r="AP39" s="312">
        <v>-1442</v>
      </c>
      <c r="AQ39" s="313">
        <v>-3502</v>
      </c>
      <c r="AR39" s="314">
        <v>-58.8</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9" t="s">
        <v>511</v>
      </c>
      <c r="AL40" s="1160"/>
      <c r="AM40" s="1160"/>
      <c r="AN40" s="1161"/>
      <c r="AO40" s="312">
        <v>-1602211</v>
      </c>
      <c r="AP40" s="312">
        <v>-66720</v>
      </c>
      <c r="AQ40" s="313">
        <v>-63750</v>
      </c>
      <c r="AR40" s="314">
        <v>4.7</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5" t="s">
        <v>287</v>
      </c>
      <c r="AL41" s="1166"/>
      <c r="AM41" s="1166"/>
      <c r="AN41" s="1167"/>
      <c r="AO41" s="312">
        <v>703053</v>
      </c>
      <c r="AP41" s="312">
        <v>29277</v>
      </c>
      <c r="AQ41" s="313">
        <v>28185</v>
      </c>
      <c r="AR41" s="314">
        <v>3.9</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513</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52" t="s">
        <v>481</v>
      </c>
      <c r="AN49" s="1154" t="s">
        <v>514</v>
      </c>
      <c r="AO49" s="1155"/>
      <c r="AP49" s="1155"/>
      <c r="AQ49" s="1155"/>
      <c r="AR49" s="1156"/>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3"/>
      <c r="AN50" s="328" t="s">
        <v>515</v>
      </c>
      <c r="AO50" s="329" t="s">
        <v>516</v>
      </c>
      <c r="AP50" s="330" t="s">
        <v>517</v>
      </c>
      <c r="AQ50" s="331" t="s">
        <v>518</v>
      </c>
      <c r="AR50" s="332" t="s">
        <v>519</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520</v>
      </c>
      <c r="AL51" s="325"/>
      <c r="AM51" s="333">
        <v>765486</v>
      </c>
      <c r="AN51" s="334">
        <v>28472</v>
      </c>
      <c r="AO51" s="335">
        <v>-45</v>
      </c>
      <c r="AP51" s="336">
        <v>94081</v>
      </c>
      <c r="AQ51" s="337">
        <v>10.5</v>
      </c>
      <c r="AR51" s="338">
        <v>-55.5</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521</v>
      </c>
      <c r="AM52" s="341">
        <v>459806</v>
      </c>
      <c r="AN52" s="342">
        <v>17102</v>
      </c>
      <c r="AO52" s="343">
        <v>-16.899999999999999</v>
      </c>
      <c r="AP52" s="344">
        <v>48949</v>
      </c>
      <c r="AQ52" s="345">
        <v>11.5</v>
      </c>
      <c r="AR52" s="346">
        <v>-28.4</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522</v>
      </c>
      <c r="AL53" s="325"/>
      <c r="AM53" s="333">
        <v>1219794</v>
      </c>
      <c r="AN53" s="334">
        <v>46475</v>
      </c>
      <c r="AO53" s="335">
        <v>63.2</v>
      </c>
      <c r="AP53" s="336">
        <v>92632</v>
      </c>
      <c r="AQ53" s="337">
        <v>-1.5</v>
      </c>
      <c r="AR53" s="338">
        <v>64.7</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521</v>
      </c>
      <c r="AM54" s="341">
        <v>716422</v>
      </c>
      <c r="AN54" s="342">
        <v>27296</v>
      </c>
      <c r="AO54" s="343">
        <v>59.6</v>
      </c>
      <c r="AP54" s="344">
        <v>47978</v>
      </c>
      <c r="AQ54" s="345">
        <v>-2</v>
      </c>
      <c r="AR54" s="346">
        <v>61.6</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523</v>
      </c>
      <c r="AL55" s="325"/>
      <c r="AM55" s="333">
        <v>1621025</v>
      </c>
      <c r="AN55" s="334">
        <v>63492</v>
      </c>
      <c r="AO55" s="335">
        <v>36.6</v>
      </c>
      <c r="AP55" s="336">
        <v>96469</v>
      </c>
      <c r="AQ55" s="337">
        <v>4.0999999999999996</v>
      </c>
      <c r="AR55" s="338">
        <v>32.5</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521</v>
      </c>
      <c r="AM56" s="341">
        <v>1366279</v>
      </c>
      <c r="AN56" s="342">
        <v>53515</v>
      </c>
      <c r="AO56" s="343">
        <v>96.1</v>
      </c>
      <c r="AP56" s="344">
        <v>49775</v>
      </c>
      <c r="AQ56" s="345">
        <v>3.7</v>
      </c>
      <c r="AR56" s="346">
        <v>92.4</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524</v>
      </c>
      <c r="AL57" s="325"/>
      <c r="AM57" s="333">
        <v>1369364</v>
      </c>
      <c r="AN57" s="334">
        <v>55252</v>
      </c>
      <c r="AO57" s="335">
        <v>-13</v>
      </c>
      <c r="AP57" s="336">
        <v>85743</v>
      </c>
      <c r="AQ57" s="337">
        <v>-11.1</v>
      </c>
      <c r="AR57" s="338">
        <v>-1.9</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521</v>
      </c>
      <c r="AM58" s="341">
        <v>1020604</v>
      </c>
      <c r="AN58" s="342">
        <v>41180</v>
      </c>
      <c r="AO58" s="343">
        <v>-23</v>
      </c>
      <c r="AP58" s="344">
        <v>45231</v>
      </c>
      <c r="AQ58" s="345">
        <v>-9.1</v>
      </c>
      <c r="AR58" s="346">
        <v>-13.9</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525</v>
      </c>
      <c r="AL59" s="325"/>
      <c r="AM59" s="333">
        <v>1885608</v>
      </c>
      <c r="AN59" s="334">
        <v>78521</v>
      </c>
      <c r="AO59" s="335">
        <v>42.1</v>
      </c>
      <c r="AP59" s="336">
        <v>92509</v>
      </c>
      <c r="AQ59" s="337">
        <v>7.9</v>
      </c>
      <c r="AR59" s="338">
        <v>34.200000000000003</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521</v>
      </c>
      <c r="AM60" s="341">
        <v>1279154</v>
      </c>
      <c r="AN60" s="342">
        <v>53267</v>
      </c>
      <c r="AO60" s="343">
        <v>29.4</v>
      </c>
      <c r="AP60" s="344">
        <v>52274</v>
      </c>
      <c r="AQ60" s="345">
        <v>15.6</v>
      </c>
      <c r="AR60" s="346">
        <v>13.8</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526</v>
      </c>
      <c r="AL61" s="347"/>
      <c r="AM61" s="348">
        <v>1372255</v>
      </c>
      <c r="AN61" s="349">
        <v>54442</v>
      </c>
      <c r="AO61" s="350">
        <v>16.8</v>
      </c>
      <c r="AP61" s="351">
        <v>92287</v>
      </c>
      <c r="AQ61" s="352">
        <v>2</v>
      </c>
      <c r="AR61" s="338">
        <v>14.8</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521</v>
      </c>
      <c r="AM62" s="341">
        <v>968453</v>
      </c>
      <c r="AN62" s="342">
        <v>38472</v>
      </c>
      <c r="AO62" s="343">
        <v>29</v>
      </c>
      <c r="AP62" s="344">
        <v>48841</v>
      </c>
      <c r="AQ62" s="345">
        <v>3.9</v>
      </c>
      <c r="AR62" s="346">
        <v>25.1</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txVHu5YmJ+Uk08p+qYVIdnl4B192jU/nNF/ShNrb+1HCpCTLeHgCmpMwybOPs/vqZH9w/w9O/KQ5574Gc+7S1w==" saltValue="F6OwWsc1miGrXopTgRJTS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478</v>
      </c>
    </row>
    <row r="120" spans="125:125" ht="13.5" hidden="1" customHeight="1" x14ac:dyDescent="0.15"/>
    <row r="121" spans="125:125" ht="13.5" hidden="1" customHeight="1" x14ac:dyDescent="0.15">
      <c r="DU121" s="259"/>
    </row>
  </sheetData>
  <sheetProtection algorithmName="SHA-512" hashValue="HnWyTjhSkWqvem7rGp65TX/PnIyDzWiMzxQAT8X2p0tfFH/q47JZAEYOs45L8wbDHKluo7uz12yHnoddmFfBuQ==" saltValue="0jSqY5WyG+m72LZ2B9ygM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478</v>
      </c>
    </row>
  </sheetData>
  <sheetProtection algorithmName="SHA-512" hashValue="RAHBSXBekZ69XZ1jMlCfW8J39BceVF87C6Lvp0hUL1VkogmnpFyYNdfd8ijx5SStrk5ElbvMSVdKXrOCZrwOQg==" saltValue="DIm6IlD1ZiQwp4N+sTk0y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78" t="s">
        <v>3</v>
      </c>
      <c r="D47" s="1178"/>
      <c r="E47" s="1179"/>
      <c r="F47" s="11">
        <v>13.31</v>
      </c>
      <c r="G47" s="12">
        <v>17.829999999999998</v>
      </c>
      <c r="H47" s="12">
        <v>23.48</v>
      </c>
      <c r="I47" s="12">
        <v>22.75</v>
      </c>
      <c r="J47" s="13">
        <v>24.29</v>
      </c>
    </row>
    <row r="48" spans="2:10" ht="57.75" customHeight="1" x14ac:dyDescent="0.15">
      <c r="B48" s="14"/>
      <c r="C48" s="1180" t="s">
        <v>4</v>
      </c>
      <c r="D48" s="1180"/>
      <c r="E48" s="1181"/>
      <c r="F48" s="15">
        <v>3.87</v>
      </c>
      <c r="G48" s="16">
        <v>5.23</v>
      </c>
      <c r="H48" s="16">
        <v>4.0599999999999996</v>
      </c>
      <c r="I48" s="16">
        <v>4.3899999999999997</v>
      </c>
      <c r="J48" s="17">
        <v>4.67</v>
      </c>
    </row>
    <row r="49" spans="2:10" ht="57.75" customHeight="1" thickBot="1" x14ac:dyDescent="0.2">
      <c r="B49" s="18"/>
      <c r="C49" s="1182" t="s">
        <v>5</v>
      </c>
      <c r="D49" s="1182"/>
      <c r="E49" s="1183"/>
      <c r="F49" s="19">
        <v>2.3199999999999998</v>
      </c>
      <c r="G49" s="20">
        <v>4.3600000000000003</v>
      </c>
      <c r="H49" s="20">
        <v>2.86</v>
      </c>
      <c r="I49" s="20" t="s">
        <v>533</v>
      </c>
      <c r="J49" s="21" t="s">
        <v>534</v>
      </c>
    </row>
    <row r="50" spans="2:10" x14ac:dyDescent="0.15"/>
  </sheetData>
  <sheetProtection algorithmName="SHA-512" hashValue="NdIX+eMFeL7KCDgCkulxD4w5sexREi6VPXh6l4DiEQrGXE5JjYWytGorbI9gmHXd/QAmLs8Q66hPlpnKLIIMcQ==" saltValue="P7QdHoQwnzszviuKTv2Wl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2025-03-14T05:36:07Z</cp:lastPrinted>
  <dcterms:created xsi:type="dcterms:W3CDTF">2025-02-19T00:44:38Z</dcterms:created>
  <dcterms:modified xsi:type="dcterms:W3CDTF">2025-09-29T01:18:31Z</dcterms:modified>
  <cp:category/>
</cp:coreProperties>
</file>