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84fl01\ogadata\02.総務企画部\04.財政課\02.財政班\07_財政関係（各種調査・回答）\02.令和６年度\250305_令和５年度財政状況資料集の作成について（依頼）\06_市→県\"/>
    </mc:Choice>
  </mc:AlternateContent>
  <bookViews>
    <workbookView xWindow="0" yWindow="0" windowWidth="28770" windowHeight="117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<sst xmlns="http://schemas.openxmlformats.org/spreadsheetml/2006/main" count="1076" uniqueCount="568">
  <si>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</si>
  <si>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</si>
  <si>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</si>
  <si>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</si>
  <si>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</si>
  <si>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</si>
  <si>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</si>
  <si>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</si>
  <si>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</si>
  <si>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</si>
  <si>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</si>
  <si>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</si>
  <si>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</si>
  <si>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</si>
  <si>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</si>
  <si>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</si>
  <si>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</si>
  <si>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</si>
  <si>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</si>
  <si>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</si>
  <si>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</si>
  <si>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</si>
  <si>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</si>
  <si>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</si>
  <si>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</si>
  <si>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</si>
  <si>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</si>
  <si>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</si>
  <si>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</si>
  <si>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</si>
  <si>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</si>
  <si>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</si>
  <si>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</si>
  <si>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</si>
  <si>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</si>
  <si>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</si>
  <si>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</si>
  <si>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</si>
  <si>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</si>
  <si>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</si>
  <si>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</si>
  <si>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</si>
  <si>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</si>
  <si>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</si>
  <si>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</si>
  <si>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</si>
  <si>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</si>
  <si>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</si>
  <si>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</si>
  <si>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</si>
  <si>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</si>
  <si>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</si>
  <si>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</si>
  <si>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</si>
  <si>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</si>
  <si>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</si>
  <si>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</si>
  <si>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</si>
  <si>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</si>
  <si>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</si>
  <si>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</si>
  <si>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</si>
  <si>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</si>
  <si>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</si>
  <si>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</si>
  <si>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</si>
  <si>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</si>
  <si>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</si>
  <si>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</si>
  <si>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</si>
  <si>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</si>
  <si>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</si>
  <si>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</si>
  <si>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</si>
  <si>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</si>
  <si>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</si>
  <si>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</si>
  <si>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</si>
  <si>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</si>
  <si>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</si>
  <si>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</si>
  <si>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</si>
  <si>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</si>
  <si>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</si>
  <si>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</si>
  <si>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</si>
  <si>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</si>
  <si>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</si>
  <si>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</si>
  <si>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</si>
  <si>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</si>
  <si>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</si>
  <si>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</si>
  <si>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</si>
  <si>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男鹿市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</si>
  <si>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</si>
  <si>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</si>
  <si>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</si>
  <si>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</si>
  <si>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</si>
  <si>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</si>
  <si>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</si>
  <si>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</si>
  <si>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</si>
  <si>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</si>
  <si>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</si>
  <si>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</si>
  <si>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</si>
  <si>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</si>
  <si>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</si>
  <si>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</si>
  <si>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</si>
  <si>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</si>
  <si>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</si>
  <si>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</si>
  <si>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</si>
  <si>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</si>
  <si>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</si>
  <si>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</si>
  <si>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</si>
  <si>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</si>
  <si>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</si>
  <si>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</si>
  <si>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</si>
  <si>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</si>
  <si>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</si>
  <si>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</si>
  <si>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</si>
  <si>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</si>
  <si>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</si>
  <si>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</si>
  <si>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</si>
  <si>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</si>
  <si>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</si>
  <si>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</si>
  <si>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</si>
  <si>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</si>
  <si>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</si>
  <si>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</si>
  <si>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</si>
  <si>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</si>
  <si>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</si>
  <si>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6"/>
  </si>
  <si>
    <t>うち日本人(％)</t>
    <phoneticPr fontId="5"/>
  </si>
  <si>
    <t>-3.2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</si>
  <si>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</si>
  <si>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</si>
  <si>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</si>
  <si>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</si>
  <si>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</si>
  <si>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</si>
  <si>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</si>
  <si>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</si>
  <si>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</si>
  <si>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</si>
  <si>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</si>
  <si>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</si>
  <si>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</si>
  <si>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</si>
  <si>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</si>
  <si>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</si>
  <si>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</si>
  <si>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</si>
  <si>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</si>
  <si>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</si>
  <si>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</si>
  <si>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</si>
  <si>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</si>
  <si>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</si>
  <si>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</si>
  <si>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</si>
  <si>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</si>
  <si>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</si>
  <si>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</si>
  <si>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</si>
  <si>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</si>
  <si>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</si>
  <si>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</si>
  <si>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</si>
  <si>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</si>
  <si>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</si>
  <si>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</si>
  <si>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</si>
  <si>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</si>
  <si>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</si>
  <si>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</si>
  <si>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</si>
  <si>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</si>
  <si>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</si>
  <si>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</si>
  <si>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</si>
  <si>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</si>
  <si>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</si>
  <si>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</si>
  <si>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</si>
  <si>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</si>
  <si>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</si>
  <si>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</si>
  <si>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</si>
  <si>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</si>
  <si>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</si>
  <si>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</si>
  <si>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</si>
  <si>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秋田県男鹿市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</si>
  <si>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</si>
  <si>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</si>
  <si>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</si>
  <si>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</si>
  <si>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</si>
  <si>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</si>
  <si>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</si>
  <si>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</si>
  <si>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</si>
  <si>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</si>
  <si>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</si>
  <si>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</si>
  <si>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</si>
  <si>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</si>
  <si>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</si>
  <si>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</si>
  <si>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</si>
  <si>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</si>
  <si>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</si>
  <si>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</si>
  <si>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</si>
  <si>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</si>
  <si>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</si>
  <si>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</si>
  <si>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</si>
  <si>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</si>
  <si>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</si>
  <si>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</si>
  <si>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</si>
  <si>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</si>
  <si>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</si>
  <si>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</si>
  <si>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</si>
  <si>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</si>
  <si>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</si>
  <si>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</si>
  <si>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</si>
  <si>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</si>
  <si>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</si>
  <si>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</si>
  <si>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</si>
  <si>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</si>
  <si>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</si>
  <si>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</si>
  <si>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</si>
  <si>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</si>
  <si>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</si>
  <si>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</si>
  <si>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</si>
  <si>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</si>
  <si>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</si>
  <si>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</si>
  <si>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</si>
  <si>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</si>
  <si>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</si>
  <si>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</si>
  <si>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</si>
  <si>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</si>
  <si>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</si>
  <si>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</si>
  <si>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</si>
  <si>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</si>
  <si>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</si>
  <si>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</si>
  <si>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</si>
  <si>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</si>
  <si>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</si>
  <si>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</si>
  <si>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</si>
  <si>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</si>
  <si>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</si>
  <si>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</si>
  <si>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</si>
  <si>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</si>
  <si>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</si>
  <si>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</si>
  <si>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</si>
  <si>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</si>
  <si>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</si>
  <si>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</si>
  <si>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</si>
  <si>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</si>
  <si>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</si>
  <si>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</si>
  <si>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</si>
  <si>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</si>
  <si>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</si>
  <si>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</si>
  <si>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</si>
  <si>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</si>
  <si>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</si>
  <si>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</si>
  <si>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</si>
  <si>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</si>
  <si>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</si>
  <si>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</si>
  <si>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</si>
  <si>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</si>
  <si>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</si>
  <si>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</si>
  <si>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</si>
  <si>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</si>
  <si>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</si>
  <si>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</si>
  <si>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</si>
  <si>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</si>
  <si>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</si>
  <si>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</si>
  <si>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</si>
  <si>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</si>
  <si>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</si>
  <si>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</si>
  <si>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</si>
  <si>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</si>
  <si>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</si>
  <si>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</si>
  <si>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</si>
  <si>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</si>
  <si>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</si>
  <si>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</si>
  <si>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</si>
  <si>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</si>
  <si>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</si>
  <si>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</si>
  <si>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</si>
  <si>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</si>
  <si>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</si>
  <si>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</si>
  <si>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</si>
  <si>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</si>
  <si>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</si>
  <si>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</si>
  <si>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</si>
  <si>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</si>
  <si>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</si>
  <si>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</si>
  <si>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</si>
  <si>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</si>
  <si>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</si>
  <si>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</si>
  <si>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</si>
  <si>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</si>
  <si>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</si>
  <si>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</si>
  <si>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</si>
  <si>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</si>
  <si>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</si>
  <si>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</si>
  <si>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</si>
  <si>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秋田県男鹿市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</si>
  <si>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</si>
  <si>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</si>
  <si>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</si>
  <si>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</si>
  <si>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</si>
  <si>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</si>
  <si>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</si>
  <si>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</si>
  <si>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</si>
  <si>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</si>
  <si>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</si>
  <si>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</si>
  <si>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</si>
  <si>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</si>
  <si>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</si>
  <si>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</si>
  <si>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</si>
  <si>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</si>
  <si>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</si>
  <si>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</si>
  <si>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</si>
  <si>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</si>
  <si>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</si>
  <si>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</si>
  <si>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</si>
  <si>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</si>
  <si>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</si>
  <si>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</si>
  <si>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</si>
  <si>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</si>
  <si>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</si>
  <si>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</si>
  <si>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</si>
  <si>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</si>
  <si>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</si>
  <si>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診療所特別会計（特別会計）</t>
    <phoneticPr fontId="5"/>
  </si>
  <si>
    <t>介護保険特別会計（保険事業勘定）</t>
    <phoneticPr fontId="5"/>
  </si>
  <si>
    <t>介護保険特別会計（介護サービス事業勘定）</t>
    <phoneticPr fontId="5"/>
  </si>
  <si>
    <t>後期高齢者医療特別会計</t>
    <phoneticPr fontId="5"/>
  </si>
  <si>
    <t>上水道事業会計</t>
    <phoneticPr fontId="5"/>
  </si>
  <si>
    <t>法適用企業</t>
    <phoneticPr fontId="5"/>
  </si>
  <si>
    <t>ガス事業会計</t>
    <phoneticPr fontId="5"/>
  </si>
  <si>
    <t>下水道事業会計</t>
    <phoneticPr fontId="5"/>
  </si>
  <si>
    <t>男鹿みなと市民病院事業会計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</si>
  <si>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</si>
  <si>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</si>
  <si>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</si>
  <si>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</si>
  <si>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</si>
  <si>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</si>
  <si>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</si>
  <si>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</si>
  <si>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</si>
  <si>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</si>
  <si>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</si>
  <si>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</si>
  <si>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</si>
  <si>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</si>
  <si>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</si>
  <si>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</si>
  <si>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</si>
  <si>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</si>
  <si>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</si>
  <si>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</si>
  <si>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</si>
  <si>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</si>
  <si>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</si>
  <si>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</si>
  <si>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</si>
  <si>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</si>
  <si>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</si>
  <si>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</si>
  <si>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</si>
  <si>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</si>
  <si>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</si>
  <si>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</si>
  <si>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</si>
  <si>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</si>
  <si>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</si>
  <si>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</si>
  <si>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</si>
  <si>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</si>
  <si>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</si>
  <si>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</si>
  <si>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</si>
  <si>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</si>
  <si>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</si>
  <si>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</si>
  <si>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</si>
  <si>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</si>
  <si>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</si>
  <si>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</si>
  <si>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</si>
  <si>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</si>
  <si>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</si>
  <si>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</si>
  <si>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</si>
  <si>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</si>
  <si>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</si>
  <si>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</si>
  <si>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</si>
  <si>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</si>
  <si>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</si>
  <si>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</si>
  <si>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</si>
  <si>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</si>
  <si>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</si>
  <si>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</si>
  <si>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</si>
  <si>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</si>
  <si>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</si>
  <si>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</si>
  <si>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</si>
  <si>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</si>
  <si>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</si>
  <si>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</si>
  <si>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</si>
  <si>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</si>
  <si>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</si>
  <si>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</si>
  <si>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</si>
  <si>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</si>
  <si>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</si>
  <si>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</si>
  <si>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</si>
  <si>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</si>
  <si>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</si>
  <si>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</si>
  <si>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</si>
  <si>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</si>
  <si>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</si>
  <si>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</si>
  <si>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</si>
  <si>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</si>
  <si>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</si>
  <si>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</si>
  <si>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</si>
  <si>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</si>
  <si>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</si>
  <si>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</si>
  <si>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</si>
  <si>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</si>
  <si>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</si>
  <si>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</si>
  <si>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</si>
  <si>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</si>
  <si>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</si>
  <si>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</si>
  <si>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</si>
  <si>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</si>
  <si>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</si>
  <si>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</si>
  <si>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</si>
  <si>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</si>
  <si>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</si>
  <si>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</si>
  <si>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</si>
  <si>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</si>
  <si>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</si>
  <si>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</si>
  <si>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</si>
  <si>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</si>
  <si>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</si>
  <si>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</si>
  <si>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</si>
  <si>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</si>
  <si>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</si>
  <si>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</si>
  <si>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</si>
  <si>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</si>
  <si>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</si>
  <si>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</si>
  <si>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</si>
  <si>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</si>
  <si>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</si>
  <si>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</si>
  <si>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</si>
  <si>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</si>
  <si>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</si>
  <si>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3.49</t>
  </si>
  <si>
    <t>▲ 0.68</t>
  </si>
  <si>
    <t>一般会計</t>
  </si>
  <si>
    <t>ガス事業会計</t>
  </si>
  <si>
    <t>男鹿みなと市民病院事業会計</t>
  </si>
  <si>
    <t>▲ 0.05</t>
  </si>
  <si>
    <t>介護保険特別会計（保険事業勘定）</t>
  </si>
  <si>
    <t>上水道事業会計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</si>
  <si>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</si>
  <si>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</si>
  <si>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</si>
  <si>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</si>
  <si>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</si>
  <si>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</si>
  <si>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</si>
  <si>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</si>
  <si>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</si>
  <si>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</si>
  <si>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</si>
  <si>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おが地域振興公社</t>
    <rPh sb="2" eb="4">
      <t>チイキ</t>
    </rPh>
    <rPh sb="4" eb="6">
      <t>シンコウ</t>
    </rPh>
    <rPh sb="6" eb="8">
      <t>コウシャ</t>
    </rPh>
    <phoneticPr fontId="24"/>
  </si>
  <si>
    <t>株式会社　男鹿水族館</t>
    <rPh sb="0" eb="4">
      <t>カブシキガイシャ</t>
    </rPh>
    <rPh sb="5" eb="7">
      <t>オガ</t>
    </rPh>
    <rPh sb="7" eb="10">
      <t>スイゾクカン</t>
    </rPh>
    <phoneticPr fontId="24"/>
  </si>
  <si>
    <t>男鹿地区消防一部事務組合（一般会計）</t>
  </si>
  <si>
    <t>男鹿地区衛生処理一部事務組合（一般会計）</t>
  </si>
  <si>
    <t>八郎湖周辺清掃事務組合（一般会計）</t>
  </si>
  <si>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</si>
  <si>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</si>
  <si>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4"/>
  </si>
  <si>
    <t>秋田県後期高齢者医療広域連合（一般会計）</t>
  </si>
  <si>
    <t>秋田県後期高齢者医療広域連合（後期高齢者医療特別会計）</t>
  </si>
  <si>
    <t>地域振興基金</t>
    <phoneticPr fontId="5"/>
  </si>
  <si>
    <t>過疎地域持続的発展基金</t>
    <phoneticPr fontId="2"/>
  </si>
  <si>
    <t>教育施設整備基金</t>
    <phoneticPr fontId="2"/>
  </si>
  <si>
    <t>企業版ふるさと納税地方創生基金</t>
    <phoneticPr fontId="2"/>
  </si>
  <si>
    <t>森林環境譲与税基金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</si>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</sst>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4CDB-4141-8D94-F71D3C4811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28472</c:v>
                </c:pt>
                <c:pt idx="1">
                  <c:v>46475</c:v>
                </c:pt>
                <c:pt idx="2">
                  <c:v>63492</c:v>
                </c:pt>
                <c:pt idx="3">
                  <c:v>55252</c:v>
                </c:pt>
                <c:pt idx="4">
                  <c:v>78521</c:v>
                </c:pt>
              </c:numCache>
            </c:numRef>
          </c:val>
          <c:smooth val="0"/>
          <c:extLst>
            <c:ext xmlns:c16="http://schemas.microsoft.com/office/drawing/2014/chart" uri="{C3380CC4-5D6E-409C-BE32-E72D297353CC}">
              <c16:uniqueId val="{00000001-4CDB-4141-8D94-F71D3C4811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3.87</c:v>
                </c:pt>
                <c:pt idx="1">
                  <c:v>5.23</c:v>
                </c:pt>
                <c:pt idx="2">
                  <c:v>4.0599999999999996</c:v>
                </c:pt>
                <c:pt idx="3">
                  <c:v>4.3899999999999997</c:v>
                </c:pt>
                <c:pt idx="4">
                  <c:v>4.67</c:v>
                </c:pt>
              </c:numCache>
            </c:numRef>
          </c:val>
          <c:extLst>
            <c:ext xmlns:c16="http://schemas.microsoft.com/office/drawing/2014/chart" uri="{C3380CC4-5D6E-409C-BE32-E72D297353CC}">
              <c16:uniqueId val="{00000000-1497-4332-B300-70E4199A51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13.31</c:v>
                </c:pt>
                <c:pt idx="1">
                  <c:v>17.829999999999998</c:v>
                </c:pt>
                <c:pt idx="2">
                  <c:v>23.48</c:v>
                </c:pt>
                <c:pt idx="3">
                  <c:v>22.75</c:v>
                </c:pt>
                <c:pt idx="4">
                  <c:v>24.29</c:v>
                </c:pt>
              </c:numCache>
            </c:numRef>
          </c:val>
          <c:extLst>
            <c:ext xmlns:c16="http://schemas.microsoft.com/office/drawing/2014/chart" uri="{C3380CC4-5D6E-409C-BE32-E72D297353CC}">
              <c16:uniqueId val="{00000001-1497-4332-B300-70E4199A51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2.3199999999999998</c:v>
                </c:pt>
                <c:pt idx="1">
                  <c:v>4.3600000000000003</c:v>
                </c:pt>
                <c:pt idx="2">
                  <c:v>2.86</c:v>
                </c:pt>
                <c:pt idx="3">
                  <c:v>-3.49</c:v>
                </c:pt>
                <c:pt idx="4">
                  <c:v>-0.68</c:v>
                </c:pt>
              </c:numCache>
            </c:numRef>
          </c:val>
          <c:smooth val="0"/>
          <c:extLst>
            <c:ext xmlns:c16="http://schemas.microsoft.com/office/drawing/2014/chart" uri="{C3380CC4-5D6E-409C-BE32-E72D297353CC}">
              <c16:uniqueId val="{00000002-1497-4332-B300-70E4199A51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0.21</c:v>
                </c:pt>
                <c:pt idx="2">
                  <c:v>#N/A</c:v>
                </c:pt>
                <c:pt idx="3">
                  <c:v>0.17</c:v>
                </c:pt>
                <c:pt idx="4">
                  <c:v>#N/A</c:v>
                </c:pt>
                <c:pt idx="5">
                  <c:v>0.21</c:v>
                </c:pt>
                <c:pt idx="6">
                  <c:v>#N/A</c:v>
                </c:pt>
                <c:pt idx="7">
                  <c:v>0.16</c:v>
                </c:pt>
                <c:pt idx="8">
                  <c:v>#N/A</c:v>
                </c:pt>
                <c:pt idx="9">
                  <c:v>0</c:v>
                </c:pt>
              </c:numCache>
            </c:numRef>
          </c:val>
          <c:extLst>
            <c:ext xmlns:c16="http://schemas.microsoft.com/office/drawing/2014/chart" uri="{C3380CC4-5D6E-409C-BE32-E72D297353CC}">
              <c16:uniqueId val="{00000000-1B7D-45DD-A4F1-0FEDE9BB38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7D-45DD-A4F1-0FEDE9BB388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c:v>
                </c:pt>
                <c:pt idx="8">
                  <c:v>#N/A</c:v>
                </c:pt>
                <c:pt idx="9">
                  <c:v>0.01</c:v>
                </c:pt>
              </c:numCache>
            </c:numRef>
          </c:val>
          <c:extLst>
            <c:ext xmlns:c16="http://schemas.microsoft.com/office/drawing/2014/chart" uri="{C3380CC4-5D6E-409C-BE32-E72D297353CC}">
              <c16:uniqueId val="{00000002-1B7D-45DD-A4F1-0FEDE9BB388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c:v>
                </c:pt>
                <c:pt idx="2">
                  <c:v>#N/A</c:v>
                </c:pt>
                <c:pt idx="3">
                  <c:v>0.78</c:v>
                </c:pt>
                <c:pt idx="4">
                  <c:v>#N/A</c:v>
                </c:pt>
                <c:pt idx="5">
                  <c:v>0.64</c:v>
                </c:pt>
                <c:pt idx="6">
                  <c:v>#N/A</c:v>
                </c:pt>
                <c:pt idx="7">
                  <c:v>0.35</c:v>
                </c:pt>
                <c:pt idx="8">
                  <c:v>#N/A</c:v>
                </c:pt>
                <c:pt idx="9">
                  <c:v>0.03</c:v>
                </c:pt>
              </c:numCache>
            </c:numRef>
          </c:val>
          <c:extLst>
            <c:ext xmlns:c16="http://schemas.microsoft.com/office/drawing/2014/chart" uri="{C3380CC4-5D6E-409C-BE32-E72D297353CC}">
              <c16:uniqueId val="{00000003-1B7D-45DD-A4F1-0FEDE9BB388D}"/>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0.27</c:v>
                </c:pt>
                <c:pt idx="4">
                  <c:v>#N/A</c:v>
                </c:pt>
                <c:pt idx="5">
                  <c:v>0.26</c:v>
                </c:pt>
                <c:pt idx="6">
                  <c:v>#N/A</c:v>
                </c:pt>
                <c:pt idx="7">
                  <c:v>0.36</c:v>
                </c:pt>
                <c:pt idx="8">
                  <c:v>#N/A</c:v>
                </c:pt>
                <c:pt idx="9">
                  <c:v>0.42</c:v>
                </c:pt>
              </c:numCache>
            </c:numRef>
          </c:val>
          <c:extLst>
            <c:ext xmlns:c16="http://schemas.microsoft.com/office/drawing/2014/chart" uri="{C3380CC4-5D6E-409C-BE32-E72D297353CC}">
              <c16:uniqueId val="{00000004-1B7D-45DD-A4F1-0FEDE9BB388D}"/>
            </c:ext>
          </c:extLst>
        </c:ser>
        <c:ser>
          <c:idx val="5"/>
          <c:order val="5"/>
          <c:tx>
            <c:strRef>
              <c:f>データシート!$A$32</c:f>
              <c:strCache>
                <c:ptCount val="1"/>
                <c:pt idx="0">
                  <c:v>上水道事業会計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3.24</c:v>
                </c:pt>
                <c:pt idx="2">
                  <c:v>#N/A</c:v>
                </c:pt>
                <c:pt idx="3">
                  <c:v>3.02</c:v>
                </c:pt>
                <c:pt idx="4">
                  <c:v>#N/A</c:v>
                </c:pt>
                <c:pt idx="5">
                  <c:v>2.57</c:v>
                </c:pt>
                <c:pt idx="6">
                  <c:v>#N/A</c:v>
                </c:pt>
                <c:pt idx="7">
                  <c:v>2.65</c:v>
                </c:pt>
                <c:pt idx="8">
                  <c:v>#N/A</c:v>
                </c:pt>
                <c:pt idx="9">
                  <c:v>1.26</c:v>
                </c:pt>
              </c:numCache>
            </c:numRef>
          </c:val>
          <c:extLst>
            <c:ext xmlns:c16="http://schemas.microsoft.com/office/drawing/2014/chart" uri="{C3380CC4-5D6E-409C-BE32-E72D297353CC}">
              <c16:uniqueId val="{00000005-1B7D-45DD-A4F1-0FEDE9BB388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0.55000000000000004</c:v>
                </c:pt>
                <c:pt idx="2">
                  <c:v>#N/A</c:v>
                </c:pt>
                <c:pt idx="3">
                  <c:v>0.93</c:v>
                </c:pt>
                <c:pt idx="4">
                  <c:v>#N/A</c:v>
                </c:pt>
                <c:pt idx="5">
                  <c:v>1.33</c:v>
                </c:pt>
                <c:pt idx="6">
                  <c:v>#N/A</c:v>
                </c:pt>
                <c:pt idx="7">
                  <c:v>0.7</c:v>
                </c:pt>
                <c:pt idx="8">
                  <c:v>#N/A</c:v>
                </c:pt>
                <c:pt idx="9">
                  <c:v>1.97</c:v>
                </c:pt>
              </c:numCache>
            </c:numRef>
          </c:val>
          <c:extLst>
            <c:ext xmlns:c16="http://schemas.microsoft.com/office/drawing/2014/chart" uri="{C3380CC4-5D6E-409C-BE32-E72D297353CC}">
              <c16:uniqueId val="{00000006-1B7D-45DD-A4F1-0FEDE9BB388D}"/>
            </c:ext>
          </c:extLst>
        </c:ser>
        <c:ser>
          <c:idx val="7"/>
          <c:order val="7"/>
          <c:tx>
            <c:strRef>
              <c:f>データシート!$A$34</c:f>
              <c:strCache>
                <c:ptCount val="1"/>
                <c:pt idx="0">
                  <c:v>男鹿みなと市民病院事業会計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0.05</c:v>
                </c:pt>
                <c:pt idx="1">
                  <c:v>#N/A</c:v>
                </c:pt>
                <c:pt idx="2">
                  <c:v>#N/A</c:v>
                </c:pt>
                <c:pt idx="3">
                  <c:v>0.28999999999999998</c:v>
                </c:pt>
                <c:pt idx="4">
                  <c:v>#N/A</c:v>
                </c:pt>
                <c:pt idx="5">
                  <c:v>0.83</c:v>
                </c:pt>
                <c:pt idx="6">
                  <c:v>#N/A</c:v>
                </c:pt>
                <c:pt idx="7">
                  <c:v>2.41</c:v>
                </c:pt>
                <c:pt idx="8">
                  <c:v>#N/A</c:v>
                </c:pt>
                <c:pt idx="9">
                  <c:v>2.2000000000000002</c:v>
                </c:pt>
              </c:numCache>
            </c:numRef>
          </c:val>
          <c:extLst>
            <c:ext xmlns:c16="http://schemas.microsoft.com/office/drawing/2014/chart" uri="{C3380CC4-5D6E-409C-BE32-E72D297353CC}">
              <c16:uniqueId val="{00000007-1B7D-45DD-A4F1-0FEDE9BB388D}"/>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2.27</c:v>
                </c:pt>
                <c:pt idx="2">
                  <c:v>#N/A</c:v>
                </c:pt>
                <c:pt idx="3">
                  <c:v>2.2200000000000002</c:v>
                </c:pt>
                <c:pt idx="4">
                  <c:v>#N/A</c:v>
                </c:pt>
                <c:pt idx="5">
                  <c:v>2.35</c:v>
                </c:pt>
                <c:pt idx="6">
                  <c:v>#N/A</c:v>
                </c:pt>
                <c:pt idx="7">
                  <c:v>2.88</c:v>
                </c:pt>
                <c:pt idx="8">
                  <c:v>#N/A</c:v>
                </c:pt>
                <c:pt idx="9">
                  <c:v>2.5</c:v>
                </c:pt>
              </c:numCache>
            </c:numRef>
          </c:val>
          <c:extLst>
            <c:ext xmlns:c16="http://schemas.microsoft.com/office/drawing/2014/chart" uri="{C3380CC4-5D6E-409C-BE32-E72D297353CC}">
              <c16:uniqueId val="{00000008-1B7D-45DD-A4F1-0FEDE9BB38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3.87</c:v>
                </c:pt>
                <c:pt idx="2">
                  <c:v>#N/A</c:v>
                </c:pt>
                <c:pt idx="3">
                  <c:v>5.22</c:v>
                </c:pt>
                <c:pt idx="4">
                  <c:v>#N/A</c:v>
                </c:pt>
                <c:pt idx="5">
                  <c:v>4.0599999999999996</c:v>
                </c:pt>
                <c:pt idx="6">
                  <c:v>#N/A</c:v>
                </c:pt>
                <c:pt idx="7">
                  <c:v>4.3899999999999997</c:v>
                </c:pt>
                <c:pt idx="8">
                  <c:v>#N/A</c:v>
                </c:pt>
                <c:pt idx="9">
                  <c:v>4.66</c:v>
                </c:pt>
              </c:numCache>
            </c:numRef>
          </c:val>
          <c:extLst>
            <c:ext xmlns:c16="http://schemas.microsoft.com/office/drawing/2014/chart" uri="{C3380CC4-5D6E-409C-BE32-E72D297353CC}">
              <c16:uniqueId val="{00000009-1B7D-45DD-A4F1-0FEDE9BB38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1790</c:v>
                </c:pt>
                <c:pt idx="5">
                  <c:v>1794</c:v>
                </c:pt>
                <c:pt idx="8">
                  <c:v>1815</c:v>
                </c:pt>
                <c:pt idx="11">
                  <c:v>1735</c:v>
                </c:pt>
                <c:pt idx="14">
                  <c:v>1637</c:v>
                </c:pt>
              </c:numCache>
            </c:numRef>
          </c:val>
          <c:extLst>
            <c:ext xmlns:c16="http://schemas.microsoft.com/office/drawing/2014/chart" uri="{C3380CC4-5D6E-409C-BE32-E72D297353CC}">
              <c16:uniqueId val="{00000000-BB1F-4776-84B7-3D82DC1C21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1F-4776-84B7-3D82DC1C21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35</c:v>
                </c:pt>
                <c:pt idx="3">
                  <c:v>29</c:v>
                </c:pt>
                <c:pt idx="6">
                  <c:v>33</c:v>
                </c:pt>
                <c:pt idx="9">
                  <c:v>22</c:v>
                </c:pt>
                <c:pt idx="12">
                  <c:v>19</c:v>
                </c:pt>
              </c:numCache>
            </c:numRef>
          </c:val>
          <c:extLst>
            <c:ext xmlns:c16="http://schemas.microsoft.com/office/drawing/2014/chart" uri="{C3380CC4-5D6E-409C-BE32-E72D297353CC}">
              <c16:uniqueId val="{00000002-BB1F-4776-84B7-3D82DC1C21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182</c:v>
                </c:pt>
                <c:pt idx="3">
                  <c:v>189</c:v>
                </c:pt>
                <c:pt idx="6">
                  <c:v>187</c:v>
                </c:pt>
                <c:pt idx="9">
                  <c:v>178</c:v>
                </c:pt>
                <c:pt idx="12">
                  <c:v>58</c:v>
                </c:pt>
              </c:numCache>
            </c:numRef>
          </c:val>
          <c:extLst>
            <c:ext xmlns:c16="http://schemas.microsoft.com/office/drawing/2014/chart" uri="{C3380CC4-5D6E-409C-BE32-E72D297353CC}">
              <c16:uniqueId val="{00000003-BB1F-4776-84B7-3D82DC1C21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775</c:v>
                </c:pt>
                <c:pt idx="3">
                  <c:v>778</c:v>
                </c:pt>
                <c:pt idx="6">
                  <c:v>768</c:v>
                </c:pt>
                <c:pt idx="9">
                  <c:v>759</c:v>
                </c:pt>
                <c:pt idx="12">
                  <c:v>746</c:v>
                </c:pt>
              </c:numCache>
            </c:numRef>
          </c:val>
          <c:extLst>
            <c:ext xmlns:c16="http://schemas.microsoft.com/office/drawing/2014/chart" uri="{C3380CC4-5D6E-409C-BE32-E72D297353CC}">
              <c16:uniqueId val="{00000004-BB1F-4776-84B7-3D82DC1C21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1F-4776-84B7-3D82DC1C21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1F-4776-84B7-3D82DC1C21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1603</c:v>
                </c:pt>
                <c:pt idx="3">
                  <c:v>1627</c:v>
                </c:pt>
                <c:pt idx="6">
                  <c:v>1661</c:v>
                </c:pt>
                <c:pt idx="9">
                  <c:v>1583</c:v>
                </c:pt>
                <c:pt idx="12">
                  <c:v>1517</c:v>
                </c:pt>
              </c:numCache>
            </c:numRef>
          </c:val>
          <c:extLst>
            <c:ext xmlns:c16="http://schemas.microsoft.com/office/drawing/2014/chart" uri="{C3380CC4-5D6E-409C-BE32-E72D297353CC}">
              <c16:uniqueId val="{00000007-BB1F-4776-84B7-3D82DC1C21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805</c:v>
                </c:pt>
                <c:pt idx="2">
                  <c:v>#N/A</c:v>
                </c:pt>
                <c:pt idx="3">
                  <c:v>#N/A</c:v>
                </c:pt>
                <c:pt idx="4">
                  <c:v>829</c:v>
                </c:pt>
                <c:pt idx="5">
                  <c:v>#N/A</c:v>
                </c:pt>
                <c:pt idx="6">
                  <c:v>#N/A</c:v>
                </c:pt>
                <c:pt idx="7">
                  <c:v>834</c:v>
                </c:pt>
                <c:pt idx="8">
                  <c:v>#N/A</c:v>
                </c:pt>
                <c:pt idx="9">
                  <c:v>#N/A</c:v>
                </c:pt>
                <c:pt idx="10">
                  <c:v>807</c:v>
                </c:pt>
                <c:pt idx="11">
                  <c:v>#N/A</c:v>
                </c:pt>
                <c:pt idx="12">
                  <c:v>#N/A</c:v>
                </c:pt>
                <c:pt idx="13">
                  <c:v>703</c:v>
                </c:pt>
                <c:pt idx="14">
                  <c:v>#N/A</c:v>
                </c:pt>
              </c:numCache>
            </c:numRef>
          </c:val>
          <c:smooth val="0"/>
          <c:extLst>
            <c:ext xmlns:c16="http://schemas.microsoft.com/office/drawing/2014/chart" uri="{C3380CC4-5D6E-409C-BE32-E72D297353CC}">
              <c16:uniqueId val="{00000008-BB1F-4776-84B7-3D82DC1C21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17704</c:v>
                </c:pt>
                <c:pt idx="5">
                  <c:v>17156</c:v>
                </c:pt>
                <c:pt idx="8">
                  <c:v>16335</c:v>
                </c:pt>
                <c:pt idx="11">
                  <c:v>15579</c:v>
                </c:pt>
                <c:pt idx="14">
                  <c:v>15083</c:v>
                </c:pt>
              </c:numCache>
            </c:numRef>
          </c:val>
          <c:extLst>
            <c:ext xmlns:c16="http://schemas.microsoft.com/office/drawing/2014/chart" uri="{C3380CC4-5D6E-409C-BE32-E72D297353CC}">
              <c16:uniqueId val="{00000000-7D8A-4B75-B51D-E13034A6F7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331</c:v>
                </c:pt>
                <c:pt idx="5">
                  <c:v>313</c:v>
                </c:pt>
                <c:pt idx="8">
                  <c:v>282</c:v>
                </c:pt>
                <c:pt idx="11">
                  <c:v>247</c:v>
                </c:pt>
                <c:pt idx="14">
                  <c:v>218</c:v>
                </c:pt>
              </c:numCache>
            </c:numRef>
          </c:val>
          <c:extLst>
            <c:ext xmlns:c16="http://schemas.microsoft.com/office/drawing/2014/chart" uri="{C3380CC4-5D6E-409C-BE32-E72D297353CC}">
              <c16:uniqueId val="{00000001-7D8A-4B75-B51D-E13034A6F7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2042</c:v>
                </c:pt>
                <c:pt idx="5">
                  <c:v>2657</c:v>
                </c:pt>
                <c:pt idx="8">
                  <c:v>3684</c:v>
                </c:pt>
                <c:pt idx="11">
                  <c:v>4041</c:v>
                </c:pt>
                <c:pt idx="14">
                  <c:v>4225</c:v>
                </c:pt>
              </c:numCache>
            </c:numRef>
          </c:val>
          <c:extLst>
            <c:ext xmlns:c16="http://schemas.microsoft.com/office/drawing/2014/chart" uri="{C3380CC4-5D6E-409C-BE32-E72D297353CC}">
              <c16:uniqueId val="{00000002-7D8A-4B75-B51D-E13034A6F7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8A-4B75-B51D-E13034A6F7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8A-4B75-B51D-E13034A6F7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8A-4B75-B51D-E13034A6F7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1486</c:v>
                </c:pt>
                <c:pt idx="3">
                  <c:v>1502</c:v>
                </c:pt>
                <c:pt idx="6">
                  <c:v>1478</c:v>
                </c:pt>
                <c:pt idx="9">
                  <c:v>1619</c:v>
                </c:pt>
                <c:pt idx="12">
                  <c:v>1641</c:v>
                </c:pt>
              </c:numCache>
            </c:numRef>
          </c:val>
          <c:extLst>
            <c:ext xmlns:c16="http://schemas.microsoft.com/office/drawing/2014/chart" uri="{C3380CC4-5D6E-409C-BE32-E72D297353CC}">
              <c16:uniqueId val="{00000006-7D8A-4B75-B51D-E13034A6F7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573</c:v>
                </c:pt>
                <c:pt idx="3">
                  <c:v>425</c:v>
                </c:pt>
                <c:pt idx="6">
                  <c:v>267</c:v>
                </c:pt>
                <c:pt idx="9">
                  <c:v>139</c:v>
                </c:pt>
                <c:pt idx="12">
                  <c:v>93</c:v>
                </c:pt>
              </c:numCache>
            </c:numRef>
          </c:val>
          <c:extLst>
            <c:ext xmlns:c16="http://schemas.microsoft.com/office/drawing/2014/chart" uri="{C3380CC4-5D6E-409C-BE32-E72D297353CC}">
              <c16:uniqueId val="{00000007-7D8A-4B75-B51D-E13034A6F7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9226</c:v>
                </c:pt>
                <c:pt idx="3">
                  <c:v>8694</c:v>
                </c:pt>
                <c:pt idx="6">
                  <c:v>8151</c:v>
                </c:pt>
                <c:pt idx="9">
                  <c:v>7688</c:v>
                </c:pt>
                <c:pt idx="12">
                  <c:v>7215</c:v>
                </c:pt>
              </c:numCache>
            </c:numRef>
          </c:val>
          <c:extLst>
            <c:ext xmlns:c16="http://schemas.microsoft.com/office/drawing/2014/chart" uri="{C3380CC4-5D6E-409C-BE32-E72D297353CC}">
              <c16:uniqueId val="{00000008-7D8A-4B75-B51D-E13034A6F7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316</c:v>
                </c:pt>
                <c:pt idx="3">
                  <c:v>287</c:v>
                </c:pt>
                <c:pt idx="6">
                  <c:v>115</c:v>
                </c:pt>
                <c:pt idx="9">
                  <c:v>96</c:v>
                </c:pt>
                <c:pt idx="12">
                  <c:v>76</c:v>
                </c:pt>
              </c:numCache>
            </c:numRef>
          </c:val>
          <c:extLst>
            <c:ext xmlns:c16="http://schemas.microsoft.com/office/drawing/2014/chart" uri="{C3380CC4-5D6E-409C-BE32-E72D297353CC}">
              <c16:uniqueId val="{00000009-7D8A-4B75-B51D-E13034A6F7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14371</c:v>
                </c:pt>
                <c:pt idx="3">
                  <c:v>13757</c:v>
                </c:pt>
                <c:pt idx="6">
                  <c:v>13605</c:v>
                </c:pt>
                <c:pt idx="9">
                  <c:v>12905</c:v>
                </c:pt>
                <c:pt idx="12">
                  <c:v>12727</c:v>
                </c:pt>
              </c:numCache>
            </c:numRef>
          </c:val>
          <c:extLst>
            <c:ext xmlns:c16="http://schemas.microsoft.com/office/drawing/2014/chart" uri="{C3380CC4-5D6E-409C-BE32-E72D297353CC}">
              <c16:uniqueId val="{0000000A-7D8A-4B75-B51D-E13034A6F7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5895</c:v>
                </c:pt>
                <c:pt idx="2">
                  <c:v>#N/A</c:v>
                </c:pt>
                <c:pt idx="3">
                  <c:v>#N/A</c:v>
                </c:pt>
                <c:pt idx="4">
                  <c:v>4539</c:v>
                </c:pt>
                <c:pt idx="5">
                  <c:v>#N/A</c:v>
                </c:pt>
                <c:pt idx="6">
                  <c:v>#N/A</c:v>
                </c:pt>
                <c:pt idx="7">
                  <c:v>3314</c:v>
                </c:pt>
                <c:pt idx="8">
                  <c:v>#N/A</c:v>
                </c:pt>
                <c:pt idx="9">
                  <c:v>#N/A</c:v>
                </c:pt>
                <c:pt idx="10">
                  <c:v>2578</c:v>
                </c:pt>
                <c:pt idx="11">
                  <c:v>#N/A</c:v>
                </c:pt>
                <c:pt idx="12">
                  <c:v>#N/A</c:v>
                </c:pt>
                <c:pt idx="13">
                  <c:v>2226</c:v>
                </c:pt>
                <c:pt idx="14">
                  <c:v>#N/A</c:v>
                </c:pt>
              </c:numCache>
            </c:numRef>
          </c:val>
          <c:smooth val="0"/>
          <c:extLst>
            <c:ext xmlns:c16="http://schemas.microsoft.com/office/drawing/2014/chart" uri="{C3380CC4-5D6E-409C-BE32-E72D297353CC}">
              <c16:uniqueId val="{0000000B-7D8A-4B75-B51D-E13034A6F7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2538</c:v>
                </c:pt>
                <c:pt idx="1">
                  <c:v>2354</c:v>
                </c:pt>
                <c:pt idx="2">
                  <c:v>2490</c:v>
                </c:pt>
              </c:numCache>
            </c:numRef>
          </c:val>
          <c:extLst>
            <c:ext xmlns:c16="http://schemas.microsoft.com/office/drawing/2014/chart" uri="{C3380CC4-5D6E-409C-BE32-E72D297353CC}">
              <c16:uniqueId val="{00000000-263D-4342-B218-2ED089DF63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c:v>
                </c:pt>
                <c:pt idx="1">
                  <c:v>525</c:v>
                </c:pt>
                <c:pt idx="2">
                  <c:v>569</c:v>
                </c:pt>
              </c:numCache>
            </c:numRef>
          </c:val>
          <c:extLst>
            <c:ext xmlns:c16="http://schemas.microsoft.com/office/drawing/2014/chart" uri="{C3380CC4-5D6E-409C-BE32-E72D297353CC}">
              <c16:uniqueId val="{00000001-263D-4342-B218-2ED089DF63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1561</c:v>
                </c:pt>
                <c:pt idx="1">
                  <c:v>1814</c:v>
                </c:pt>
                <c:pt idx="2">
                  <c:v>1893</c:v>
                </c:pt>
              </c:numCache>
            </c:numRef>
          </c:val>
          <c:extLst>
            <c:ext xmlns:c16="http://schemas.microsoft.com/office/drawing/2014/chart" uri="{C3380CC4-5D6E-409C-BE32-E72D297353CC}">
              <c16:uniqueId val="{00000002-263D-4342-B218-2ED089DF63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24,014
23,924
241.09
18,213,805
17,614,000
478,643
10,250,340
12,727,096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高齢者福祉保健費、地域デジタル社会推進費、下水道費で増となったものの、清掃費、公債費、生活保護では減となったことから、前年度と比較してわずかに減となった。基準財政収入額は、地方消費税交付金の増や、大規模商業施設の新築等による固定資産税の増などにより、全体として増加した。</a:t>
          </a:r>
        </a:p>
        <a:p>
          <a:r>
            <a:rPr kumimoji="1" lang="ja-JP" altLang="en-US" sz="1300">
              <a:latin typeface="ＭＳ Ｐゴシック" panose="020B0600070205080204" pitchFamily="50" charset="-128"/>
              <a:ea typeface="ＭＳ Ｐゴシック" panose="020B0600070205080204" pitchFamily="50" charset="-128"/>
            </a:rPr>
            <a:t>　以上より、前年度より単年度の財政力指数は改善したものの、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か年平均では前年度と同値であり、類似団体平均を下回っている。今後も市内経済の活性化や産業の振興に引き続き努め、市税やふるさと納税といった自主財源を確保し、比率の改善を図っていく。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170180</xdr:rowOff>
    </xdr:to>
    <xdr:cxnSp macro="">
      <xdr:nvCxnSpPr>
        <xdr:cNvPr id="70" name="直線コネクタ 69"/>
        <xdr:cNvCxnSpPr/>
      </xdr:nvCxnSpPr>
      <xdr:spPr>
        <a:xfrm>
          <a:off x="3225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前年度と比較して、普通交付税や臨時財政対策債などの減収、人事委員会勧告に伴う給与費の増による人件費の増加、障害者自立支援給付費等の増加による扶助費の増加により、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ポイント増加し、類似団体平均を上回っている。今後は、令和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実施する大規模建設事業にかかる地方債の償還により公債費の増加も見込まれ、義務的経費の増加による経常収支比率の悪化が予想されるため、財政規模、人口規模等に即した定員管理や業務の効率化、事業の見直しなどにより、適切な財政運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90896</xdr:rowOff>
    </xdr:from>
    <xdr:to>
      <xdr:col>23</xdr:col>
      <xdr:colOff>133350</xdr:colOff>
      <xdr:row>60</xdr:row>
      <xdr:rowOff>101237</xdr:rowOff>
    </xdr:to>
    <xdr:cxnSp macro="">
      <xdr:nvCxnSpPr>
        <xdr:cNvPr id="132" name="直線コネクタ 131"/>
        <xdr:cNvCxnSpPr/>
      </xdr:nvCxnSpPr>
      <xdr:spPr>
        <a:xfrm>
          <a:off x="4114800" y="1037789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83094</xdr:rowOff>
    </xdr:from>
    <xdr:to>
      <xdr:col>19</xdr:col>
      <xdr:colOff>133350</xdr:colOff>
      <xdr:row>60</xdr:row>
      <xdr:rowOff>90896</xdr:rowOff>
    </xdr:to>
    <xdr:cxnSp macro="">
      <xdr:nvCxnSpPr>
        <xdr:cNvPr id="135" name="直線コネクタ 134"/>
        <xdr:cNvCxnSpPr/>
      </xdr:nvCxnSpPr>
      <xdr:spPr>
        <a:xfrm>
          <a:off x="3225800" y="1019864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83094</xdr:rowOff>
    </xdr:from>
    <xdr:to>
      <xdr:col>15</xdr:col>
      <xdr:colOff>82550</xdr:colOff>
      <xdr:row>60</xdr:row>
      <xdr:rowOff>90896</xdr:rowOff>
    </xdr:to>
    <xdr:cxnSp macro="">
      <xdr:nvCxnSpPr>
        <xdr:cNvPr id="138" name="直線コネクタ 137"/>
        <xdr:cNvCxnSpPr/>
      </xdr:nvCxnSpPr>
      <xdr:spPr>
        <a:xfrm flipV="1">
          <a:off x="2336800" y="1019864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90896</xdr:rowOff>
    </xdr:from>
    <xdr:to>
      <xdr:col>11</xdr:col>
      <xdr:colOff>31750</xdr:colOff>
      <xdr:row>60</xdr:row>
      <xdr:rowOff>146050</xdr:rowOff>
    </xdr:to>
    <xdr:cxnSp macro="">
      <xdr:nvCxnSpPr>
        <xdr:cNvPr id="141" name="直線コネクタ 140"/>
        <xdr:cNvCxnSpPr/>
      </xdr:nvCxnSpPr>
      <xdr:spPr>
        <a:xfrm flipV="1">
          <a:off x="1447800" y="1037789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50437</xdr:rowOff>
    </xdr:from>
    <xdr:to>
      <xdr:col>23</xdr:col>
      <xdr:colOff>184150</xdr:colOff>
      <xdr:row>60</xdr:row>
      <xdr:rowOff>152037</xdr:rowOff>
    </xdr:to>
    <xdr:sp macro="" textlink="">
      <xdr:nvSpPr>
        <xdr:cNvPr id="151" name="楕円 150"/>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22514</xdr:rowOff>
    </xdr:from>
    <xdr:ext cx="762000" cy="259045"/>
    <xdr:sp macro="" textlink="">
      <xdr:nvSpPr>
        <xdr:cNvPr id="152" name="財政構造の弾力性該当値テキスト"/>
        <xdr:cNvSpPr txBox="1"/>
      </xdr:nvSpPr>
      <xdr:spPr>
        <a:xfrm>
          <a:off x="5041900" y="1030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40096</xdr:rowOff>
    </xdr:from>
    <xdr:to>
      <xdr:col>19</xdr:col>
      <xdr:colOff>184150</xdr:colOff>
      <xdr:row>60</xdr:row>
      <xdr:rowOff>141696</xdr:rowOff>
    </xdr:to>
    <xdr:sp macro="" textlink="">
      <xdr:nvSpPr>
        <xdr:cNvPr id="153" name="楕円 152"/>
        <xdr:cNvSpPr/>
      </xdr:nvSpPr>
      <xdr:spPr>
        <a:xfrm>
          <a:off x="4064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126473</xdr:rowOff>
    </xdr:from>
    <xdr:ext cx="736600" cy="259045"/>
    <xdr:sp macro="" textlink="">
      <xdr:nvSpPr>
        <xdr:cNvPr id="154" name="テキスト ボックス 153"/>
        <xdr:cNvSpPr txBox="1"/>
      </xdr:nvSpPr>
      <xdr:spPr>
        <a:xfrm>
          <a:off x="3733800" y="104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32294</xdr:rowOff>
    </xdr:from>
    <xdr:to>
      <xdr:col>15</xdr:col>
      <xdr:colOff>133350</xdr:colOff>
      <xdr:row>59</xdr:row>
      <xdr:rowOff>133894</xdr:rowOff>
    </xdr:to>
    <xdr:sp macro="" textlink="">
      <xdr:nvSpPr>
        <xdr:cNvPr id="155" name="楕円 154"/>
        <xdr:cNvSpPr/>
      </xdr:nvSpPr>
      <xdr:spPr>
        <a:xfrm>
          <a:off x="3175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144071</xdr:rowOff>
    </xdr:from>
    <xdr:ext cx="762000" cy="259045"/>
    <xdr:sp macro="" textlink="">
      <xdr:nvSpPr>
        <xdr:cNvPr id="156" name="テキスト ボックス 155"/>
        <xdr:cNvSpPr txBox="1"/>
      </xdr:nvSpPr>
      <xdr:spPr>
        <a:xfrm>
          <a:off x="2844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40096</xdr:rowOff>
    </xdr:from>
    <xdr:to>
      <xdr:col>11</xdr:col>
      <xdr:colOff>82550</xdr:colOff>
      <xdr:row>60</xdr:row>
      <xdr:rowOff>141696</xdr:rowOff>
    </xdr:to>
    <xdr:sp macro="" textlink="">
      <xdr:nvSpPr>
        <xdr:cNvPr id="157" name="楕円 156"/>
        <xdr:cNvSpPr/>
      </xdr:nvSpPr>
      <xdr:spPr>
        <a:xfrm>
          <a:off x="2286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126473</xdr:rowOff>
    </xdr:from>
    <xdr:ext cx="762000" cy="259045"/>
    <xdr:sp macro="" textlink="">
      <xdr:nvSpPr>
        <xdr:cNvPr id="158" name="テキスト ボックス 157"/>
        <xdr:cNvSpPr txBox="1"/>
      </xdr:nvSpPr>
      <xdr:spPr>
        <a:xfrm>
          <a:off x="1955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60" name="テキスト ボックス 159"/>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類似団体平均は下回っているものの、前年度と比較して</a:t>
          </a:r>
          <a:r>
            <a:rPr kumimoji="1" lang="en-US" altLang="ja-JP" sz="1300">
              <a:latin typeface="ＭＳ Ｐゴシック" panose="020B0600070205080204" pitchFamily="50" charset="-128"/>
              <a:ea typeface="ＭＳ Ｐゴシック" panose="020B0600070205080204" pitchFamily="50" charset="-128"/>
            </a:rPr>
            <a:t>267</a:t>
          </a:r>
          <a:r>
            <a:rPr kumimoji="1" lang="ja-JP" altLang="en-US" sz="1300">
              <a:latin typeface="ＭＳ Ｐゴシック" panose="020B0600070205080204" pitchFamily="50" charset="-128"/>
              <a:ea typeface="ＭＳ Ｐゴシック" panose="020B0600070205080204" pitchFamily="50" charset="-128"/>
            </a:rPr>
            <a:t>円の増となった。これは、令和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年度は新型コロナウイルス感染症対策にかかる費用の減などにより物件費決算額が減少したものの、人口減少により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人当たりの額が大きくなったためである。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22002</xdr:rowOff>
    </xdr:from>
    <xdr:to>
      <xdr:col>23</xdr:col>
      <xdr:colOff>133350</xdr:colOff>
      <xdr:row>82</xdr:row>
      <xdr:rowOff>22462</xdr:rowOff>
    </xdr:to>
    <xdr:cxnSp macro="">
      <xdr:nvCxnSpPr>
        <xdr:cNvPr id="196" name="直線コネクタ 195"/>
        <xdr:cNvCxnSpPr/>
      </xdr:nvCxnSpPr>
      <xdr:spPr>
        <a:xfrm>
          <a:off x="4114800" y="14080902"/>
          <a:ext cx="8382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5524</xdr:rowOff>
    </xdr:from>
    <xdr:to>
      <xdr:col>19</xdr:col>
      <xdr:colOff>133350</xdr:colOff>
      <xdr:row>82</xdr:row>
      <xdr:rowOff>22002</xdr:rowOff>
    </xdr:to>
    <xdr:cxnSp macro="">
      <xdr:nvCxnSpPr>
        <xdr:cNvPr id="199" name="直線コネクタ 198"/>
        <xdr:cNvCxnSpPr/>
      </xdr:nvCxnSpPr>
      <xdr:spPr>
        <a:xfrm>
          <a:off x="3225800" y="14064424"/>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162392</xdr:rowOff>
    </xdr:from>
    <xdr:to>
      <xdr:col>15</xdr:col>
      <xdr:colOff>82550</xdr:colOff>
      <xdr:row>82</xdr:row>
      <xdr:rowOff>5524</xdr:rowOff>
    </xdr:to>
    <xdr:cxnSp macro="">
      <xdr:nvCxnSpPr>
        <xdr:cNvPr id="202" name="直線コネクタ 201"/>
        <xdr:cNvCxnSpPr/>
      </xdr:nvCxnSpPr>
      <xdr:spPr>
        <a:xfrm>
          <a:off x="2336800" y="14049842"/>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125121</xdr:rowOff>
    </xdr:from>
    <xdr:to>
      <xdr:col>11</xdr:col>
      <xdr:colOff>31750</xdr:colOff>
      <xdr:row>81</xdr:row>
      <xdr:rowOff>162392</xdr:rowOff>
    </xdr:to>
    <xdr:cxnSp macro="">
      <xdr:nvCxnSpPr>
        <xdr:cNvPr id="205" name="直線コネクタ 204"/>
        <xdr:cNvCxnSpPr/>
      </xdr:nvCxnSpPr>
      <xdr:spPr>
        <a:xfrm>
          <a:off x="1447800" y="14012571"/>
          <a:ext cx="889000" cy="3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143112</xdr:rowOff>
    </xdr:from>
    <xdr:to>
      <xdr:col>23</xdr:col>
      <xdr:colOff>184150</xdr:colOff>
      <xdr:row>82</xdr:row>
      <xdr:rowOff>73262</xdr:rowOff>
    </xdr:to>
    <xdr:sp macro="" textlink="">
      <xdr:nvSpPr>
        <xdr:cNvPr id="215" name="楕円 214"/>
        <xdr:cNvSpPr/>
      </xdr:nvSpPr>
      <xdr:spPr>
        <a:xfrm>
          <a:off x="4902200" y="140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159639</xdr:rowOff>
    </xdr:from>
    <xdr:ext cx="762000" cy="259045"/>
    <xdr:sp macro="" textlink="">
      <xdr:nvSpPr>
        <xdr:cNvPr id="216" name="人件費・物件費等の状況該当値テキスト"/>
        <xdr:cNvSpPr txBox="1"/>
      </xdr:nvSpPr>
      <xdr:spPr>
        <a:xfrm>
          <a:off x="5041900" y="1387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142652</xdr:rowOff>
    </xdr:from>
    <xdr:to>
      <xdr:col>19</xdr:col>
      <xdr:colOff>184150</xdr:colOff>
      <xdr:row>82</xdr:row>
      <xdr:rowOff>72802</xdr:rowOff>
    </xdr:to>
    <xdr:sp macro="" textlink="">
      <xdr:nvSpPr>
        <xdr:cNvPr id="217" name="楕円 216"/>
        <xdr:cNvSpPr/>
      </xdr:nvSpPr>
      <xdr:spPr>
        <a:xfrm>
          <a:off x="4064000" y="140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82979</xdr:rowOff>
    </xdr:from>
    <xdr:ext cx="736600" cy="259045"/>
    <xdr:sp macro="" textlink="">
      <xdr:nvSpPr>
        <xdr:cNvPr id="218" name="テキスト ボックス 217"/>
        <xdr:cNvSpPr txBox="1"/>
      </xdr:nvSpPr>
      <xdr:spPr>
        <a:xfrm>
          <a:off x="3733800" y="13798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126174</xdr:rowOff>
    </xdr:from>
    <xdr:to>
      <xdr:col>15</xdr:col>
      <xdr:colOff>133350</xdr:colOff>
      <xdr:row>82</xdr:row>
      <xdr:rowOff>56324</xdr:rowOff>
    </xdr:to>
    <xdr:sp macro="" textlink="">
      <xdr:nvSpPr>
        <xdr:cNvPr id="219" name="楕円 218"/>
        <xdr:cNvSpPr/>
      </xdr:nvSpPr>
      <xdr:spPr>
        <a:xfrm>
          <a:off x="3175000" y="140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66501</xdr:rowOff>
    </xdr:from>
    <xdr:ext cx="762000" cy="259045"/>
    <xdr:sp macro="" textlink="">
      <xdr:nvSpPr>
        <xdr:cNvPr id="220" name="テキスト ボックス 219"/>
        <xdr:cNvSpPr txBox="1"/>
      </xdr:nvSpPr>
      <xdr:spPr>
        <a:xfrm>
          <a:off x="2844800" y="1378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111592</xdr:rowOff>
    </xdr:from>
    <xdr:to>
      <xdr:col>11</xdr:col>
      <xdr:colOff>82550</xdr:colOff>
      <xdr:row>82</xdr:row>
      <xdr:rowOff>41742</xdr:rowOff>
    </xdr:to>
    <xdr:sp macro="" textlink="">
      <xdr:nvSpPr>
        <xdr:cNvPr id="221" name="楕円 220"/>
        <xdr:cNvSpPr/>
      </xdr:nvSpPr>
      <xdr:spPr>
        <a:xfrm>
          <a:off x="2286000" y="1399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51919</xdr:rowOff>
    </xdr:from>
    <xdr:ext cx="762000" cy="259045"/>
    <xdr:sp macro="" textlink="">
      <xdr:nvSpPr>
        <xdr:cNvPr id="222" name="テキスト ボックス 221"/>
        <xdr:cNvSpPr txBox="1"/>
      </xdr:nvSpPr>
      <xdr:spPr>
        <a:xfrm>
          <a:off x="1955800" y="1376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74321</xdr:rowOff>
    </xdr:from>
    <xdr:to>
      <xdr:col>7</xdr:col>
      <xdr:colOff>31750</xdr:colOff>
      <xdr:row>82</xdr:row>
      <xdr:rowOff>4471</xdr:rowOff>
    </xdr:to>
    <xdr:sp macro="" textlink="">
      <xdr:nvSpPr>
        <xdr:cNvPr id="223" name="楕円 222"/>
        <xdr:cNvSpPr/>
      </xdr:nvSpPr>
      <xdr:spPr>
        <a:xfrm>
          <a:off x="1397000" y="139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14648</xdr:rowOff>
    </xdr:from>
    <xdr:ext cx="762000" cy="259045"/>
    <xdr:sp macro="" textlink="">
      <xdr:nvSpPr>
        <xdr:cNvPr id="224" name="テキスト ボックス 223"/>
        <xdr:cNvSpPr txBox="1"/>
      </xdr:nvSpPr>
      <xdr:spPr>
        <a:xfrm>
          <a:off x="1066800" y="1373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の無採用期間があったため、その影響で職員の年齢構成に偏りが生じ、一時的に昇格が早まるなどしたが、地域実情との均衡を保った給与水準になるよう努めたことから、類似団体平均や全国市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今後も国及び県の動向等を踏まえながら、本市の実情に合った給与水準となるよう引き続き適正化に努める。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71966</xdr:rowOff>
    </xdr:to>
    <xdr:cxnSp macro="">
      <xdr:nvCxnSpPr>
        <xdr:cNvPr id="258" name="直線コネクタ 257"/>
        <xdr:cNvCxnSpPr/>
      </xdr:nvCxnSpPr>
      <xdr:spPr>
        <a:xfrm>
          <a:off x="16179800" y="146050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31750</xdr:rowOff>
    </xdr:to>
    <xdr:cxnSp macro="">
      <xdr:nvCxnSpPr>
        <xdr:cNvPr id="261" name="直線コネクタ 260"/>
        <xdr:cNvCxnSpPr/>
      </xdr:nvCxnSpPr>
      <xdr:spPr>
        <a:xfrm>
          <a:off x="15290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4939</xdr:rowOff>
    </xdr:to>
    <xdr:cxnSp macro="">
      <xdr:nvCxnSpPr>
        <xdr:cNvPr id="264" name="直線コネクタ 263"/>
        <xdr:cNvCxnSpPr/>
      </xdr:nvCxnSpPr>
      <xdr:spPr>
        <a:xfrm flipV="1">
          <a:off x="14401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4939</xdr:rowOff>
    </xdr:to>
    <xdr:cxnSp macro="">
      <xdr:nvCxnSpPr>
        <xdr:cNvPr id="267" name="直線コネクタ 266"/>
        <xdr:cNvCxnSpPr/>
      </xdr:nvCxnSpPr>
      <xdr:spPr>
        <a:xfrm>
          <a:off x="13512800" y="1457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7" name="楕円 276"/>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8"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9" name="楕円 278"/>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0" name="テキスト ボックス 27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1" name="楕円 280"/>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2" name="テキスト ボックス 281"/>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3" name="楕円 282"/>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4" name="テキスト ボックス 283"/>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5" name="楕円 284"/>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6" name="テキスト ボックス 285"/>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財政の健全性の確保のため義務的経費である人件費を抑制していく必要があり、定員管理計画に基づき適正な人員配置に努めている。人口減少により人口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人当たりの職員数は増加傾向にはあるが、類似団体平均は下回る水準で推移している。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今後も人口減少による厳しい行財政運営となるが、第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次男鹿市行政改革大綱に基づき、業務改善と組織の効率化を進めるとともに、定年延長を考慮しつつ職員数及び年齢構成の適正な管理に努める。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129159</xdr:rowOff>
    </xdr:to>
    <xdr:cxnSp macro="">
      <xdr:nvCxnSpPr>
        <xdr:cNvPr id="321" name="直線コネクタ 320"/>
        <xdr:cNvCxnSpPr/>
      </xdr:nvCxnSpPr>
      <xdr:spPr>
        <a:xfrm>
          <a:off x="16179800" y="10380769"/>
          <a:ext cx="8382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79291</xdr:rowOff>
    </xdr:from>
    <xdr:to>
      <xdr:col>77</xdr:col>
      <xdr:colOff>44450</xdr:colOff>
      <xdr:row>60</xdr:row>
      <xdr:rowOff>93769</xdr:rowOff>
    </xdr:to>
    <xdr:cxnSp macro="">
      <xdr:nvCxnSpPr>
        <xdr:cNvPr id="324" name="直線コネクタ 323"/>
        <xdr:cNvCxnSpPr/>
      </xdr:nvCxnSpPr>
      <xdr:spPr>
        <a:xfrm>
          <a:off x="15290800" y="1036629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58378</xdr:rowOff>
    </xdr:from>
    <xdr:to>
      <xdr:col>72</xdr:col>
      <xdr:colOff>203200</xdr:colOff>
      <xdr:row>60</xdr:row>
      <xdr:rowOff>79291</xdr:rowOff>
    </xdr:to>
    <xdr:cxnSp macro="">
      <xdr:nvCxnSpPr>
        <xdr:cNvPr id="327" name="直線コネクタ 326"/>
        <xdr:cNvCxnSpPr/>
      </xdr:nvCxnSpPr>
      <xdr:spPr>
        <a:xfrm>
          <a:off x="14401800" y="10345378"/>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58378</xdr:rowOff>
    </xdr:to>
    <xdr:cxnSp macro="">
      <xdr:nvCxnSpPr>
        <xdr:cNvPr id="330" name="直線コネクタ 329"/>
        <xdr:cNvCxnSpPr/>
      </xdr:nvCxnSpPr>
      <xdr:spPr>
        <a:xfrm>
          <a:off x="13512800" y="1033653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78359</xdr:rowOff>
    </xdr:from>
    <xdr:to>
      <xdr:col>81</xdr:col>
      <xdr:colOff>95250</xdr:colOff>
      <xdr:row>61</xdr:row>
      <xdr:rowOff>8509</xdr:rowOff>
    </xdr:to>
    <xdr:sp macro="" textlink="">
      <xdr:nvSpPr>
        <xdr:cNvPr id="340" name="楕円 339"/>
        <xdr:cNvSpPr/>
      </xdr:nvSpPr>
      <xdr:spPr>
        <a:xfrm>
          <a:off x="169672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94886</xdr:rowOff>
    </xdr:from>
    <xdr:ext cx="762000" cy="259045"/>
    <xdr:sp macro="" textlink="">
      <xdr:nvSpPr>
        <xdr:cNvPr id="341" name="定員管理の状況該当値テキスト"/>
        <xdr:cNvSpPr txBox="1"/>
      </xdr:nvSpPr>
      <xdr:spPr>
        <a:xfrm>
          <a:off x="17106900" y="102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42" name="楕円 341"/>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43" name="テキスト ボックス 342"/>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28491</xdr:rowOff>
    </xdr:from>
    <xdr:to>
      <xdr:col>73</xdr:col>
      <xdr:colOff>44450</xdr:colOff>
      <xdr:row>60</xdr:row>
      <xdr:rowOff>130091</xdr:rowOff>
    </xdr:to>
    <xdr:sp macro="" textlink="">
      <xdr:nvSpPr>
        <xdr:cNvPr id="344" name="楕円 343"/>
        <xdr:cNvSpPr/>
      </xdr:nvSpPr>
      <xdr:spPr>
        <a:xfrm>
          <a:off x="15240000" y="103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140268</xdr:rowOff>
    </xdr:from>
    <xdr:ext cx="762000" cy="259045"/>
    <xdr:sp macro="" textlink="">
      <xdr:nvSpPr>
        <xdr:cNvPr id="345" name="テキスト ボックス 344"/>
        <xdr:cNvSpPr txBox="1"/>
      </xdr:nvSpPr>
      <xdr:spPr>
        <a:xfrm>
          <a:off x="14909800" y="1008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7578</xdr:rowOff>
    </xdr:from>
    <xdr:to>
      <xdr:col>68</xdr:col>
      <xdr:colOff>203200</xdr:colOff>
      <xdr:row>60</xdr:row>
      <xdr:rowOff>109178</xdr:rowOff>
    </xdr:to>
    <xdr:sp macro="" textlink="">
      <xdr:nvSpPr>
        <xdr:cNvPr id="346" name="楕円 345"/>
        <xdr:cNvSpPr/>
      </xdr:nvSpPr>
      <xdr:spPr>
        <a:xfrm>
          <a:off x="143510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119355</xdr:rowOff>
    </xdr:from>
    <xdr:ext cx="762000" cy="259045"/>
    <xdr:sp macro="" textlink="">
      <xdr:nvSpPr>
        <xdr:cNvPr id="347" name="テキスト ボックス 346"/>
        <xdr:cNvSpPr txBox="1"/>
      </xdr:nvSpPr>
      <xdr:spPr>
        <a:xfrm>
          <a:off x="14020800" y="1006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8" name="楕円 347"/>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9" name="テキスト ボックス 348"/>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ポイント減少した。これは、比率の分子において、八郎湖周辺清掃事務組合の地方債の償還終了により、一部事務組合等の起こした地方債に充てたと認められる補助金又は負担金が減少したことによる。</a:t>
          </a:r>
        </a:p>
        <a:p>
          <a:r>
            <a:rPr kumimoji="1" lang="ja-JP" altLang="en-US" sz="1300">
              <a:latin typeface="ＭＳ Ｐゴシック" panose="020B0600070205080204" pitchFamily="50" charset="-128"/>
              <a:ea typeface="ＭＳ Ｐゴシック" panose="020B0600070205080204" pitchFamily="50" charset="-128"/>
            </a:rPr>
            <a:t>　今後、令和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年度に実施する児童福祉施設等の大規模建設事業にかかる地方債の償還が令和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年度から開始し、元利償還金は増加するが、公営企業会計の地方債現高の減少などにより準元利償還金は減少することから横ばいに推移することが見込まれる。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15981</xdr:rowOff>
    </xdr:from>
    <xdr:to>
      <xdr:col>81</xdr:col>
      <xdr:colOff>44450</xdr:colOff>
      <xdr:row>37</xdr:row>
      <xdr:rowOff>24024</xdr:rowOff>
    </xdr:to>
    <xdr:cxnSp macro="">
      <xdr:nvCxnSpPr>
        <xdr:cNvPr id="383" name="直線コネクタ 382"/>
        <xdr:cNvCxnSpPr/>
      </xdr:nvCxnSpPr>
      <xdr:spPr>
        <a:xfrm flipV="1">
          <a:off x="16179800" y="635963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24024</xdr:rowOff>
    </xdr:from>
    <xdr:to>
      <xdr:col>77</xdr:col>
      <xdr:colOff>44450</xdr:colOff>
      <xdr:row>37</xdr:row>
      <xdr:rowOff>26035</xdr:rowOff>
    </xdr:to>
    <xdr:cxnSp macro="">
      <xdr:nvCxnSpPr>
        <xdr:cNvPr id="386" name="直線コネクタ 385"/>
        <xdr:cNvCxnSpPr/>
      </xdr:nvCxnSpPr>
      <xdr:spPr>
        <a:xfrm flipV="1">
          <a:off x="15290800" y="636767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26035</xdr:rowOff>
    </xdr:from>
    <xdr:to>
      <xdr:col>72</xdr:col>
      <xdr:colOff>203200</xdr:colOff>
      <xdr:row>37</xdr:row>
      <xdr:rowOff>30057</xdr:rowOff>
    </xdr:to>
    <xdr:cxnSp macro="">
      <xdr:nvCxnSpPr>
        <xdr:cNvPr id="389" name="直線コネクタ 388"/>
        <xdr:cNvCxnSpPr/>
      </xdr:nvCxnSpPr>
      <xdr:spPr>
        <a:xfrm flipV="1">
          <a:off x="14401800" y="636968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30057</xdr:rowOff>
    </xdr:from>
    <xdr:to>
      <xdr:col>68</xdr:col>
      <xdr:colOff>152400</xdr:colOff>
      <xdr:row>37</xdr:row>
      <xdr:rowOff>38100</xdr:rowOff>
    </xdr:to>
    <xdr:cxnSp macro="">
      <xdr:nvCxnSpPr>
        <xdr:cNvPr id="392" name="直線コネクタ 391"/>
        <xdr:cNvCxnSpPr/>
      </xdr:nvCxnSpPr>
      <xdr:spPr>
        <a:xfrm flipV="1">
          <a:off x="13512800" y="63737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402" name="楕円 401"/>
        <xdr:cNvSpPr/>
      </xdr:nvSpPr>
      <xdr:spPr>
        <a:xfrm>
          <a:off x="169672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153158</xdr:rowOff>
    </xdr:from>
    <xdr:ext cx="762000" cy="259045"/>
    <xdr:sp macro="" textlink="">
      <xdr:nvSpPr>
        <xdr:cNvPr id="403" name="公債費負担の状況該当値テキスト"/>
        <xdr:cNvSpPr txBox="1"/>
      </xdr:nvSpPr>
      <xdr:spPr>
        <a:xfrm>
          <a:off x="17106900" y="615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144674</xdr:rowOff>
    </xdr:from>
    <xdr:to>
      <xdr:col>77</xdr:col>
      <xdr:colOff>95250</xdr:colOff>
      <xdr:row>37</xdr:row>
      <xdr:rowOff>74824</xdr:rowOff>
    </xdr:to>
    <xdr:sp macro="" textlink="">
      <xdr:nvSpPr>
        <xdr:cNvPr id="404" name="楕円 403"/>
        <xdr:cNvSpPr/>
      </xdr:nvSpPr>
      <xdr:spPr>
        <a:xfrm>
          <a:off x="16129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59601</xdr:rowOff>
    </xdr:from>
    <xdr:ext cx="736600" cy="259045"/>
    <xdr:sp macro="" textlink="">
      <xdr:nvSpPr>
        <xdr:cNvPr id="405" name="テキスト ボックス 404"/>
        <xdr:cNvSpPr txBox="1"/>
      </xdr:nvSpPr>
      <xdr:spPr>
        <a:xfrm>
          <a:off x="15798800" y="6403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146685</xdr:rowOff>
    </xdr:from>
    <xdr:to>
      <xdr:col>73</xdr:col>
      <xdr:colOff>44450</xdr:colOff>
      <xdr:row>37</xdr:row>
      <xdr:rowOff>76835</xdr:rowOff>
    </xdr:to>
    <xdr:sp macro="" textlink="">
      <xdr:nvSpPr>
        <xdr:cNvPr id="406" name="楕円 405"/>
        <xdr:cNvSpPr/>
      </xdr:nvSpPr>
      <xdr:spPr>
        <a:xfrm>
          <a:off x="15240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61612</xdr:rowOff>
    </xdr:from>
    <xdr:ext cx="762000" cy="259045"/>
    <xdr:sp macro="" textlink="">
      <xdr:nvSpPr>
        <xdr:cNvPr id="407" name="テキスト ボックス 406"/>
        <xdr:cNvSpPr txBox="1"/>
      </xdr:nvSpPr>
      <xdr:spPr>
        <a:xfrm>
          <a:off x="14909800" y="640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150707</xdr:rowOff>
    </xdr:from>
    <xdr:to>
      <xdr:col>68</xdr:col>
      <xdr:colOff>203200</xdr:colOff>
      <xdr:row>37</xdr:row>
      <xdr:rowOff>80857</xdr:rowOff>
    </xdr:to>
    <xdr:sp macro="" textlink="">
      <xdr:nvSpPr>
        <xdr:cNvPr id="408" name="楕円 407"/>
        <xdr:cNvSpPr/>
      </xdr:nvSpPr>
      <xdr:spPr>
        <a:xfrm>
          <a:off x="14351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409" name="テキスト ボックス 408"/>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0" name="楕円 409"/>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411" name="テキスト ボックス 410"/>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一般会計及び公営企業会計において、地方債現在高が減少したこと、財政調整基金及び減債基金の積立てによる充当可能基金の増が要因となっている。</a:t>
          </a:r>
        </a:p>
        <a:p>
          <a:r>
            <a:rPr kumimoji="1" lang="ja-JP" altLang="en-US" sz="1300">
              <a:latin typeface="ＭＳ Ｐゴシック" panose="020B0600070205080204" pitchFamily="50" charset="-128"/>
              <a:ea typeface="ＭＳ Ｐゴシック" panose="020B0600070205080204" pitchFamily="50" charset="-128"/>
            </a:rPr>
            <a:t>　比率は減少傾向にあるが、今後は児童福祉施設等の大規模建設事業の実施に伴う地方債残高の増などにより上昇することが見込まれる。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5630</xdr:rowOff>
    </xdr:from>
    <xdr:to>
      <xdr:col>81</xdr:col>
      <xdr:colOff>44450</xdr:colOff>
      <xdr:row>15</xdr:row>
      <xdr:rowOff>37804</xdr:rowOff>
    </xdr:to>
    <xdr:cxnSp macro="">
      <xdr:nvCxnSpPr>
        <xdr:cNvPr id="445" name="直線コネクタ 444"/>
        <xdr:cNvCxnSpPr/>
      </xdr:nvCxnSpPr>
      <xdr:spPr>
        <a:xfrm flipV="1">
          <a:off x="16179800" y="25773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37804</xdr:rowOff>
    </xdr:from>
    <xdr:to>
      <xdr:col>77</xdr:col>
      <xdr:colOff>44450</xdr:colOff>
      <xdr:row>15</xdr:row>
      <xdr:rowOff>93303</xdr:rowOff>
    </xdr:to>
    <xdr:cxnSp macro="">
      <xdr:nvCxnSpPr>
        <xdr:cNvPr id="448" name="直線コネクタ 447"/>
        <xdr:cNvCxnSpPr/>
      </xdr:nvCxnSpPr>
      <xdr:spPr>
        <a:xfrm flipV="1">
          <a:off x="15290800" y="260955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93303</xdr:rowOff>
    </xdr:from>
    <xdr:to>
      <xdr:col>72</xdr:col>
      <xdr:colOff>203200</xdr:colOff>
      <xdr:row>16</xdr:row>
      <xdr:rowOff>51350</xdr:rowOff>
    </xdr:to>
    <xdr:cxnSp macro="">
      <xdr:nvCxnSpPr>
        <xdr:cNvPr id="451" name="直線コネクタ 450"/>
        <xdr:cNvCxnSpPr/>
      </xdr:nvCxnSpPr>
      <xdr:spPr>
        <a:xfrm flipV="1">
          <a:off x="14401800" y="2665053"/>
          <a:ext cx="889000" cy="1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51350</xdr:rowOff>
    </xdr:from>
    <xdr:to>
      <xdr:col>68</xdr:col>
      <xdr:colOff>152400</xdr:colOff>
      <xdr:row>17</xdr:row>
      <xdr:rowOff>21463</xdr:rowOff>
    </xdr:to>
    <xdr:cxnSp macro="">
      <xdr:nvCxnSpPr>
        <xdr:cNvPr id="454" name="直線コネクタ 453"/>
        <xdr:cNvCxnSpPr/>
      </xdr:nvCxnSpPr>
      <xdr:spPr>
        <a:xfrm flipV="1">
          <a:off x="13512800" y="2794550"/>
          <a:ext cx="889000" cy="1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126280</xdr:rowOff>
    </xdr:from>
    <xdr:to>
      <xdr:col>81</xdr:col>
      <xdr:colOff>95250</xdr:colOff>
      <xdr:row>15</xdr:row>
      <xdr:rowOff>56430</xdr:rowOff>
    </xdr:to>
    <xdr:sp macro="" textlink="">
      <xdr:nvSpPr>
        <xdr:cNvPr id="464" name="楕円 463"/>
        <xdr:cNvSpPr/>
      </xdr:nvSpPr>
      <xdr:spPr>
        <a:xfrm>
          <a:off x="16967200" y="25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98357</xdr:rowOff>
    </xdr:from>
    <xdr:ext cx="762000" cy="259045"/>
    <xdr:sp macro="" textlink="">
      <xdr:nvSpPr>
        <xdr:cNvPr id="465" name="将来負担の状況該当値テキスト"/>
        <xdr:cNvSpPr txBox="1"/>
      </xdr:nvSpPr>
      <xdr:spPr>
        <a:xfrm>
          <a:off x="17106900" y="24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158454</xdr:rowOff>
    </xdr:from>
    <xdr:to>
      <xdr:col>77</xdr:col>
      <xdr:colOff>95250</xdr:colOff>
      <xdr:row>15</xdr:row>
      <xdr:rowOff>88604</xdr:rowOff>
    </xdr:to>
    <xdr:sp macro="" textlink="">
      <xdr:nvSpPr>
        <xdr:cNvPr id="466" name="楕円 465"/>
        <xdr:cNvSpPr/>
      </xdr:nvSpPr>
      <xdr:spPr>
        <a:xfrm>
          <a:off x="16129000" y="25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73381</xdr:rowOff>
    </xdr:from>
    <xdr:ext cx="736600" cy="259045"/>
    <xdr:sp macro="" textlink="">
      <xdr:nvSpPr>
        <xdr:cNvPr id="467" name="テキスト ボックス 466"/>
        <xdr:cNvSpPr txBox="1"/>
      </xdr:nvSpPr>
      <xdr:spPr>
        <a:xfrm>
          <a:off x="15798800" y="2645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42503</xdr:rowOff>
    </xdr:from>
    <xdr:to>
      <xdr:col>73</xdr:col>
      <xdr:colOff>44450</xdr:colOff>
      <xdr:row>15</xdr:row>
      <xdr:rowOff>144103</xdr:rowOff>
    </xdr:to>
    <xdr:sp macro="" textlink="">
      <xdr:nvSpPr>
        <xdr:cNvPr id="468" name="楕円 467"/>
        <xdr:cNvSpPr/>
      </xdr:nvSpPr>
      <xdr:spPr>
        <a:xfrm>
          <a:off x="15240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128880</xdr:rowOff>
    </xdr:from>
    <xdr:ext cx="762000" cy="259045"/>
    <xdr:sp macro="" textlink="">
      <xdr:nvSpPr>
        <xdr:cNvPr id="469" name="テキスト ボックス 468"/>
        <xdr:cNvSpPr txBox="1"/>
      </xdr:nvSpPr>
      <xdr:spPr>
        <a:xfrm>
          <a:off x="14909800" y="270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550</xdr:rowOff>
    </xdr:from>
    <xdr:to>
      <xdr:col>68</xdr:col>
      <xdr:colOff>203200</xdr:colOff>
      <xdr:row>16</xdr:row>
      <xdr:rowOff>102150</xdr:rowOff>
    </xdr:to>
    <xdr:sp macro="" textlink="">
      <xdr:nvSpPr>
        <xdr:cNvPr id="470" name="楕円 469"/>
        <xdr:cNvSpPr/>
      </xdr:nvSpPr>
      <xdr:spPr>
        <a:xfrm>
          <a:off x="14351000" y="27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86927</xdr:rowOff>
    </xdr:from>
    <xdr:ext cx="762000" cy="259045"/>
    <xdr:sp macro="" textlink="">
      <xdr:nvSpPr>
        <xdr:cNvPr id="471" name="テキスト ボックス 470"/>
        <xdr:cNvSpPr txBox="1"/>
      </xdr:nvSpPr>
      <xdr:spPr>
        <a:xfrm>
          <a:off x="14020800" y="28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142113</xdr:rowOff>
    </xdr:from>
    <xdr:to>
      <xdr:col>64</xdr:col>
      <xdr:colOff>152400</xdr:colOff>
      <xdr:row>17</xdr:row>
      <xdr:rowOff>72263</xdr:rowOff>
    </xdr:to>
    <xdr:sp macro="" textlink="">
      <xdr:nvSpPr>
        <xdr:cNvPr id="472" name="楕円 471"/>
        <xdr:cNvSpPr/>
      </xdr:nvSpPr>
      <xdr:spPr>
        <a:xfrm>
          <a:off x="134620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57040</xdr:rowOff>
    </xdr:from>
    <xdr:ext cx="762000" cy="259045"/>
    <xdr:sp macro="" textlink="">
      <xdr:nvSpPr>
        <xdr:cNvPr id="473" name="テキスト ボックス 472"/>
        <xdr:cNvSpPr txBox="1"/>
      </xdr:nvSpPr>
      <xdr:spPr>
        <a:xfrm>
          <a:off x="13131800" y="297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24,014
23,924
241.09
18,213,805
17,614,000
478,643
10,250,340
12,727,096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人事委員会勧告に伴う給与費の増などにより人件費決算額が増加したこと、普通交付税や臨時財政対策債の減などにより比率の分母となる経常一般財源が減少したことから、前年度と比較して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69850</xdr:rowOff>
    </xdr:to>
    <xdr:cxnSp macro="">
      <xdr:nvCxnSpPr>
        <xdr:cNvPr id="66" name="直線コネクタ 65"/>
        <xdr:cNvCxnSpPr/>
      </xdr:nvCxnSpPr>
      <xdr:spPr>
        <a:xfrm>
          <a:off x="3987800" y="599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34</xdr:row>
      <xdr:rowOff>165100</xdr:rowOff>
    </xdr:to>
    <xdr:cxnSp macro="">
      <xdr:nvCxnSpPr>
        <xdr:cNvPr id="69" name="直線コネクタ 68"/>
        <xdr:cNvCxnSpPr/>
      </xdr:nvCxnSpPr>
      <xdr:spPr>
        <a:xfrm>
          <a:off x="3098800" y="594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35</xdr:row>
      <xdr:rowOff>46990</xdr:rowOff>
    </xdr:to>
    <xdr:cxnSp macro="">
      <xdr:nvCxnSpPr>
        <xdr:cNvPr id="72" name="直線コネクタ 71"/>
        <xdr:cNvCxnSpPr/>
      </xdr:nvCxnSpPr>
      <xdr:spPr>
        <a:xfrm flipV="1">
          <a:off x="2209800" y="594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168910</xdr:rowOff>
    </xdr:to>
    <xdr:cxnSp macro="">
      <xdr:nvCxnSpPr>
        <xdr:cNvPr id="75" name="直線コネクタ 74"/>
        <xdr:cNvCxnSpPr/>
      </xdr:nvCxnSpPr>
      <xdr:spPr>
        <a:xfrm flipV="1">
          <a:off x="1320800" y="6047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にかかる費用の減などにより物件費決算額は減少したものの、特定財源を伴わないスクールバス運行事業などの増や、比率の分母となる経常一般財源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今後も公共施設マネジメントによる施設の統廃合や一般事務費の節減に努め、さらなる物件費の抑制を図る。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107950</xdr:rowOff>
    </xdr:to>
    <xdr:cxnSp macro="">
      <xdr:nvCxnSpPr>
        <xdr:cNvPr id="127" name="直線コネクタ 126"/>
        <xdr:cNvCxnSpPr/>
      </xdr:nvCxnSpPr>
      <xdr:spPr>
        <a:xfrm>
          <a:off x="15671800" y="2664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92710</xdr:rowOff>
    </xdr:to>
    <xdr:cxnSp macro="">
      <xdr:nvCxnSpPr>
        <xdr:cNvPr id="130" name="直線コネクタ 129"/>
        <xdr:cNvCxnSpPr/>
      </xdr:nvCxnSpPr>
      <xdr:spPr>
        <a:xfrm>
          <a:off x="14782800" y="254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31750</xdr:rowOff>
    </xdr:to>
    <xdr:cxnSp macro="">
      <xdr:nvCxnSpPr>
        <xdr:cNvPr id="133" name="直線コネクタ 132"/>
        <xdr:cNvCxnSpPr/>
      </xdr:nvCxnSpPr>
      <xdr:spPr>
        <a:xfrm flipV="1">
          <a:off x="13893800" y="2542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31750</xdr:rowOff>
    </xdr:to>
    <xdr:cxnSp macro="">
      <xdr:nvCxnSpPr>
        <xdr:cNvPr id="136" name="直線コネクタ 135"/>
        <xdr:cNvCxnSpPr/>
      </xdr:nvCxnSpPr>
      <xdr:spPr>
        <a:xfrm>
          <a:off x="13004800" y="257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8" name="楕円 147"/>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9" name="テキスト ボックス 148"/>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50" name="楕円 149"/>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51" name="テキスト ボックス 150"/>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4" name="楕円 153"/>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5" name="テキスト ボックス 154"/>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生活保護世帯の減少による生活保護費の減はあったものの、障害者自立支援給付費の増などにより扶助費決算額が増加したこと、人件費同様、比率の分母となる経常一般財源の減少により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となった。扶助費にかかる経常収支比率が類似団体平均を上回り、かつ上昇傾向にある要因として、障害者自立支援給費の額が膨らんでいることなどが挙げられる。今後も生活保護世帯の就労支援、健康づくり事業の推進などにより財政を圧迫する上昇傾向に歯止めをかけるよう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95250</xdr:rowOff>
    </xdr:to>
    <xdr:cxnSp macro="">
      <xdr:nvCxnSpPr>
        <xdr:cNvPr id="188" name="直線コネクタ 187"/>
        <xdr:cNvCxnSpPr/>
      </xdr:nvCxnSpPr>
      <xdr:spPr>
        <a:xfrm>
          <a:off x="3987800" y="10109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58</xdr:row>
      <xdr:rowOff>165100</xdr:rowOff>
    </xdr:to>
    <xdr:cxnSp macro="">
      <xdr:nvCxnSpPr>
        <xdr:cNvPr id="191" name="直線コネクタ 190"/>
        <xdr:cNvCxnSpPr/>
      </xdr:nvCxnSpPr>
      <xdr:spPr>
        <a:xfrm>
          <a:off x="3098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58</xdr:row>
      <xdr:rowOff>152400</xdr:rowOff>
    </xdr:to>
    <xdr:cxnSp macro="">
      <xdr:nvCxnSpPr>
        <xdr:cNvPr id="194" name="直線コネクタ 193"/>
        <xdr:cNvCxnSpPr/>
      </xdr:nvCxnSpPr>
      <xdr:spPr>
        <a:xfrm>
          <a:off x="2209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59</xdr:row>
      <xdr:rowOff>6350</xdr:rowOff>
    </xdr:to>
    <xdr:cxnSp macro="">
      <xdr:nvCxnSpPr>
        <xdr:cNvPr id="197" name="直線コネクタ 196"/>
        <xdr:cNvCxnSpPr/>
      </xdr:nvCxnSpPr>
      <xdr:spPr>
        <a:xfrm flipV="1">
          <a:off x="1320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44450</xdr:rowOff>
    </xdr:from>
    <xdr:to>
      <xdr:col>24</xdr:col>
      <xdr:colOff>76200</xdr:colOff>
      <xdr:row>59</xdr:row>
      <xdr:rowOff>146050</xdr:rowOff>
    </xdr:to>
    <xdr:sp macro="" textlink="">
      <xdr:nvSpPr>
        <xdr:cNvPr id="207" name="楕円 206"/>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16527</xdr:rowOff>
    </xdr:from>
    <xdr:ext cx="762000" cy="259045"/>
    <xdr:sp macro="" textlink="">
      <xdr:nvSpPr>
        <xdr:cNvPr id="208" name="扶助費該当値テキスト"/>
        <xdr:cNvSpPr txBox="1"/>
      </xdr:nvSpPr>
      <xdr:spPr>
        <a:xfrm>
          <a:off x="4914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9" name="楕円 208"/>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0" name="テキスト ボックス 209"/>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11" name="楕円 210"/>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12" name="テキスト ボックス 211"/>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3" name="楕円 212"/>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4" name="テキスト ボックス 213"/>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5" name="楕円 214"/>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6" name="テキスト ボックス 215"/>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多くは、国民健康保険特別会計や介護保険特別会計などへの繰出金となっている。介護保険特別会計、後期高齢者医療特別会計、国民健康保険特別会計への繰出金の減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今後も介護予防や疾病予防、健康づくり事業などの推進により、繰出金の増加を抑制し、普通会計の負担額を軽減するよう努める。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105228</xdr:rowOff>
    </xdr:to>
    <xdr:cxnSp macro="">
      <xdr:nvCxnSpPr>
        <xdr:cNvPr id="251" name="直線コネクタ 250"/>
        <xdr:cNvCxnSpPr/>
      </xdr:nvCxnSpPr>
      <xdr:spPr>
        <a:xfrm flipV="1">
          <a:off x="15671800" y="10005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58</xdr:row>
      <xdr:rowOff>105228</xdr:rowOff>
    </xdr:to>
    <xdr:cxnSp macro="">
      <xdr:nvCxnSpPr>
        <xdr:cNvPr id="254" name="直線コネクタ 253"/>
        <xdr:cNvCxnSpPr/>
      </xdr:nvCxnSpPr>
      <xdr:spPr>
        <a:xfrm>
          <a:off x="14782800" y="9929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50800</xdr:rowOff>
    </xdr:to>
    <xdr:cxnSp macro="">
      <xdr:nvCxnSpPr>
        <xdr:cNvPr id="257" name="直線コネクタ 256"/>
        <xdr:cNvCxnSpPr/>
      </xdr:nvCxnSpPr>
      <xdr:spPr>
        <a:xfrm flipV="1">
          <a:off x="13893800" y="9929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50800</xdr:rowOff>
    </xdr:to>
    <xdr:cxnSp macro="">
      <xdr:nvCxnSpPr>
        <xdr:cNvPr id="260" name="直線コネクタ 259"/>
        <xdr:cNvCxnSpPr/>
      </xdr:nvCxnSpPr>
      <xdr:spPr>
        <a:xfrm>
          <a:off x="13004800" y="9984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0" name="楕円 269"/>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1"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2" name="楕円 271"/>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3" name="テキスト ボックス 272"/>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4" name="楕円 273"/>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5" name="テキスト ボックス 274"/>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7" name="テキスト ボックス 276"/>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78" name="楕円 277"/>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79" name="テキスト ボックス 278"/>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ポイントの減となったが、これは、公営企業会計への繰出金や、一部事務組合に対する負担金などの減による。</a:t>
          </a: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のは、下水道事業会計や病院事業会計など、公営企業会計に対する負担金・補助金が多額になっているためである。公営企業においては、引き続き経営改善を図り、負担金・補助金に依存しない自立した運営ができるよう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19558</xdr:rowOff>
    </xdr:to>
    <xdr:cxnSp macro="">
      <xdr:nvCxnSpPr>
        <xdr:cNvPr id="309" name="直線コネクタ 308"/>
        <xdr:cNvCxnSpPr/>
      </xdr:nvCxnSpPr>
      <xdr:spPr>
        <a:xfrm flipV="1">
          <a:off x="15671800" y="66649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39</xdr:row>
      <xdr:rowOff>19558</xdr:rowOff>
    </xdr:to>
    <xdr:cxnSp macro="">
      <xdr:nvCxnSpPr>
        <xdr:cNvPr id="312" name="直線コネクタ 311"/>
        <xdr:cNvCxnSpPr/>
      </xdr:nvCxnSpPr>
      <xdr:spPr>
        <a:xfrm>
          <a:off x="14782800" y="66238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39</xdr:row>
      <xdr:rowOff>33274</xdr:rowOff>
    </xdr:to>
    <xdr:cxnSp macro="">
      <xdr:nvCxnSpPr>
        <xdr:cNvPr id="315" name="直線コネクタ 314"/>
        <xdr:cNvCxnSpPr/>
      </xdr:nvCxnSpPr>
      <xdr:spPr>
        <a:xfrm flipV="1">
          <a:off x="13893800" y="66238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33274</xdr:rowOff>
    </xdr:from>
    <xdr:to>
      <xdr:col>69</xdr:col>
      <xdr:colOff>92075</xdr:colOff>
      <xdr:row>39</xdr:row>
      <xdr:rowOff>46990</xdr:rowOff>
    </xdr:to>
    <xdr:cxnSp macro="">
      <xdr:nvCxnSpPr>
        <xdr:cNvPr id="318" name="直線コネクタ 317"/>
        <xdr:cNvCxnSpPr/>
      </xdr:nvCxnSpPr>
      <xdr:spPr>
        <a:xfrm flipV="1">
          <a:off x="13004800" y="67198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8" name="楕円 327"/>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9"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30" name="楕円 329"/>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31" name="テキスト ボックス 330"/>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32" name="楕円 331"/>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3" name="テキスト ボックス 332"/>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153924</xdr:rowOff>
    </xdr:from>
    <xdr:to>
      <xdr:col>69</xdr:col>
      <xdr:colOff>142875</xdr:colOff>
      <xdr:row>39</xdr:row>
      <xdr:rowOff>84074</xdr:rowOff>
    </xdr:to>
    <xdr:sp macro="" textlink="">
      <xdr:nvSpPr>
        <xdr:cNvPr id="334" name="楕円 333"/>
        <xdr:cNvSpPr/>
      </xdr:nvSpPr>
      <xdr:spPr>
        <a:xfrm>
          <a:off x="13843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68851</xdr:rowOff>
    </xdr:from>
    <xdr:ext cx="762000" cy="259045"/>
    <xdr:sp macro="" textlink="">
      <xdr:nvSpPr>
        <xdr:cNvPr id="335" name="テキスト ボックス 334"/>
        <xdr:cNvSpPr txBox="1"/>
      </xdr:nvSpPr>
      <xdr:spPr>
        <a:xfrm>
          <a:off x="13512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6" name="楕円 335"/>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7" name="テキスト ボックス 336"/>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比率の分母となる経常一般財源が減少したものの、償還元金、利子ともに減少したため、前年度と比較して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公債費においては、令和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年度に実施する児童福祉施設等の大規模建設事業にかかる地方債の償還が令和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年度から開始するため、令和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年度以降は上昇し、その後はほぼ横ばいに推移すると見込まれる。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94615</xdr:rowOff>
    </xdr:from>
    <xdr:to>
      <xdr:col>24</xdr:col>
      <xdr:colOff>25400</xdr:colOff>
      <xdr:row>74</xdr:row>
      <xdr:rowOff>102235</xdr:rowOff>
    </xdr:to>
    <xdr:cxnSp macro="">
      <xdr:nvCxnSpPr>
        <xdr:cNvPr id="369" name="直線コネクタ 368"/>
        <xdr:cNvCxnSpPr/>
      </xdr:nvCxnSpPr>
      <xdr:spPr>
        <a:xfrm flipV="1">
          <a:off x="3987800" y="127819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102235</xdr:rowOff>
    </xdr:from>
    <xdr:to>
      <xdr:col>19</xdr:col>
      <xdr:colOff>187325</xdr:colOff>
      <xdr:row>74</xdr:row>
      <xdr:rowOff>102235</xdr:rowOff>
    </xdr:to>
    <xdr:cxnSp macro="">
      <xdr:nvCxnSpPr>
        <xdr:cNvPr id="372" name="直線コネクタ 371"/>
        <xdr:cNvCxnSpPr/>
      </xdr:nvCxnSpPr>
      <xdr:spPr>
        <a:xfrm>
          <a:off x="3098800" y="12789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102235</xdr:rowOff>
    </xdr:from>
    <xdr:to>
      <xdr:col>15</xdr:col>
      <xdr:colOff>98425</xdr:colOff>
      <xdr:row>74</xdr:row>
      <xdr:rowOff>111760</xdr:rowOff>
    </xdr:to>
    <xdr:cxnSp macro="">
      <xdr:nvCxnSpPr>
        <xdr:cNvPr id="375" name="直線コネクタ 374"/>
        <xdr:cNvCxnSpPr/>
      </xdr:nvCxnSpPr>
      <xdr:spPr>
        <a:xfrm flipV="1">
          <a:off x="2209800" y="127895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109855</xdr:rowOff>
    </xdr:from>
    <xdr:to>
      <xdr:col>11</xdr:col>
      <xdr:colOff>9525</xdr:colOff>
      <xdr:row>74</xdr:row>
      <xdr:rowOff>111760</xdr:rowOff>
    </xdr:to>
    <xdr:cxnSp macro="">
      <xdr:nvCxnSpPr>
        <xdr:cNvPr id="378" name="直線コネクタ 377"/>
        <xdr:cNvCxnSpPr/>
      </xdr:nvCxnSpPr>
      <xdr:spPr>
        <a:xfrm>
          <a:off x="1320800" y="12797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43815</xdr:rowOff>
    </xdr:from>
    <xdr:to>
      <xdr:col>24</xdr:col>
      <xdr:colOff>76200</xdr:colOff>
      <xdr:row>74</xdr:row>
      <xdr:rowOff>145415</xdr:rowOff>
    </xdr:to>
    <xdr:sp macro="" textlink="">
      <xdr:nvSpPr>
        <xdr:cNvPr id="388" name="楕円 387"/>
        <xdr:cNvSpPr/>
      </xdr:nvSpPr>
      <xdr:spPr>
        <a:xfrm>
          <a:off x="47752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123842</xdr:rowOff>
    </xdr:from>
    <xdr:ext cx="762000" cy="259045"/>
    <xdr:sp macro="" textlink="">
      <xdr:nvSpPr>
        <xdr:cNvPr id="389" name="公債費該当値テキスト"/>
        <xdr:cNvSpPr txBox="1"/>
      </xdr:nvSpPr>
      <xdr:spPr>
        <a:xfrm>
          <a:off x="4914900" y="1263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51435</xdr:rowOff>
    </xdr:from>
    <xdr:to>
      <xdr:col>20</xdr:col>
      <xdr:colOff>38100</xdr:colOff>
      <xdr:row>74</xdr:row>
      <xdr:rowOff>153035</xdr:rowOff>
    </xdr:to>
    <xdr:sp macro="" textlink="">
      <xdr:nvSpPr>
        <xdr:cNvPr id="390" name="楕円 389"/>
        <xdr:cNvSpPr/>
      </xdr:nvSpPr>
      <xdr:spPr>
        <a:xfrm>
          <a:off x="3937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163212</xdr:rowOff>
    </xdr:from>
    <xdr:ext cx="736600" cy="259045"/>
    <xdr:sp macro="" textlink="">
      <xdr:nvSpPr>
        <xdr:cNvPr id="391" name="テキスト ボックス 390"/>
        <xdr:cNvSpPr txBox="1"/>
      </xdr:nvSpPr>
      <xdr:spPr>
        <a:xfrm>
          <a:off x="3606800" y="1250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51435</xdr:rowOff>
    </xdr:from>
    <xdr:to>
      <xdr:col>15</xdr:col>
      <xdr:colOff>149225</xdr:colOff>
      <xdr:row>74</xdr:row>
      <xdr:rowOff>153035</xdr:rowOff>
    </xdr:to>
    <xdr:sp macro="" textlink="">
      <xdr:nvSpPr>
        <xdr:cNvPr id="392" name="楕円 391"/>
        <xdr:cNvSpPr/>
      </xdr:nvSpPr>
      <xdr:spPr>
        <a:xfrm>
          <a:off x="3048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163212</xdr:rowOff>
    </xdr:from>
    <xdr:ext cx="762000" cy="259045"/>
    <xdr:sp macro="" textlink="">
      <xdr:nvSpPr>
        <xdr:cNvPr id="393" name="テキスト ボックス 392"/>
        <xdr:cNvSpPr txBox="1"/>
      </xdr:nvSpPr>
      <xdr:spPr>
        <a:xfrm>
          <a:off x="2717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94" name="楕円 393"/>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95" name="テキスト ボックス 394"/>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59055</xdr:rowOff>
    </xdr:from>
    <xdr:to>
      <xdr:col>6</xdr:col>
      <xdr:colOff>171450</xdr:colOff>
      <xdr:row>74</xdr:row>
      <xdr:rowOff>160655</xdr:rowOff>
    </xdr:to>
    <xdr:sp macro="" textlink="">
      <xdr:nvSpPr>
        <xdr:cNvPr id="396" name="楕円 395"/>
        <xdr:cNvSpPr/>
      </xdr:nvSpPr>
      <xdr:spPr>
        <a:xfrm>
          <a:off x="1270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170832</xdr:rowOff>
    </xdr:from>
    <xdr:ext cx="762000" cy="259045"/>
    <xdr:sp macro="" textlink="">
      <xdr:nvSpPr>
        <xdr:cNvPr id="397" name="テキスト ボックス 396"/>
        <xdr:cNvSpPr txBox="1"/>
      </xdr:nvSpPr>
      <xdr:spPr>
        <a:xfrm>
          <a:off x="939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扶助費が高止まりしていること、補助費等のうち、公営企業会計への負担金・補助金が多額であることなどから類似団体平均を上回っており、給与費の増による人件費の増加もあり前年度と比較して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今後も公営企業会計における経営の健全化のほか、疾病予防事業などの各種事業の推進や、事務事業の見直しにより経費の縮減に努める。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76708</xdr:rowOff>
    </xdr:to>
    <xdr:cxnSp macro="">
      <xdr:nvCxnSpPr>
        <xdr:cNvPr id="428" name="直線コネクタ 427"/>
        <xdr:cNvCxnSpPr/>
      </xdr:nvCxnSpPr>
      <xdr:spPr>
        <a:xfrm>
          <a:off x="15671800" y="134178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78</xdr:row>
      <xdr:rowOff>44704</xdr:rowOff>
    </xdr:to>
    <xdr:cxnSp macro="">
      <xdr:nvCxnSpPr>
        <xdr:cNvPr id="431" name="直線コネクタ 430"/>
        <xdr:cNvCxnSpPr/>
      </xdr:nvCxnSpPr>
      <xdr:spPr>
        <a:xfrm>
          <a:off x="14782800" y="13180061"/>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78</xdr:row>
      <xdr:rowOff>21844</xdr:rowOff>
    </xdr:to>
    <xdr:cxnSp macro="">
      <xdr:nvCxnSpPr>
        <xdr:cNvPr id="434" name="直線コネクタ 433"/>
        <xdr:cNvCxnSpPr/>
      </xdr:nvCxnSpPr>
      <xdr:spPr>
        <a:xfrm flipV="1">
          <a:off x="13893800" y="13180061"/>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99568</xdr:rowOff>
    </xdr:to>
    <xdr:cxnSp macro="">
      <xdr:nvCxnSpPr>
        <xdr:cNvPr id="437" name="直線コネクタ 436"/>
        <xdr:cNvCxnSpPr/>
      </xdr:nvCxnSpPr>
      <xdr:spPr>
        <a:xfrm flipV="1">
          <a:off x="13004800" y="133949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7" name="楕円 446"/>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8"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49" name="楕円 448"/>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0" name="テキスト ボックス 449"/>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1" name="楕円 450"/>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2" name="テキスト ボックス 451"/>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3" name="楕円 452"/>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4" name="テキスト ボックス 453"/>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5" name="楕円 454"/>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6" name="テキスト ボックス 455"/>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64472</xdr:rowOff>
    </xdr:from>
    <xdr:to>
      <xdr:col>29</xdr:col>
      <xdr:colOff>127000</xdr:colOff>
      <xdr:row>16</xdr:row>
      <xdr:rowOff>133608</xdr:rowOff>
    </xdr:to>
    <xdr:cxnSp macro="">
      <xdr:nvCxnSpPr>
        <xdr:cNvPr id="52" name="直線コネクタ 51"/>
        <xdr:cNvCxnSpPr/>
      </xdr:nvCxnSpPr>
      <xdr:spPr bwMode="auto">
        <a:xfrm flipV="1">
          <a:off x="5003800" y="2855297"/>
          <a:ext cx="647700" cy="6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133608</xdr:rowOff>
    </xdr:from>
    <xdr:to>
      <xdr:col>26</xdr:col>
      <xdr:colOff>50800</xdr:colOff>
      <xdr:row>16</xdr:row>
      <xdr:rowOff>169607</xdr:rowOff>
    </xdr:to>
    <xdr:cxnSp macro="">
      <xdr:nvCxnSpPr>
        <xdr:cNvPr id="55" name="直線コネクタ 54"/>
        <xdr:cNvCxnSpPr/>
      </xdr:nvCxnSpPr>
      <xdr:spPr bwMode="auto">
        <a:xfrm flipV="1">
          <a:off x="4305300" y="2924433"/>
          <a:ext cx="698500" cy="3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169607</xdr:rowOff>
    </xdr:from>
    <xdr:to>
      <xdr:col>22</xdr:col>
      <xdr:colOff>114300</xdr:colOff>
      <xdr:row>17</xdr:row>
      <xdr:rowOff>40165</xdr:rowOff>
    </xdr:to>
    <xdr:cxnSp macro="">
      <xdr:nvCxnSpPr>
        <xdr:cNvPr id="58" name="直線コネクタ 57"/>
        <xdr:cNvCxnSpPr/>
      </xdr:nvCxnSpPr>
      <xdr:spPr bwMode="auto">
        <a:xfrm flipV="1">
          <a:off x="3606800" y="2960432"/>
          <a:ext cx="698500" cy="42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40165</xdr:rowOff>
    </xdr:from>
    <xdr:to>
      <xdr:col>18</xdr:col>
      <xdr:colOff>177800</xdr:colOff>
      <xdr:row>17</xdr:row>
      <xdr:rowOff>48438</xdr:rowOff>
    </xdr:to>
    <xdr:cxnSp macro="">
      <xdr:nvCxnSpPr>
        <xdr:cNvPr id="61" name="直線コネクタ 60"/>
        <xdr:cNvCxnSpPr/>
      </xdr:nvCxnSpPr>
      <xdr:spPr bwMode="auto">
        <a:xfrm flipV="1">
          <a:off x="2908300" y="3002440"/>
          <a:ext cx="698500" cy="8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13672</xdr:rowOff>
    </xdr:from>
    <xdr:to>
      <xdr:col>29</xdr:col>
      <xdr:colOff>177800</xdr:colOff>
      <xdr:row>16</xdr:row>
      <xdr:rowOff>115272</xdr:rowOff>
    </xdr:to>
    <xdr:sp macro="" textlink="">
      <xdr:nvSpPr>
        <xdr:cNvPr id="71" name="楕円 70"/>
        <xdr:cNvSpPr/>
      </xdr:nvSpPr>
      <xdr:spPr bwMode="auto">
        <a:xfrm>
          <a:off x="5600700" y="280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30199</xdr:rowOff>
    </xdr:from>
    <xdr:ext cx="762000" cy="259045"/>
    <xdr:sp macro="" textlink="">
      <xdr:nvSpPr>
        <xdr:cNvPr id="72" name="人口1人当たり決算額の推移該当値テキスト130"/>
        <xdr:cNvSpPr txBox="1"/>
      </xdr:nvSpPr>
      <xdr:spPr>
        <a:xfrm>
          <a:off x="5740400" y="264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82808</xdr:rowOff>
    </xdr:from>
    <xdr:to>
      <xdr:col>26</xdr:col>
      <xdr:colOff>101600</xdr:colOff>
      <xdr:row>17</xdr:row>
      <xdr:rowOff>12958</xdr:rowOff>
    </xdr:to>
    <xdr:sp macro="" textlink="">
      <xdr:nvSpPr>
        <xdr:cNvPr id="73" name="楕円 72"/>
        <xdr:cNvSpPr/>
      </xdr:nvSpPr>
      <xdr:spPr bwMode="auto">
        <a:xfrm>
          <a:off x="4953000" y="2873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23135</xdr:rowOff>
    </xdr:from>
    <xdr:ext cx="736600" cy="259045"/>
    <xdr:sp macro="" textlink="">
      <xdr:nvSpPr>
        <xdr:cNvPr id="74" name="テキスト ボックス 73"/>
        <xdr:cNvSpPr txBox="1"/>
      </xdr:nvSpPr>
      <xdr:spPr>
        <a:xfrm>
          <a:off x="4622800" y="2642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118807</xdr:rowOff>
    </xdr:from>
    <xdr:to>
      <xdr:col>22</xdr:col>
      <xdr:colOff>165100</xdr:colOff>
      <xdr:row>17</xdr:row>
      <xdr:rowOff>48957</xdr:rowOff>
    </xdr:to>
    <xdr:sp macro="" textlink="">
      <xdr:nvSpPr>
        <xdr:cNvPr id="75" name="楕円 74"/>
        <xdr:cNvSpPr/>
      </xdr:nvSpPr>
      <xdr:spPr bwMode="auto">
        <a:xfrm>
          <a:off x="4254500" y="290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59134</xdr:rowOff>
    </xdr:from>
    <xdr:ext cx="762000" cy="259045"/>
    <xdr:sp macro="" textlink="">
      <xdr:nvSpPr>
        <xdr:cNvPr id="76" name="テキスト ボックス 75"/>
        <xdr:cNvSpPr txBox="1"/>
      </xdr:nvSpPr>
      <xdr:spPr>
        <a:xfrm>
          <a:off x="3924300" y="267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160815</xdr:rowOff>
    </xdr:from>
    <xdr:to>
      <xdr:col>19</xdr:col>
      <xdr:colOff>38100</xdr:colOff>
      <xdr:row>17</xdr:row>
      <xdr:rowOff>90965</xdr:rowOff>
    </xdr:to>
    <xdr:sp macro="" textlink="">
      <xdr:nvSpPr>
        <xdr:cNvPr id="77" name="楕円 76"/>
        <xdr:cNvSpPr/>
      </xdr:nvSpPr>
      <xdr:spPr bwMode="auto">
        <a:xfrm>
          <a:off x="3556000" y="295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101142</xdr:rowOff>
    </xdr:from>
    <xdr:ext cx="762000" cy="259045"/>
    <xdr:sp macro="" textlink="">
      <xdr:nvSpPr>
        <xdr:cNvPr id="78" name="テキスト ボックス 77"/>
        <xdr:cNvSpPr txBox="1"/>
      </xdr:nvSpPr>
      <xdr:spPr>
        <a:xfrm>
          <a:off x="3225800" y="272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169088</xdr:rowOff>
    </xdr:from>
    <xdr:to>
      <xdr:col>15</xdr:col>
      <xdr:colOff>101600</xdr:colOff>
      <xdr:row>17</xdr:row>
      <xdr:rowOff>99238</xdr:rowOff>
    </xdr:to>
    <xdr:sp macro="" textlink="">
      <xdr:nvSpPr>
        <xdr:cNvPr id="79" name="楕円 78"/>
        <xdr:cNvSpPr/>
      </xdr:nvSpPr>
      <xdr:spPr bwMode="auto">
        <a:xfrm>
          <a:off x="2857500" y="2959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109415</xdr:rowOff>
    </xdr:from>
    <xdr:ext cx="762000" cy="259045"/>
    <xdr:sp macro="" textlink="">
      <xdr:nvSpPr>
        <xdr:cNvPr id="80" name="テキスト ボックス 79"/>
        <xdr:cNvSpPr txBox="1"/>
      </xdr:nvSpPr>
      <xdr:spPr>
        <a:xfrm>
          <a:off x="2527300" y="27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36895</xdr:rowOff>
    </xdr:from>
    <xdr:to>
      <xdr:col>29</xdr:col>
      <xdr:colOff>127000</xdr:colOff>
      <xdr:row>38</xdr:row>
      <xdr:rowOff>47718</xdr:rowOff>
    </xdr:to>
    <xdr:cxnSp macro="">
      <xdr:nvCxnSpPr>
        <xdr:cNvPr id="116" name="直線コネクタ 115"/>
        <xdr:cNvCxnSpPr/>
      </xdr:nvCxnSpPr>
      <xdr:spPr bwMode="auto">
        <a:xfrm>
          <a:off x="5003800" y="7504495"/>
          <a:ext cx="647700" cy="1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32495</xdr:rowOff>
    </xdr:from>
    <xdr:ext cx="762000" cy="259045"/>
    <xdr:sp macro="" textlink="">
      <xdr:nvSpPr>
        <xdr:cNvPr id="117" name="人口1人当たり決算額の推移平均値テキスト445"/>
        <xdr:cNvSpPr txBox="1"/>
      </xdr:nvSpPr>
      <xdr:spPr>
        <a:xfrm>
          <a:off x="5740400" y="75000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36507</xdr:rowOff>
    </xdr:from>
    <xdr:to>
      <xdr:col>26</xdr:col>
      <xdr:colOff>50800</xdr:colOff>
      <xdr:row>38</xdr:row>
      <xdr:rowOff>36895</xdr:rowOff>
    </xdr:to>
    <xdr:cxnSp macro="">
      <xdr:nvCxnSpPr>
        <xdr:cNvPr id="119" name="直線コネクタ 118"/>
        <xdr:cNvCxnSpPr/>
      </xdr:nvCxnSpPr>
      <xdr:spPr bwMode="auto">
        <a:xfrm>
          <a:off x="4305300" y="7504107"/>
          <a:ext cx="698500" cy="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36507</xdr:rowOff>
    </xdr:from>
    <xdr:to>
      <xdr:col>22</xdr:col>
      <xdr:colOff>114300</xdr:colOff>
      <xdr:row>38</xdr:row>
      <xdr:rowOff>40351</xdr:rowOff>
    </xdr:to>
    <xdr:cxnSp macro="">
      <xdr:nvCxnSpPr>
        <xdr:cNvPr id="122" name="直線コネクタ 121"/>
        <xdr:cNvCxnSpPr/>
      </xdr:nvCxnSpPr>
      <xdr:spPr bwMode="auto">
        <a:xfrm flipV="1">
          <a:off x="3606800" y="7504107"/>
          <a:ext cx="698500" cy="3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40351</xdr:rowOff>
    </xdr:from>
    <xdr:to>
      <xdr:col>18</xdr:col>
      <xdr:colOff>177800</xdr:colOff>
      <xdr:row>38</xdr:row>
      <xdr:rowOff>45448</xdr:rowOff>
    </xdr:to>
    <xdr:cxnSp macro="">
      <xdr:nvCxnSpPr>
        <xdr:cNvPr id="125" name="直線コネクタ 124"/>
        <xdr:cNvCxnSpPr/>
      </xdr:nvCxnSpPr>
      <xdr:spPr bwMode="auto">
        <a:xfrm flipV="1">
          <a:off x="2908300" y="7507951"/>
          <a:ext cx="698500" cy="5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339818</xdr:rowOff>
    </xdr:from>
    <xdr:to>
      <xdr:col>29</xdr:col>
      <xdr:colOff>177800</xdr:colOff>
      <xdr:row>38</xdr:row>
      <xdr:rowOff>98518</xdr:rowOff>
    </xdr:to>
    <xdr:sp macro="" textlink="">
      <xdr:nvSpPr>
        <xdr:cNvPr id="135" name="楕円 134"/>
        <xdr:cNvSpPr/>
      </xdr:nvSpPr>
      <xdr:spPr bwMode="auto">
        <a:xfrm>
          <a:off x="5600700" y="7464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184895</xdr:rowOff>
    </xdr:from>
    <xdr:ext cx="762000" cy="259045"/>
    <xdr:sp macro="" textlink="">
      <xdr:nvSpPr>
        <xdr:cNvPr id="136" name="人口1人当たり決算額の推移該当値テキスト445"/>
        <xdr:cNvSpPr txBox="1"/>
      </xdr:nvSpPr>
      <xdr:spPr>
        <a:xfrm>
          <a:off x="5740400" y="730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328995</xdr:rowOff>
    </xdr:from>
    <xdr:to>
      <xdr:col>26</xdr:col>
      <xdr:colOff>101600</xdr:colOff>
      <xdr:row>38</xdr:row>
      <xdr:rowOff>87695</xdr:rowOff>
    </xdr:to>
    <xdr:sp macro="" textlink="">
      <xdr:nvSpPr>
        <xdr:cNvPr id="137" name="楕円 136"/>
        <xdr:cNvSpPr/>
      </xdr:nvSpPr>
      <xdr:spPr bwMode="auto">
        <a:xfrm>
          <a:off x="4953000" y="7453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97872</xdr:rowOff>
    </xdr:from>
    <xdr:ext cx="736600" cy="259045"/>
    <xdr:sp macro="" textlink="">
      <xdr:nvSpPr>
        <xdr:cNvPr id="138" name="テキスト ボックス 137"/>
        <xdr:cNvSpPr txBox="1"/>
      </xdr:nvSpPr>
      <xdr:spPr>
        <a:xfrm>
          <a:off x="4622800" y="722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328607</xdr:rowOff>
    </xdr:from>
    <xdr:to>
      <xdr:col>22</xdr:col>
      <xdr:colOff>165100</xdr:colOff>
      <xdr:row>38</xdr:row>
      <xdr:rowOff>87307</xdr:rowOff>
    </xdr:to>
    <xdr:sp macro="" textlink="">
      <xdr:nvSpPr>
        <xdr:cNvPr id="139" name="楕円 138"/>
        <xdr:cNvSpPr/>
      </xdr:nvSpPr>
      <xdr:spPr bwMode="auto">
        <a:xfrm>
          <a:off x="4254500" y="745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97484</xdr:rowOff>
    </xdr:from>
    <xdr:ext cx="762000" cy="259045"/>
    <xdr:sp macro="" textlink="">
      <xdr:nvSpPr>
        <xdr:cNvPr id="140" name="テキスト ボックス 139"/>
        <xdr:cNvSpPr txBox="1"/>
      </xdr:nvSpPr>
      <xdr:spPr>
        <a:xfrm>
          <a:off x="3924300" y="722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332451</xdr:rowOff>
    </xdr:from>
    <xdr:to>
      <xdr:col>19</xdr:col>
      <xdr:colOff>38100</xdr:colOff>
      <xdr:row>38</xdr:row>
      <xdr:rowOff>91151</xdr:rowOff>
    </xdr:to>
    <xdr:sp macro="" textlink="">
      <xdr:nvSpPr>
        <xdr:cNvPr id="141" name="楕円 140"/>
        <xdr:cNvSpPr/>
      </xdr:nvSpPr>
      <xdr:spPr bwMode="auto">
        <a:xfrm>
          <a:off x="3556000" y="745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101328</xdr:rowOff>
    </xdr:from>
    <xdr:ext cx="762000" cy="259045"/>
    <xdr:sp macro="" textlink="">
      <xdr:nvSpPr>
        <xdr:cNvPr id="142" name="テキスト ボックス 141"/>
        <xdr:cNvSpPr txBox="1"/>
      </xdr:nvSpPr>
      <xdr:spPr>
        <a:xfrm>
          <a:off x="3225800" y="72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337548</xdr:rowOff>
    </xdr:from>
    <xdr:to>
      <xdr:col>15</xdr:col>
      <xdr:colOff>101600</xdr:colOff>
      <xdr:row>38</xdr:row>
      <xdr:rowOff>96248</xdr:rowOff>
    </xdr:to>
    <xdr:sp macro="" textlink="">
      <xdr:nvSpPr>
        <xdr:cNvPr id="143" name="楕円 142"/>
        <xdr:cNvSpPr/>
      </xdr:nvSpPr>
      <xdr:spPr bwMode="auto">
        <a:xfrm>
          <a:off x="2857500" y="746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106425</xdr:rowOff>
    </xdr:from>
    <xdr:ext cx="762000" cy="259045"/>
    <xdr:sp macro="" textlink="">
      <xdr:nvSpPr>
        <xdr:cNvPr id="144" name="テキスト ボックス 143"/>
        <xdr:cNvSpPr txBox="1"/>
      </xdr:nvSpPr>
      <xdr:spPr>
        <a:xfrm>
          <a:off x="2527300" y="723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24,014
23,924
241.09
18,213,805
17,614,000
478,643
10,250,340
12,727,096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53757</xdr:rowOff>
    </xdr:from>
    <xdr:to>
      <xdr:col>24</xdr:col>
      <xdr:colOff>63500</xdr:colOff>
      <xdr:row>37</xdr:row>
      <xdr:rowOff>106161</xdr:rowOff>
    </xdr:to>
    <xdr:cxnSp macro="">
      <xdr:nvCxnSpPr>
        <xdr:cNvPr id="63" name="直線コネクタ 62"/>
        <xdr:cNvCxnSpPr/>
      </xdr:nvCxnSpPr>
      <xdr:spPr>
        <a:xfrm flipV="1">
          <a:off x="3797300" y="6397407"/>
          <a:ext cx="838200" cy="5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106161</xdr:rowOff>
    </xdr:from>
    <xdr:to>
      <xdr:col>19</xdr:col>
      <xdr:colOff>177800</xdr:colOff>
      <xdr:row>37</xdr:row>
      <xdr:rowOff>114119</xdr:rowOff>
    </xdr:to>
    <xdr:cxnSp macro="">
      <xdr:nvCxnSpPr>
        <xdr:cNvPr id="66" name="直線コネクタ 65"/>
        <xdr:cNvCxnSpPr/>
      </xdr:nvCxnSpPr>
      <xdr:spPr>
        <a:xfrm flipV="1">
          <a:off x="2908300" y="6449811"/>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114119</xdr:rowOff>
    </xdr:from>
    <xdr:to>
      <xdr:col>15</xdr:col>
      <xdr:colOff>50800</xdr:colOff>
      <xdr:row>37</xdr:row>
      <xdr:rowOff>151457</xdr:rowOff>
    </xdr:to>
    <xdr:cxnSp macro="">
      <xdr:nvCxnSpPr>
        <xdr:cNvPr id="69" name="直線コネクタ 68"/>
        <xdr:cNvCxnSpPr/>
      </xdr:nvCxnSpPr>
      <xdr:spPr>
        <a:xfrm flipV="1">
          <a:off x="2019300" y="645776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120617</xdr:rowOff>
    </xdr:from>
    <xdr:to>
      <xdr:col>10</xdr:col>
      <xdr:colOff>114300</xdr:colOff>
      <xdr:row>37</xdr:row>
      <xdr:rowOff>151457</xdr:rowOff>
    </xdr:to>
    <xdr:cxnSp macro="">
      <xdr:nvCxnSpPr>
        <xdr:cNvPr id="72" name="直線コネクタ 71"/>
        <xdr:cNvCxnSpPr/>
      </xdr:nvCxnSpPr>
      <xdr:spPr>
        <a:xfrm>
          <a:off x="1130300" y="6464267"/>
          <a:ext cx="889000" cy="3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2957</xdr:rowOff>
    </xdr:from>
    <xdr:to>
      <xdr:col>24</xdr:col>
      <xdr:colOff>114300</xdr:colOff>
      <xdr:row>37</xdr:row>
      <xdr:rowOff>104557</xdr:rowOff>
    </xdr:to>
    <xdr:sp macro="" textlink="">
      <xdr:nvSpPr>
        <xdr:cNvPr id="82" name="楕円 81"/>
        <xdr:cNvSpPr/>
      </xdr:nvSpPr>
      <xdr:spPr>
        <a:xfrm>
          <a:off x="4584700" y="63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152834</xdr:rowOff>
    </xdr:from>
    <xdr:ext cx="534377" cy="259045"/>
    <xdr:sp macro="" textlink="">
      <xdr:nvSpPr>
        <xdr:cNvPr id="83" name="人件費該当値テキスト"/>
        <xdr:cNvSpPr txBox="1"/>
      </xdr:nvSpPr>
      <xdr:spPr>
        <a:xfrm>
          <a:off x="4686300" y="6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55361</xdr:rowOff>
    </xdr:from>
    <xdr:to>
      <xdr:col>20</xdr:col>
      <xdr:colOff>38100</xdr:colOff>
      <xdr:row>37</xdr:row>
      <xdr:rowOff>156961</xdr:rowOff>
    </xdr:to>
    <xdr:sp macro="" textlink="">
      <xdr:nvSpPr>
        <xdr:cNvPr id="84" name="楕円 83"/>
        <xdr:cNvSpPr/>
      </xdr:nvSpPr>
      <xdr:spPr>
        <a:xfrm>
          <a:off x="3746500" y="639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148088</xdr:rowOff>
    </xdr:from>
    <xdr:ext cx="534377" cy="259045"/>
    <xdr:sp macro="" textlink="">
      <xdr:nvSpPr>
        <xdr:cNvPr id="85" name="テキスト ボックス 84"/>
        <xdr:cNvSpPr txBox="1"/>
      </xdr:nvSpPr>
      <xdr:spPr>
        <a:xfrm>
          <a:off x="3530111" y="649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63319</xdr:rowOff>
    </xdr:from>
    <xdr:to>
      <xdr:col>15</xdr:col>
      <xdr:colOff>101600</xdr:colOff>
      <xdr:row>37</xdr:row>
      <xdr:rowOff>164919</xdr:rowOff>
    </xdr:to>
    <xdr:sp macro="" textlink="">
      <xdr:nvSpPr>
        <xdr:cNvPr id="86" name="楕円 85"/>
        <xdr:cNvSpPr/>
      </xdr:nvSpPr>
      <xdr:spPr>
        <a:xfrm>
          <a:off x="2857500" y="64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156046</xdr:rowOff>
    </xdr:from>
    <xdr:ext cx="534377" cy="259045"/>
    <xdr:sp macro="" textlink="">
      <xdr:nvSpPr>
        <xdr:cNvPr id="87" name="テキスト ボックス 86"/>
        <xdr:cNvSpPr txBox="1"/>
      </xdr:nvSpPr>
      <xdr:spPr>
        <a:xfrm>
          <a:off x="2641111" y="649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100657</xdr:rowOff>
    </xdr:from>
    <xdr:to>
      <xdr:col>10</xdr:col>
      <xdr:colOff>165100</xdr:colOff>
      <xdr:row>38</xdr:row>
      <xdr:rowOff>30807</xdr:rowOff>
    </xdr:to>
    <xdr:sp macro="" textlink="">
      <xdr:nvSpPr>
        <xdr:cNvPr id="88" name="楕円 87"/>
        <xdr:cNvSpPr/>
      </xdr:nvSpPr>
      <xdr:spPr>
        <a:xfrm>
          <a:off x="1968500" y="6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21934</xdr:rowOff>
    </xdr:from>
    <xdr:ext cx="534377" cy="259045"/>
    <xdr:sp macro="" textlink="">
      <xdr:nvSpPr>
        <xdr:cNvPr id="89" name="テキスト ボックス 88"/>
        <xdr:cNvSpPr txBox="1"/>
      </xdr:nvSpPr>
      <xdr:spPr>
        <a:xfrm>
          <a:off x="1752111" y="653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69817</xdr:rowOff>
    </xdr:from>
    <xdr:to>
      <xdr:col>6</xdr:col>
      <xdr:colOff>38100</xdr:colOff>
      <xdr:row>37</xdr:row>
      <xdr:rowOff>171417</xdr:rowOff>
    </xdr:to>
    <xdr:sp macro="" textlink="">
      <xdr:nvSpPr>
        <xdr:cNvPr id="90" name="楕円 89"/>
        <xdr:cNvSpPr/>
      </xdr:nvSpPr>
      <xdr:spPr>
        <a:xfrm>
          <a:off x="1079500" y="64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162544</xdr:rowOff>
    </xdr:from>
    <xdr:ext cx="534377" cy="259045"/>
    <xdr:sp macro="" textlink="">
      <xdr:nvSpPr>
        <xdr:cNvPr id="91" name="テキスト ボックス 90"/>
        <xdr:cNvSpPr txBox="1"/>
      </xdr:nvSpPr>
      <xdr:spPr>
        <a:xfrm>
          <a:off x="863111" y="650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32599</xdr:rowOff>
    </xdr:from>
    <xdr:to>
      <xdr:col>24</xdr:col>
      <xdr:colOff>63500</xdr:colOff>
      <xdr:row>58</xdr:row>
      <xdr:rowOff>45778</xdr:rowOff>
    </xdr:to>
    <xdr:cxnSp macro="">
      <xdr:nvCxnSpPr>
        <xdr:cNvPr id="120" name="直線コネクタ 119"/>
        <xdr:cNvCxnSpPr/>
      </xdr:nvCxnSpPr>
      <xdr:spPr>
        <a:xfrm>
          <a:off x="3797300" y="9976699"/>
          <a:ext cx="838200" cy="1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32599</xdr:rowOff>
    </xdr:from>
    <xdr:to>
      <xdr:col>19</xdr:col>
      <xdr:colOff>177800</xdr:colOff>
      <xdr:row>58</xdr:row>
      <xdr:rowOff>51868</xdr:rowOff>
    </xdr:to>
    <xdr:cxnSp macro="">
      <xdr:nvCxnSpPr>
        <xdr:cNvPr id="123" name="直線コネクタ 122"/>
        <xdr:cNvCxnSpPr/>
      </xdr:nvCxnSpPr>
      <xdr:spPr>
        <a:xfrm flipV="1">
          <a:off x="2908300" y="9976699"/>
          <a:ext cx="8890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51868</xdr:rowOff>
    </xdr:from>
    <xdr:to>
      <xdr:col>15</xdr:col>
      <xdr:colOff>50800</xdr:colOff>
      <xdr:row>58</xdr:row>
      <xdr:rowOff>53632</xdr:rowOff>
    </xdr:to>
    <xdr:cxnSp macro="">
      <xdr:nvCxnSpPr>
        <xdr:cNvPr id="126" name="直線コネクタ 125"/>
        <xdr:cNvCxnSpPr/>
      </xdr:nvCxnSpPr>
      <xdr:spPr>
        <a:xfrm flipV="1">
          <a:off x="2019300" y="9995968"/>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53632</xdr:rowOff>
    </xdr:from>
    <xdr:to>
      <xdr:col>10</xdr:col>
      <xdr:colOff>114300</xdr:colOff>
      <xdr:row>58</xdr:row>
      <xdr:rowOff>81018</xdr:rowOff>
    </xdr:to>
    <xdr:cxnSp macro="">
      <xdr:nvCxnSpPr>
        <xdr:cNvPr id="129" name="直線コネクタ 128"/>
        <xdr:cNvCxnSpPr/>
      </xdr:nvCxnSpPr>
      <xdr:spPr>
        <a:xfrm flipV="1">
          <a:off x="1130300" y="9997732"/>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166428</xdr:rowOff>
    </xdr:from>
    <xdr:to>
      <xdr:col>24</xdr:col>
      <xdr:colOff>114300</xdr:colOff>
      <xdr:row>58</xdr:row>
      <xdr:rowOff>96578</xdr:rowOff>
    </xdr:to>
    <xdr:sp macro="" textlink="">
      <xdr:nvSpPr>
        <xdr:cNvPr id="139" name="楕円 138"/>
        <xdr:cNvSpPr/>
      </xdr:nvSpPr>
      <xdr:spPr>
        <a:xfrm>
          <a:off x="4584700" y="99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153249</xdr:rowOff>
    </xdr:from>
    <xdr:to>
      <xdr:col>20</xdr:col>
      <xdr:colOff>38100</xdr:colOff>
      <xdr:row>58</xdr:row>
      <xdr:rowOff>83399</xdr:rowOff>
    </xdr:to>
    <xdr:sp macro="" textlink="">
      <xdr:nvSpPr>
        <xdr:cNvPr id="141" name="楕円 140"/>
        <xdr:cNvSpPr/>
      </xdr:nvSpPr>
      <xdr:spPr>
        <a:xfrm>
          <a:off x="3746500" y="99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74526</xdr:rowOff>
    </xdr:from>
    <xdr:ext cx="534377" cy="259045"/>
    <xdr:sp macro="" textlink="">
      <xdr:nvSpPr>
        <xdr:cNvPr id="142" name="テキスト ボックス 141"/>
        <xdr:cNvSpPr txBox="1"/>
      </xdr:nvSpPr>
      <xdr:spPr>
        <a:xfrm>
          <a:off x="3530111" y="1001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1068</xdr:rowOff>
    </xdr:from>
    <xdr:to>
      <xdr:col>15</xdr:col>
      <xdr:colOff>101600</xdr:colOff>
      <xdr:row>58</xdr:row>
      <xdr:rowOff>102668</xdr:rowOff>
    </xdr:to>
    <xdr:sp macro="" textlink="">
      <xdr:nvSpPr>
        <xdr:cNvPr id="143" name="楕円 142"/>
        <xdr:cNvSpPr/>
      </xdr:nvSpPr>
      <xdr:spPr>
        <a:xfrm>
          <a:off x="2857500" y="99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93795</xdr:rowOff>
    </xdr:from>
    <xdr:ext cx="534377" cy="259045"/>
    <xdr:sp macro="" textlink="">
      <xdr:nvSpPr>
        <xdr:cNvPr id="144" name="テキスト ボックス 143"/>
        <xdr:cNvSpPr txBox="1"/>
      </xdr:nvSpPr>
      <xdr:spPr>
        <a:xfrm>
          <a:off x="2641111" y="10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2832</xdr:rowOff>
    </xdr:from>
    <xdr:to>
      <xdr:col>10</xdr:col>
      <xdr:colOff>165100</xdr:colOff>
      <xdr:row>58</xdr:row>
      <xdr:rowOff>104432</xdr:rowOff>
    </xdr:to>
    <xdr:sp macro="" textlink="">
      <xdr:nvSpPr>
        <xdr:cNvPr id="145" name="楕円 144"/>
        <xdr:cNvSpPr/>
      </xdr:nvSpPr>
      <xdr:spPr>
        <a:xfrm>
          <a:off x="1968500" y="99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95559</xdr:rowOff>
    </xdr:from>
    <xdr:ext cx="534377" cy="259045"/>
    <xdr:sp macro="" textlink="">
      <xdr:nvSpPr>
        <xdr:cNvPr id="146" name="テキスト ボックス 145"/>
        <xdr:cNvSpPr txBox="1"/>
      </xdr:nvSpPr>
      <xdr:spPr>
        <a:xfrm>
          <a:off x="1752111" y="100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30218</xdr:rowOff>
    </xdr:from>
    <xdr:to>
      <xdr:col>6</xdr:col>
      <xdr:colOff>38100</xdr:colOff>
      <xdr:row>58</xdr:row>
      <xdr:rowOff>131818</xdr:rowOff>
    </xdr:to>
    <xdr:sp macro="" textlink="">
      <xdr:nvSpPr>
        <xdr:cNvPr id="147" name="楕円 146"/>
        <xdr:cNvSpPr/>
      </xdr:nvSpPr>
      <xdr:spPr>
        <a:xfrm>
          <a:off x="1079500" y="99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122945</xdr:rowOff>
    </xdr:from>
    <xdr:ext cx="534377" cy="259045"/>
    <xdr:sp macro="" textlink="">
      <xdr:nvSpPr>
        <xdr:cNvPr id="148" name="テキスト ボックス 147"/>
        <xdr:cNvSpPr txBox="1"/>
      </xdr:nvSpPr>
      <xdr:spPr>
        <a:xfrm>
          <a:off x="863111" y="1006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138100</xdr:rowOff>
    </xdr:from>
    <xdr:to>
      <xdr:col>24</xdr:col>
      <xdr:colOff>63500</xdr:colOff>
      <xdr:row>78</xdr:row>
      <xdr:rowOff>14427</xdr:rowOff>
    </xdr:to>
    <xdr:cxnSp macro="">
      <xdr:nvCxnSpPr>
        <xdr:cNvPr id="177" name="直線コネクタ 176"/>
        <xdr:cNvCxnSpPr/>
      </xdr:nvCxnSpPr>
      <xdr:spPr>
        <a:xfrm flipV="1">
          <a:off x="3797300" y="13339750"/>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113564</xdr:rowOff>
    </xdr:from>
    <xdr:to>
      <xdr:col>19</xdr:col>
      <xdr:colOff>177800</xdr:colOff>
      <xdr:row>78</xdr:row>
      <xdr:rowOff>14427</xdr:rowOff>
    </xdr:to>
    <xdr:cxnSp macro="">
      <xdr:nvCxnSpPr>
        <xdr:cNvPr id="180" name="直線コネクタ 179"/>
        <xdr:cNvCxnSpPr/>
      </xdr:nvCxnSpPr>
      <xdr:spPr>
        <a:xfrm>
          <a:off x="2908300" y="13315214"/>
          <a:ext cx="889000" cy="7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113564</xdr:rowOff>
    </xdr:from>
    <xdr:to>
      <xdr:col>15</xdr:col>
      <xdr:colOff>50800</xdr:colOff>
      <xdr:row>78</xdr:row>
      <xdr:rowOff>10674</xdr:rowOff>
    </xdr:to>
    <xdr:cxnSp macro="">
      <xdr:nvCxnSpPr>
        <xdr:cNvPr id="183" name="直線コネクタ 182"/>
        <xdr:cNvCxnSpPr/>
      </xdr:nvCxnSpPr>
      <xdr:spPr>
        <a:xfrm flipV="1">
          <a:off x="2019300" y="13315214"/>
          <a:ext cx="889000" cy="6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10674</xdr:rowOff>
    </xdr:from>
    <xdr:to>
      <xdr:col>10</xdr:col>
      <xdr:colOff>114300</xdr:colOff>
      <xdr:row>78</xdr:row>
      <xdr:rowOff>84837</xdr:rowOff>
    </xdr:to>
    <xdr:cxnSp macro="">
      <xdr:nvCxnSpPr>
        <xdr:cNvPr id="186" name="直線コネクタ 185"/>
        <xdr:cNvCxnSpPr/>
      </xdr:nvCxnSpPr>
      <xdr:spPr>
        <a:xfrm flipV="1">
          <a:off x="1130300" y="13383774"/>
          <a:ext cx="889000" cy="7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87300</xdr:rowOff>
    </xdr:from>
    <xdr:to>
      <xdr:col>24</xdr:col>
      <xdr:colOff>114300</xdr:colOff>
      <xdr:row>78</xdr:row>
      <xdr:rowOff>17450</xdr:rowOff>
    </xdr:to>
    <xdr:sp macro="" textlink="">
      <xdr:nvSpPr>
        <xdr:cNvPr id="196" name="楕円 195"/>
        <xdr:cNvSpPr/>
      </xdr:nvSpPr>
      <xdr:spPr>
        <a:xfrm>
          <a:off x="4584700" y="132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110177</xdr:rowOff>
    </xdr:from>
    <xdr:ext cx="534377" cy="259045"/>
    <xdr:sp macro="" textlink="">
      <xdr:nvSpPr>
        <xdr:cNvPr id="197" name="維持補修費該当値テキスト"/>
        <xdr:cNvSpPr txBox="1"/>
      </xdr:nvSpPr>
      <xdr:spPr>
        <a:xfrm>
          <a:off x="4686300" y="131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135077</xdr:rowOff>
    </xdr:from>
    <xdr:to>
      <xdr:col>20</xdr:col>
      <xdr:colOff>38100</xdr:colOff>
      <xdr:row>78</xdr:row>
      <xdr:rowOff>65227</xdr:rowOff>
    </xdr:to>
    <xdr:sp macro="" textlink="">
      <xdr:nvSpPr>
        <xdr:cNvPr id="198" name="楕円 197"/>
        <xdr:cNvSpPr/>
      </xdr:nvSpPr>
      <xdr:spPr>
        <a:xfrm>
          <a:off x="3746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56354</xdr:rowOff>
    </xdr:from>
    <xdr:ext cx="534377" cy="259045"/>
    <xdr:sp macro="" textlink="">
      <xdr:nvSpPr>
        <xdr:cNvPr id="199" name="テキスト ボックス 198"/>
        <xdr:cNvSpPr txBox="1"/>
      </xdr:nvSpPr>
      <xdr:spPr>
        <a:xfrm>
          <a:off x="3530111" y="134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62764</xdr:rowOff>
    </xdr:from>
    <xdr:to>
      <xdr:col>15</xdr:col>
      <xdr:colOff>101600</xdr:colOff>
      <xdr:row>77</xdr:row>
      <xdr:rowOff>164364</xdr:rowOff>
    </xdr:to>
    <xdr:sp macro="" textlink="">
      <xdr:nvSpPr>
        <xdr:cNvPr id="200" name="楕円 199"/>
        <xdr:cNvSpPr/>
      </xdr:nvSpPr>
      <xdr:spPr>
        <a:xfrm>
          <a:off x="2857500" y="13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9441</xdr:rowOff>
    </xdr:from>
    <xdr:ext cx="534377" cy="259045"/>
    <xdr:sp macro="" textlink="">
      <xdr:nvSpPr>
        <xdr:cNvPr id="201" name="テキスト ボックス 200"/>
        <xdr:cNvSpPr txBox="1"/>
      </xdr:nvSpPr>
      <xdr:spPr>
        <a:xfrm>
          <a:off x="2641111" y="1303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131324</xdr:rowOff>
    </xdr:from>
    <xdr:to>
      <xdr:col>10</xdr:col>
      <xdr:colOff>165100</xdr:colOff>
      <xdr:row>78</xdr:row>
      <xdr:rowOff>61474</xdr:rowOff>
    </xdr:to>
    <xdr:sp macro="" textlink="">
      <xdr:nvSpPr>
        <xdr:cNvPr id="202" name="楕円 201"/>
        <xdr:cNvSpPr/>
      </xdr:nvSpPr>
      <xdr:spPr>
        <a:xfrm>
          <a:off x="1968500" y="133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78001</xdr:rowOff>
    </xdr:from>
    <xdr:ext cx="534377" cy="259045"/>
    <xdr:sp macro="" textlink="">
      <xdr:nvSpPr>
        <xdr:cNvPr id="203" name="テキスト ボックス 202"/>
        <xdr:cNvSpPr txBox="1"/>
      </xdr:nvSpPr>
      <xdr:spPr>
        <a:xfrm>
          <a:off x="1752111" y="131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34037</xdr:rowOff>
    </xdr:from>
    <xdr:to>
      <xdr:col>6</xdr:col>
      <xdr:colOff>38100</xdr:colOff>
      <xdr:row>78</xdr:row>
      <xdr:rowOff>135637</xdr:rowOff>
    </xdr:to>
    <xdr:sp macro="" textlink="">
      <xdr:nvSpPr>
        <xdr:cNvPr id="204" name="楕円 203"/>
        <xdr:cNvSpPr/>
      </xdr:nvSpPr>
      <xdr:spPr>
        <a:xfrm>
          <a:off x="1079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152164</xdr:rowOff>
    </xdr:from>
    <xdr:ext cx="469744" cy="259045"/>
    <xdr:sp macro="" textlink="">
      <xdr:nvSpPr>
        <xdr:cNvPr id="205" name="テキスト ボックス 204"/>
        <xdr:cNvSpPr txBox="1"/>
      </xdr:nvSpPr>
      <xdr:spPr>
        <a:xfrm>
          <a:off x="895428" y="1318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167460</xdr:rowOff>
    </xdr:from>
    <xdr:to>
      <xdr:col>24</xdr:col>
      <xdr:colOff>63500</xdr:colOff>
      <xdr:row>95</xdr:row>
      <xdr:rowOff>92075</xdr:rowOff>
    </xdr:to>
    <xdr:cxnSp macro="">
      <xdr:nvCxnSpPr>
        <xdr:cNvPr id="235" name="直線コネクタ 234"/>
        <xdr:cNvCxnSpPr/>
      </xdr:nvCxnSpPr>
      <xdr:spPr>
        <a:xfrm flipV="1">
          <a:off x="3797300" y="16283760"/>
          <a:ext cx="838200" cy="9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40534</xdr:rowOff>
    </xdr:from>
    <xdr:to>
      <xdr:col>19</xdr:col>
      <xdr:colOff>177800</xdr:colOff>
      <xdr:row>95</xdr:row>
      <xdr:rowOff>92075</xdr:rowOff>
    </xdr:to>
    <xdr:cxnSp macro="">
      <xdr:nvCxnSpPr>
        <xdr:cNvPr id="238" name="直線コネクタ 237"/>
        <xdr:cNvCxnSpPr/>
      </xdr:nvCxnSpPr>
      <xdr:spPr>
        <a:xfrm>
          <a:off x="2908300" y="16328284"/>
          <a:ext cx="889000" cy="5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40534</xdr:rowOff>
    </xdr:from>
    <xdr:to>
      <xdr:col>15</xdr:col>
      <xdr:colOff>50800</xdr:colOff>
      <xdr:row>96</xdr:row>
      <xdr:rowOff>90687</xdr:rowOff>
    </xdr:to>
    <xdr:cxnSp macro="">
      <xdr:nvCxnSpPr>
        <xdr:cNvPr id="241" name="直線コネクタ 240"/>
        <xdr:cNvCxnSpPr/>
      </xdr:nvCxnSpPr>
      <xdr:spPr>
        <a:xfrm flipV="1">
          <a:off x="2019300" y="16328284"/>
          <a:ext cx="889000" cy="2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90687</xdr:rowOff>
    </xdr:from>
    <xdr:to>
      <xdr:col>10</xdr:col>
      <xdr:colOff>114300</xdr:colOff>
      <xdr:row>96</xdr:row>
      <xdr:rowOff>110082</xdr:rowOff>
    </xdr:to>
    <xdr:cxnSp macro="">
      <xdr:nvCxnSpPr>
        <xdr:cNvPr id="244" name="直線コネクタ 243"/>
        <xdr:cNvCxnSpPr/>
      </xdr:nvCxnSpPr>
      <xdr:spPr>
        <a:xfrm flipV="1">
          <a:off x="1130300" y="16549887"/>
          <a:ext cx="889000" cy="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116660</xdr:rowOff>
    </xdr:from>
    <xdr:to>
      <xdr:col>24</xdr:col>
      <xdr:colOff>114300</xdr:colOff>
      <xdr:row>95</xdr:row>
      <xdr:rowOff>46810</xdr:rowOff>
    </xdr:to>
    <xdr:sp macro="" textlink="">
      <xdr:nvSpPr>
        <xdr:cNvPr id="254" name="楕円 253"/>
        <xdr:cNvSpPr/>
      </xdr:nvSpPr>
      <xdr:spPr>
        <a:xfrm>
          <a:off x="4584700" y="162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139537</xdr:rowOff>
    </xdr:from>
    <xdr:ext cx="599010" cy="259045"/>
    <xdr:sp macro="" textlink="">
      <xdr:nvSpPr>
        <xdr:cNvPr id="255" name="扶助費該当値テキスト"/>
        <xdr:cNvSpPr txBox="1"/>
      </xdr:nvSpPr>
      <xdr:spPr>
        <a:xfrm>
          <a:off x="4686300" y="1608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41275</xdr:rowOff>
    </xdr:from>
    <xdr:to>
      <xdr:col>20</xdr:col>
      <xdr:colOff>38100</xdr:colOff>
      <xdr:row>95</xdr:row>
      <xdr:rowOff>142875</xdr:rowOff>
    </xdr:to>
    <xdr:sp macro="" textlink="">
      <xdr:nvSpPr>
        <xdr:cNvPr id="256" name="楕円 255"/>
        <xdr:cNvSpPr/>
      </xdr:nvSpPr>
      <xdr:spPr>
        <a:xfrm>
          <a:off x="3746500" y="163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159402</xdr:rowOff>
    </xdr:from>
    <xdr:ext cx="599010" cy="259045"/>
    <xdr:sp macro="" textlink="">
      <xdr:nvSpPr>
        <xdr:cNvPr id="257" name="テキスト ボックス 256"/>
        <xdr:cNvSpPr txBox="1"/>
      </xdr:nvSpPr>
      <xdr:spPr>
        <a:xfrm>
          <a:off x="3497795" y="1610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161184</xdr:rowOff>
    </xdr:from>
    <xdr:to>
      <xdr:col>15</xdr:col>
      <xdr:colOff>101600</xdr:colOff>
      <xdr:row>95</xdr:row>
      <xdr:rowOff>91334</xdr:rowOff>
    </xdr:to>
    <xdr:sp macro="" textlink="">
      <xdr:nvSpPr>
        <xdr:cNvPr id="258" name="楕円 257"/>
        <xdr:cNvSpPr/>
      </xdr:nvSpPr>
      <xdr:spPr>
        <a:xfrm>
          <a:off x="28575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107861</xdr:rowOff>
    </xdr:from>
    <xdr:ext cx="599010" cy="259045"/>
    <xdr:sp macro="" textlink="">
      <xdr:nvSpPr>
        <xdr:cNvPr id="259" name="テキスト ボックス 258"/>
        <xdr:cNvSpPr txBox="1"/>
      </xdr:nvSpPr>
      <xdr:spPr>
        <a:xfrm>
          <a:off x="2608795" y="1605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39887</xdr:rowOff>
    </xdr:from>
    <xdr:to>
      <xdr:col>10</xdr:col>
      <xdr:colOff>165100</xdr:colOff>
      <xdr:row>96</xdr:row>
      <xdr:rowOff>141487</xdr:rowOff>
    </xdr:to>
    <xdr:sp macro="" textlink="">
      <xdr:nvSpPr>
        <xdr:cNvPr id="260" name="楕円 259"/>
        <xdr:cNvSpPr/>
      </xdr:nvSpPr>
      <xdr:spPr>
        <a:xfrm>
          <a:off x="1968500" y="164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158014</xdr:rowOff>
    </xdr:from>
    <xdr:ext cx="599010" cy="259045"/>
    <xdr:sp macro="" textlink="">
      <xdr:nvSpPr>
        <xdr:cNvPr id="261" name="テキスト ボックス 260"/>
        <xdr:cNvSpPr txBox="1"/>
      </xdr:nvSpPr>
      <xdr:spPr>
        <a:xfrm>
          <a:off x="1719795" y="1627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59282</xdr:rowOff>
    </xdr:from>
    <xdr:to>
      <xdr:col>6</xdr:col>
      <xdr:colOff>38100</xdr:colOff>
      <xdr:row>96</xdr:row>
      <xdr:rowOff>160882</xdr:rowOff>
    </xdr:to>
    <xdr:sp macro="" textlink="">
      <xdr:nvSpPr>
        <xdr:cNvPr id="262" name="楕円 261"/>
        <xdr:cNvSpPr/>
      </xdr:nvSpPr>
      <xdr:spPr>
        <a:xfrm>
          <a:off x="1079500" y="165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5959</xdr:rowOff>
    </xdr:from>
    <xdr:ext cx="599010" cy="259045"/>
    <xdr:sp macro="" textlink="">
      <xdr:nvSpPr>
        <xdr:cNvPr id="263" name="テキスト ボックス 262"/>
        <xdr:cNvSpPr txBox="1"/>
      </xdr:nvSpPr>
      <xdr:spPr>
        <a:xfrm>
          <a:off x="830795" y="1629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51114</xdr:rowOff>
    </xdr:from>
    <xdr:to>
      <xdr:col>55</xdr:col>
      <xdr:colOff>0</xdr:colOff>
      <xdr:row>36</xdr:row>
      <xdr:rowOff>60166</xdr:rowOff>
    </xdr:to>
    <xdr:cxnSp macro="">
      <xdr:nvCxnSpPr>
        <xdr:cNvPr id="292" name="直線コネクタ 291"/>
        <xdr:cNvCxnSpPr/>
      </xdr:nvCxnSpPr>
      <xdr:spPr>
        <a:xfrm>
          <a:off x="9639300" y="6223314"/>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51114</xdr:rowOff>
    </xdr:from>
    <xdr:to>
      <xdr:col>50</xdr:col>
      <xdr:colOff>114300</xdr:colOff>
      <xdr:row>36</xdr:row>
      <xdr:rowOff>74640</xdr:rowOff>
    </xdr:to>
    <xdr:cxnSp macro="">
      <xdr:nvCxnSpPr>
        <xdr:cNvPr id="295" name="直線コネクタ 294"/>
        <xdr:cNvCxnSpPr/>
      </xdr:nvCxnSpPr>
      <xdr:spPr>
        <a:xfrm flipV="1">
          <a:off x="8750300" y="6223314"/>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36380</xdr:rowOff>
    </xdr:from>
    <xdr:to>
      <xdr:col>45</xdr:col>
      <xdr:colOff>177800</xdr:colOff>
      <xdr:row>36</xdr:row>
      <xdr:rowOff>74640</xdr:rowOff>
    </xdr:to>
    <xdr:cxnSp macro="">
      <xdr:nvCxnSpPr>
        <xdr:cNvPr id="298" name="直線コネクタ 297"/>
        <xdr:cNvCxnSpPr/>
      </xdr:nvCxnSpPr>
      <xdr:spPr>
        <a:xfrm>
          <a:off x="7861300" y="5865680"/>
          <a:ext cx="889000" cy="38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36380</xdr:rowOff>
    </xdr:from>
    <xdr:to>
      <xdr:col>41</xdr:col>
      <xdr:colOff>50800</xdr:colOff>
      <xdr:row>36</xdr:row>
      <xdr:rowOff>142999</xdr:rowOff>
    </xdr:to>
    <xdr:cxnSp macro="">
      <xdr:nvCxnSpPr>
        <xdr:cNvPr id="301" name="直線コネクタ 300"/>
        <xdr:cNvCxnSpPr/>
      </xdr:nvCxnSpPr>
      <xdr:spPr>
        <a:xfrm flipV="1">
          <a:off x="6972300" y="5865680"/>
          <a:ext cx="889000" cy="4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9366</xdr:rowOff>
    </xdr:from>
    <xdr:to>
      <xdr:col>55</xdr:col>
      <xdr:colOff>50800</xdr:colOff>
      <xdr:row>36</xdr:row>
      <xdr:rowOff>110966</xdr:rowOff>
    </xdr:to>
    <xdr:sp macro="" textlink="">
      <xdr:nvSpPr>
        <xdr:cNvPr id="311" name="楕円 310"/>
        <xdr:cNvSpPr/>
      </xdr:nvSpPr>
      <xdr:spPr>
        <a:xfrm>
          <a:off x="10426700" y="61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32243</xdr:rowOff>
    </xdr:from>
    <xdr:ext cx="599010" cy="259045"/>
    <xdr:sp macro="" textlink="">
      <xdr:nvSpPr>
        <xdr:cNvPr id="312" name="補助費等該当値テキスト"/>
        <xdr:cNvSpPr txBox="1"/>
      </xdr:nvSpPr>
      <xdr:spPr>
        <a:xfrm>
          <a:off x="10528300" y="603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314</xdr:rowOff>
    </xdr:from>
    <xdr:to>
      <xdr:col>50</xdr:col>
      <xdr:colOff>165100</xdr:colOff>
      <xdr:row>36</xdr:row>
      <xdr:rowOff>101914</xdr:rowOff>
    </xdr:to>
    <xdr:sp macro="" textlink="">
      <xdr:nvSpPr>
        <xdr:cNvPr id="313" name="楕円 312"/>
        <xdr:cNvSpPr/>
      </xdr:nvSpPr>
      <xdr:spPr>
        <a:xfrm>
          <a:off x="9588500" y="61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118441</xdr:rowOff>
    </xdr:from>
    <xdr:ext cx="599010" cy="259045"/>
    <xdr:sp macro="" textlink="">
      <xdr:nvSpPr>
        <xdr:cNvPr id="314" name="テキスト ボックス 313"/>
        <xdr:cNvSpPr txBox="1"/>
      </xdr:nvSpPr>
      <xdr:spPr>
        <a:xfrm>
          <a:off x="9339795" y="594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23840</xdr:rowOff>
    </xdr:from>
    <xdr:to>
      <xdr:col>46</xdr:col>
      <xdr:colOff>38100</xdr:colOff>
      <xdr:row>36</xdr:row>
      <xdr:rowOff>125440</xdr:rowOff>
    </xdr:to>
    <xdr:sp macro="" textlink="">
      <xdr:nvSpPr>
        <xdr:cNvPr id="315" name="楕円 314"/>
        <xdr:cNvSpPr/>
      </xdr:nvSpPr>
      <xdr:spPr>
        <a:xfrm>
          <a:off x="8699500" y="61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141967</xdr:rowOff>
    </xdr:from>
    <xdr:ext cx="599010" cy="259045"/>
    <xdr:sp macro="" textlink="">
      <xdr:nvSpPr>
        <xdr:cNvPr id="316" name="テキスト ボックス 315"/>
        <xdr:cNvSpPr txBox="1"/>
      </xdr:nvSpPr>
      <xdr:spPr>
        <a:xfrm>
          <a:off x="8450795" y="597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157030</xdr:rowOff>
    </xdr:from>
    <xdr:to>
      <xdr:col>41</xdr:col>
      <xdr:colOff>101600</xdr:colOff>
      <xdr:row>34</xdr:row>
      <xdr:rowOff>87180</xdr:rowOff>
    </xdr:to>
    <xdr:sp macro="" textlink="">
      <xdr:nvSpPr>
        <xdr:cNvPr id="317" name="楕円 316"/>
        <xdr:cNvSpPr/>
      </xdr:nvSpPr>
      <xdr:spPr>
        <a:xfrm>
          <a:off x="7810500" y="58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103707</xdr:rowOff>
    </xdr:from>
    <xdr:ext cx="599010" cy="259045"/>
    <xdr:sp macro="" textlink="">
      <xdr:nvSpPr>
        <xdr:cNvPr id="318" name="テキスト ボックス 317"/>
        <xdr:cNvSpPr txBox="1"/>
      </xdr:nvSpPr>
      <xdr:spPr>
        <a:xfrm>
          <a:off x="7561795" y="559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92199</xdr:rowOff>
    </xdr:from>
    <xdr:to>
      <xdr:col>36</xdr:col>
      <xdr:colOff>165100</xdr:colOff>
      <xdr:row>37</xdr:row>
      <xdr:rowOff>22349</xdr:rowOff>
    </xdr:to>
    <xdr:sp macro="" textlink="">
      <xdr:nvSpPr>
        <xdr:cNvPr id="319" name="楕円 318"/>
        <xdr:cNvSpPr/>
      </xdr:nvSpPr>
      <xdr:spPr>
        <a:xfrm>
          <a:off x="6921500" y="626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38876</xdr:rowOff>
    </xdr:from>
    <xdr:ext cx="599010" cy="259045"/>
    <xdr:sp macro="" textlink="">
      <xdr:nvSpPr>
        <xdr:cNvPr id="320" name="テキスト ボックス 319"/>
        <xdr:cNvSpPr txBox="1"/>
      </xdr:nvSpPr>
      <xdr:spPr>
        <a:xfrm>
          <a:off x="6672795" y="603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131651</xdr:rowOff>
    </xdr:from>
    <xdr:to>
      <xdr:col>55</xdr:col>
      <xdr:colOff>0</xdr:colOff>
      <xdr:row>58</xdr:row>
      <xdr:rowOff>13394</xdr:rowOff>
    </xdr:to>
    <xdr:cxnSp macro="">
      <xdr:nvCxnSpPr>
        <xdr:cNvPr id="347" name="直線コネクタ 346"/>
        <xdr:cNvCxnSpPr/>
      </xdr:nvCxnSpPr>
      <xdr:spPr>
        <a:xfrm flipV="1">
          <a:off x="9639300" y="9904301"/>
          <a:ext cx="838200" cy="5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166007</xdr:rowOff>
    </xdr:from>
    <xdr:to>
      <xdr:col>50</xdr:col>
      <xdr:colOff>114300</xdr:colOff>
      <xdr:row>58</xdr:row>
      <xdr:rowOff>13394</xdr:rowOff>
    </xdr:to>
    <xdr:cxnSp macro="">
      <xdr:nvCxnSpPr>
        <xdr:cNvPr id="350" name="直線コネクタ 349"/>
        <xdr:cNvCxnSpPr/>
      </xdr:nvCxnSpPr>
      <xdr:spPr>
        <a:xfrm>
          <a:off x="8750300" y="9938657"/>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166007</xdr:rowOff>
    </xdr:from>
    <xdr:to>
      <xdr:col>45</xdr:col>
      <xdr:colOff>177800</xdr:colOff>
      <xdr:row>58</xdr:row>
      <xdr:rowOff>33458</xdr:rowOff>
    </xdr:to>
    <xdr:cxnSp macro="">
      <xdr:nvCxnSpPr>
        <xdr:cNvPr id="353" name="直線コネクタ 352"/>
        <xdr:cNvCxnSpPr/>
      </xdr:nvCxnSpPr>
      <xdr:spPr>
        <a:xfrm flipV="1">
          <a:off x="7861300" y="9938657"/>
          <a:ext cx="889000" cy="3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33458</xdr:rowOff>
    </xdr:from>
    <xdr:to>
      <xdr:col>41</xdr:col>
      <xdr:colOff>50800</xdr:colOff>
      <xdr:row>58</xdr:row>
      <xdr:rowOff>74613</xdr:rowOff>
    </xdr:to>
    <xdr:cxnSp macro="">
      <xdr:nvCxnSpPr>
        <xdr:cNvPr id="356" name="直線コネクタ 355"/>
        <xdr:cNvCxnSpPr/>
      </xdr:nvCxnSpPr>
      <xdr:spPr>
        <a:xfrm flipV="1">
          <a:off x="6972300" y="9977558"/>
          <a:ext cx="889000" cy="4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80851</xdr:rowOff>
    </xdr:from>
    <xdr:to>
      <xdr:col>55</xdr:col>
      <xdr:colOff>50800</xdr:colOff>
      <xdr:row>58</xdr:row>
      <xdr:rowOff>11001</xdr:rowOff>
    </xdr:to>
    <xdr:sp macro="" textlink="">
      <xdr:nvSpPr>
        <xdr:cNvPr id="366" name="楕円 365"/>
        <xdr:cNvSpPr/>
      </xdr:nvSpPr>
      <xdr:spPr>
        <a:xfrm>
          <a:off x="10426700" y="98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59278</xdr:rowOff>
    </xdr:from>
    <xdr:ext cx="534377" cy="259045"/>
    <xdr:sp macro="" textlink="">
      <xdr:nvSpPr>
        <xdr:cNvPr id="367" name="普通建設事業費該当値テキスト"/>
        <xdr:cNvSpPr txBox="1"/>
      </xdr:nvSpPr>
      <xdr:spPr>
        <a:xfrm>
          <a:off x="10528300" y="983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134044</xdr:rowOff>
    </xdr:from>
    <xdr:to>
      <xdr:col>50</xdr:col>
      <xdr:colOff>165100</xdr:colOff>
      <xdr:row>58</xdr:row>
      <xdr:rowOff>64194</xdr:rowOff>
    </xdr:to>
    <xdr:sp macro="" textlink="">
      <xdr:nvSpPr>
        <xdr:cNvPr id="368" name="楕円 367"/>
        <xdr:cNvSpPr/>
      </xdr:nvSpPr>
      <xdr:spPr>
        <a:xfrm>
          <a:off x="9588500" y="99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55321</xdr:rowOff>
    </xdr:from>
    <xdr:ext cx="534377" cy="259045"/>
    <xdr:sp macro="" textlink="">
      <xdr:nvSpPr>
        <xdr:cNvPr id="369" name="テキスト ボックス 368"/>
        <xdr:cNvSpPr txBox="1"/>
      </xdr:nvSpPr>
      <xdr:spPr>
        <a:xfrm>
          <a:off x="9372111" y="99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115207</xdr:rowOff>
    </xdr:from>
    <xdr:to>
      <xdr:col>46</xdr:col>
      <xdr:colOff>38100</xdr:colOff>
      <xdr:row>58</xdr:row>
      <xdr:rowOff>45357</xdr:rowOff>
    </xdr:to>
    <xdr:sp macro="" textlink="">
      <xdr:nvSpPr>
        <xdr:cNvPr id="370" name="楕円 369"/>
        <xdr:cNvSpPr/>
      </xdr:nvSpPr>
      <xdr:spPr>
        <a:xfrm>
          <a:off x="8699500" y="98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36484</xdr:rowOff>
    </xdr:from>
    <xdr:ext cx="534377" cy="259045"/>
    <xdr:sp macro="" textlink="">
      <xdr:nvSpPr>
        <xdr:cNvPr id="371" name="テキスト ボックス 370"/>
        <xdr:cNvSpPr txBox="1"/>
      </xdr:nvSpPr>
      <xdr:spPr>
        <a:xfrm>
          <a:off x="8483111" y="998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154108</xdr:rowOff>
    </xdr:from>
    <xdr:to>
      <xdr:col>41</xdr:col>
      <xdr:colOff>101600</xdr:colOff>
      <xdr:row>58</xdr:row>
      <xdr:rowOff>84258</xdr:rowOff>
    </xdr:to>
    <xdr:sp macro="" textlink="">
      <xdr:nvSpPr>
        <xdr:cNvPr id="372" name="楕円 371"/>
        <xdr:cNvSpPr/>
      </xdr:nvSpPr>
      <xdr:spPr>
        <a:xfrm>
          <a:off x="7810500" y="99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75385</xdr:rowOff>
    </xdr:from>
    <xdr:ext cx="534377" cy="259045"/>
    <xdr:sp macro="" textlink="">
      <xdr:nvSpPr>
        <xdr:cNvPr id="373" name="テキスト ボックス 372"/>
        <xdr:cNvSpPr txBox="1"/>
      </xdr:nvSpPr>
      <xdr:spPr>
        <a:xfrm>
          <a:off x="7594111" y="1001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23813</xdr:rowOff>
    </xdr:from>
    <xdr:to>
      <xdr:col>36</xdr:col>
      <xdr:colOff>165100</xdr:colOff>
      <xdr:row>58</xdr:row>
      <xdr:rowOff>125413</xdr:rowOff>
    </xdr:to>
    <xdr:sp macro="" textlink="">
      <xdr:nvSpPr>
        <xdr:cNvPr id="374" name="楕円 373"/>
        <xdr:cNvSpPr/>
      </xdr:nvSpPr>
      <xdr:spPr>
        <a:xfrm>
          <a:off x="6921500" y="99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116540</xdr:rowOff>
    </xdr:from>
    <xdr:ext cx="534377" cy="259045"/>
    <xdr:sp macro="" textlink="">
      <xdr:nvSpPr>
        <xdr:cNvPr id="375" name="テキスト ボックス 374"/>
        <xdr:cNvSpPr txBox="1"/>
      </xdr:nvSpPr>
      <xdr:spPr>
        <a:xfrm>
          <a:off x="6705111" y="100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126212</xdr:rowOff>
    </xdr:from>
    <xdr:to>
      <xdr:col>55</xdr:col>
      <xdr:colOff>0</xdr:colOff>
      <xdr:row>78</xdr:row>
      <xdr:rowOff>155817</xdr:rowOff>
    </xdr:to>
    <xdr:cxnSp macro="">
      <xdr:nvCxnSpPr>
        <xdr:cNvPr id="404" name="直線コネクタ 403"/>
        <xdr:cNvCxnSpPr/>
      </xdr:nvCxnSpPr>
      <xdr:spPr>
        <a:xfrm flipV="1">
          <a:off x="9639300" y="13327862"/>
          <a:ext cx="838200" cy="20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34658</xdr:rowOff>
    </xdr:from>
    <xdr:to>
      <xdr:col>50</xdr:col>
      <xdr:colOff>114300</xdr:colOff>
      <xdr:row>78</xdr:row>
      <xdr:rowOff>155817</xdr:rowOff>
    </xdr:to>
    <xdr:cxnSp macro="">
      <xdr:nvCxnSpPr>
        <xdr:cNvPr id="407" name="直線コネクタ 406"/>
        <xdr:cNvCxnSpPr/>
      </xdr:nvCxnSpPr>
      <xdr:spPr>
        <a:xfrm>
          <a:off x="8750300" y="13407758"/>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34658</xdr:rowOff>
    </xdr:from>
    <xdr:to>
      <xdr:col>45</xdr:col>
      <xdr:colOff>177800</xdr:colOff>
      <xdr:row>78</xdr:row>
      <xdr:rowOff>70599</xdr:rowOff>
    </xdr:to>
    <xdr:cxnSp macro="">
      <xdr:nvCxnSpPr>
        <xdr:cNvPr id="410" name="直線コネクタ 409"/>
        <xdr:cNvCxnSpPr/>
      </xdr:nvCxnSpPr>
      <xdr:spPr>
        <a:xfrm flipV="1">
          <a:off x="7861300" y="13407758"/>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70599</xdr:rowOff>
    </xdr:from>
    <xdr:to>
      <xdr:col>41</xdr:col>
      <xdr:colOff>50800</xdr:colOff>
      <xdr:row>78</xdr:row>
      <xdr:rowOff>138061</xdr:rowOff>
    </xdr:to>
    <xdr:cxnSp macro="">
      <xdr:nvCxnSpPr>
        <xdr:cNvPr id="413" name="直線コネクタ 412"/>
        <xdr:cNvCxnSpPr/>
      </xdr:nvCxnSpPr>
      <xdr:spPr>
        <a:xfrm flipV="1">
          <a:off x="6972300" y="13443699"/>
          <a:ext cx="889000" cy="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75412</xdr:rowOff>
    </xdr:from>
    <xdr:to>
      <xdr:col>55</xdr:col>
      <xdr:colOff>50800</xdr:colOff>
      <xdr:row>78</xdr:row>
      <xdr:rowOff>5562</xdr:rowOff>
    </xdr:to>
    <xdr:sp macro="" textlink="">
      <xdr:nvSpPr>
        <xdr:cNvPr id="423" name="楕円 422"/>
        <xdr:cNvSpPr/>
      </xdr:nvSpPr>
      <xdr:spPr>
        <a:xfrm>
          <a:off x="10426700" y="132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98289</xdr:rowOff>
    </xdr:from>
    <xdr:ext cx="534377" cy="259045"/>
    <xdr:sp macro="" textlink="">
      <xdr:nvSpPr>
        <xdr:cNvPr id="424" name="普通建設事業費 （ うち新規整備　）該当値テキスト"/>
        <xdr:cNvSpPr txBox="1"/>
      </xdr:nvSpPr>
      <xdr:spPr>
        <a:xfrm>
          <a:off x="10528300" y="13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105017</xdr:rowOff>
    </xdr:from>
    <xdr:to>
      <xdr:col>50</xdr:col>
      <xdr:colOff>165100</xdr:colOff>
      <xdr:row>79</xdr:row>
      <xdr:rowOff>35167</xdr:rowOff>
    </xdr:to>
    <xdr:sp macro="" textlink="">
      <xdr:nvSpPr>
        <xdr:cNvPr id="425" name="楕円 424"/>
        <xdr:cNvSpPr/>
      </xdr:nvSpPr>
      <xdr:spPr>
        <a:xfrm>
          <a:off x="9588500" y="134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26294</xdr:rowOff>
    </xdr:from>
    <xdr:ext cx="469744" cy="259045"/>
    <xdr:sp macro="" textlink="">
      <xdr:nvSpPr>
        <xdr:cNvPr id="426" name="テキスト ボックス 425"/>
        <xdr:cNvSpPr txBox="1"/>
      </xdr:nvSpPr>
      <xdr:spPr>
        <a:xfrm>
          <a:off x="9404428" y="1357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155308</xdr:rowOff>
    </xdr:from>
    <xdr:to>
      <xdr:col>46</xdr:col>
      <xdr:colOff>38100</xdr:colOff>
      <xdr:row>78</xdr:row>
      <xdr:rowOff>85458</xdr:rowOff>
    </xdr:to>
    <xdr:sp macro="" textlink="">
      <xdr:nvSpPr>
        <xdr:cNvPr id="427" name="楕円 426"/>
        <xdr:cNvSpPr/>
      </xdr:nvSpPr>
      <xdr:spPr>
        <a:xfrm>
          <a:off x="8699500" y="133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76585</xdr:rowOff>
    </xdr:from>
    <xdr:ext cx="534377" cy="259045"/>
    <xdr:sp macro="" textlink="">
      <xdr:nvSpPr>
        <xdr:cNvPr id="428" name="テキスト ボックス 427"/>
        <xdr:cNvSpPr txBox="1"/>
      </xdr:nvSpPr>
      <xdr:spPr>
        <a:xfrm>
          <a:off x="8483111" y="1344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19799</xdr:rowOff>
    </xdr:from>
    <xdr:to>
      <xdr:col>41</xdr:col>
      <xdr:colOff>101600</xdr:colOff>
      <xdr:row>78</xdr:row>
      <xdr:rowOff>121399</xdr:rowOff>
    </xdr:to>
    <xdr:sp macro="" textlink="">
      <xdr:nvSpPr>
        <xdr:cNvPr id="429" name="楕円 428"/>
        <xdr:cNvSpPr/>
      </xdr:nvSpPr>
      <xdr:spPr>
        <a:xfrm>
          <a:off x="7810500" y="1339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112526</xdr:rowOff>
    </xdr:from>
    <xdr:ext cx="534377" cy="259045"/>
    <xdr:sp macro="" textlink="">
      <xdr:nvSpPr>
        <xdr:cNvPr id="430" name="テキスト ボックス 429"/>
        <xdr:cNvSpPr txBox="1"/>
      </xdr:nvSpPr>
      <xdr:spPr>
        <a:xfrm>
          <a:off x="7594111" y="1348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87261</xdr:rowOff>
    </xdr:from>
    <xdr:to>
      <xdr:col>36</xdr:col>
      <xdr:colOff>165100</xdr:colOff>
      <xdr:row>79</xdr:row>
      <xdr:rowOff>17411</xdr:rowOff>
    </xdr:to>
    <xdr:sp macro="" textlink="">
      <xdr:nvSpPr>
        <xdr:cNvPr id="431" name="楕円 430"/>
        <xdr:cNvSpPr/>
      </xdr:nvSpPr>
      <xdr:spPr>
        <a:xfrm>
          <a:off x="6921500" y="13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8538</xdr:rowOff>
    </xdr:from>
    <xdr:ext cx="469744" cy="259045"/>
    <xdr:sp macro="" textlink="">
      <xdr:nvSpPr>
        <xdr:cNvPr id="432" name="テキスト ボックス 431"/>
        <xdr:cNvSpPr txBox="1"/>
      </xdr:nvSpPr>
      <xdr:spPr>
        <a:xfrm>
          <a:off x="6737428" y="1355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18762</xdr:rowOff>
    </xdr:from>
    <xdr:to>
      <xdr:col>55</xdr:col>
      <xdr:colOff>0</xdr:colOff>
      <xdr:row>98</xdr:row>
      <xdr:rowOff>47003</xdr:rowOff>
    </xdr:to>
    <xdr:cxnSp macro="">
      <xdr:nvCxnSpPr>
        <xdr:cNvPr id="459" name="直線コネクタ 458"/>
        <xdr:cNvCxnSpPr/>
      </xdr:nvCxnSpPr>
      <xdr:spPr>
        <a:xfrm flipV="1">
          <a:off x="9639300" y="16820862"/>
          <a:ext cx="838200" cy="2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47003</xdr:rowOff>
    </xdr:from>
    <xdr:to>
      <xdr:col>50</xdr:col>
      <xdr:colOff>114300</xdr:colOff>
      <xdr:row>98</xdr:row>
      <xdr:rowOff>49081</xdr:rowOff>
    </xdr:to>
    <xdr:cxnSp macro="">
      <xdr:nvCxnSpPr>
        <xdr:cNvPr id="462" name="直線コネクタ 461"/>
        <xdr:cNvCxnSpPr/>
      </xdr:nvCxnSpPr>
      <xdr:spPr>
        <a:xfrm flipV="1">
          <a:off x="8750300" y="16849103"/>
          <a:ext cx="88900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49081</xdr:rowOff>
    </xdr:from>
    <xdr:to>
      <xdr:col>45</xdr:col>
      <xdr:colOff>177800</xdr:colOff>
      <xdr:row>98</xdr:row>
      <xdr:rowOff>102143</xdr:rowOff>
    </xdr:to>
    <xdr:cxnSp macro="">
      <xdr:nvCxnSpPr>
        <xdr:cNvPr id="465" name="直線コネクタ 464"/>
        <xdr:cNvCxnSpPr/>
      </xdr:nvCxnSpPr>
      <xdr:spPr>
        <a:xfrm flipV="1">
          <a:off x="7861300" y="16851181"/>
          <a:ext cx="889000" cy="5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101702</xdr:rowOff>
    </xdr:from>
    <xdr:to>
      <xdr:col>41</xdr:col>
      <xdr:colOff>50800</xdr:colOff>
      <xdr:row>98</xdr:row>
      <xdr:rowOff>102143</xdr:rowOff>
    </xdr:to>
    <xdr:cxnSp macro="">
      <xdr:nvCxnSpPr>
        <xdr:cNvPr id="468" name="直線コネクタ 467"/>
        <xdr:cNvCxnSpPr/>
      </xdr:nvCxnSpPr>
      <xdr:spPr>
        <a:xfrm>
          <a:off x="6972300" y="16903802"/>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139412</xdr:rowOff>
    </xdr:from>
    <xdr:to>
      <xdr:col>55</xdr:col>
      <xdr:colOff>50800</xdr:colOff>
      <xdr:row>98</xdr:row>
      <xdr:rowOff>69562</xdr:rowOff>
    </xdr:to>
    <xdr:sp macro="" textlink="">
      <xdr:nvSpPr>
        <xdr:cNvPr id="478" name="楕円 477"/>
        <xdr:cNvSpPr/>
      </xdr:nvSpPr>
      <xdr:spPr>
        <a:xfrm>
          <a:off x="10426700" y="1677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167653</xdr:rowOff>
    </xdr:from>
    <xdr:to>
      <xdr:col>50</xdr:col>
      <xdr:colOff>165100</xdr:colOff>
      <xdr:row>98</xdr:row>
      <xdr:rowOff>97803</xdr:rowOff>
    </xdr:to>
    <xdr:sp macro="" textlink="">
      <xdr:nvSpPr>
        <xdr:cNvPr id="480" name="楕円 479"/>
        <xdr:cNvSpPr/>
      </xdr:nvSpPr>
      <xdr:spPr>
        <a:xfrm>
          <a:off x="9588500" y="167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88930</xdr:rowOff>
    </xdr:from>
    <xdr:ext cx="534377" cy="259045"/>
    <xdr:sp macro="" textlink="">
      <xdr:nvSpPr>
        <xdr:cNvPr id="481" name="テキスト ボックス 480"/>
        <xdr:cNvSpPr txBox="1"/>
      </xdr:nvSpPr>
      <xdr:spPr>
        <a:xfrm>
          <a:off x="9372111" y="1689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169731</xdr:rowOff>
    </xdr:from>
    <xdr:to>
      <xdr:col>46</xdr:col>
      <xdr:colOff>38100</xdr:colOff>
      <xdr:row>98</xdr:row>
      <xdr:rowOff>99881</xdr:rowOff>
    </xdr:to>
    <xdr:sp macro="" textlink="">
      <xdr:nvSpPr>
        <xdr:cNvPr id="482" name="楕円 481"/>
        <xdr:cNvSpPr/>
      </xdr:nvSpPr>
      <xdr:spPr>
        <a:xfrm>
          <a:off x="8699500" y="168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91008</xdr:rowOff>
    </xdr:from>
    <xdr:ext cx="534377" cy="259045"/>
    <xdr:sp macro="" textlink="">
      <xdr:nvSpPr>
        <xdr:cNvPr id="483" name="テキスト ボックス 482"/>
        <xdr:cNvSpPr txBox="1"/>
      </xdr:nvSpPr>
      <xdr:spPr>
        <a:xfrm>
          <a:off x="8483111" y="168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51343</xdr:rowOff>
    </xdr:from>
    <xdr:to>
      <xdr:col>41</xdr:col>
      <xdr:colOff>101600</xdr:colOff>
      <xdr:row>98</xdr:row>
      <xdr:rowOff>152943</xdr:rowOff>
    </xdr:to>
    <xdr:sp macro="" textlink="">
      <xdr:nvSpPr>
        <xdr:cNvPr id="484" name="楕円 483"/>
        <xdr:cNvSpPr/>
      </xdr:nvSpPr>
      <xdr:spPr>
        <a:xfrm>
          <a:off x="7810500" y="168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144070</xdr:rowOff>
    </xdr:from>
    <xdr:ext cx="534377" cy="259045"/>
    <xdr:sp macro="" textlink="">
      <xdr:nvSpPr>
        <xdr:cNvPr id="485" name="テキスト ボックス 484"/>
        <xdr:cNvSpPr txBox="1"/>
      </xdr:nvSpPr>
      <xdr:spPr>
        <a:xfrm>
          <a:off x="7594111" y="1694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50902</xdr:rowOff>
    </xdr:from>
    <xdr:to>
      <xdr:col>36</xdr:col>
      <xdr:colOff>165100</xdr:colOff>
      <xdr:row>98</xdr:row>
      <xdr:rowOff>152502</xdr:rowOff>
    </xdr:to>
    <xdr:sp macro="" textlink="">
      <xdr:nvSpPr>
        <xdr:cNvPr id="486" name="楕円 485"/>
        <xdr:cNvSpPr/>
      </xdr:nvSpPr>
      <xdr:spPr>
        <a:xfrm>
          <a:off x="6921500" y="168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143629</xdr:rowOff>
    </xdr:from>
    <xdr:ext cx="534377" cy="259045"/>
    <xdr:sp macro="" textlink="">
      <xdr:nvSpPr>
        <xdr:cNvPr id="487" name="テキスト ボックス 486"/>
        <xdr:cNvSpPr txBox="1"/>
      </xdr:nvSpPr>
      <xdr:spPr>
        <a:xfrm>
          <a:off x="6705111" y="169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154330</xdr:rowOff>
    </xdr:from>
    <xdr:to>
      <xdr:col>85</xdr:col>
      <xdr:colOff>127000</xdr:colOff>
      <xdr:row>39</xdr:row>
      <xdr:rowOff>32893</xdr:rowOff>
    </xdr:to>
    <xdr:cxnSp macro="">
      <xdr:nvCxnSpPr>
        <xdr:cNvPr id="516" name="直線コネクタ 515"/>
        <xdr:cNvCxnSpPr/>
      </xdr:nvCxnSpPr>
      <xdr:spPr>
        <a:xfrm flipV="1">
          <a:off x="15481300" y="6669430"/>
          <a:ext cx="838200" cy="5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32893</xdr:rowOff>
    </xdr:from>
    <xdr:to>
      <xdr:col>81</xdr:col>
      <xdr:colOff>50800</xdr:colOff>
      <xdr:row>39</xdr:row>
      <xdr:rowOff>35496</xdr:rowOff>
    </xdr:to>
    <xdr:cxnSp macro="">
      <xdr:nvCxnSpPr>
        <xdr:cNvPr id="519" name="直線コネクタ 518"/>
        <xdr:cNvCxnSpPr/>
      </xdr:nvCxnSpPr>
      <xdr:spPr>
        <a:xfrm flipV="1">
          <a:off x="14592300" y="6719443"/>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35496</xdr:rowOff>
    </xdr:from>
    <xdr:to>
      <xdr:col>76</xdr:col>
      <xdr:colOff>114300</xdr:colOff>
      <xdr:row>39</xdr:row>
      <xdr:rowOff>42278</xdr:rowOff>
    </xdr:to>
    <xdr:cxnSp macro="">
      <xdr:nvCxnSpPr>
        <xdr:cNvPr id="522" name="直線コネクタ 521"/>
        <xdr:cNvCxnSpPr/>
      </xdr:nvCxnSpPr>
      <xdr:spPr>
        <a:xfrm flipV="1">
          <a:off x="13703300" y="6722046"/>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25121</xdr:rowOff>
    </xdr:from>
    <xdr:to>
      <xdr:col>71</xdr:col>
      <xdr:colOff>177800</xdr:colOff>
      <xdr:row>39</xdr:row>
      <xdr:rowOff>42278</xdr:rowOff>
    </xdr:to>
    <xdr:cxnSp macro="">
      <xdr:nvCxnSpPr>
        <xdr:cNvPr id="525" name="直線コネクタ 524"/>
        <xdr:cNvCxnSpPr/>
      </xdr:nvCxnSpPr>
      <xdr:spPr>
        <a:xfrm>
          <a:off x="12814300" y="6711671"/>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103530</xdr:rowOff>
    </xdr:from>
    <xdr:to>
      <xdr:col>85</xdr:col>
      <xdr:colOff>177800</xdr:colOff>
      <xdr:row>39</xdr:row>
      <xdr:rowOff>33680</xdr:rowOff>
    </xdr:to>
    <xdr:sp macro="" textlink="">
      <xdr:nvSpPr>
        <xdr:cNvPr id="535" name="楕円 534"/>
        <xdr:cNvSpPr/>
      </xdr:nvSpPr>
      <xdr:spPr>
        <a:xfrm>
          <a:off x="16268700" y="66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44644</xdr:rowOff>
    </xdr:from>
    <xdr:ext cx="469744" cy="259045"/>
    <xdr:sp macro="" textlink="">
      <xdr:nvSpPr>
        <xdr:cNvPr id="536" name="災害復旧事業費該当値テキスト"/>
        <xdr:cNvSpPr txBox="1"/>
      </xdr:nvSpPr>
      <xdr:spPr>
        <a:xfrm>
          <a:off x="16370300" y="655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153543</xdr:rowOff>
    </xdr:from>
    <xdr:to>
      <xdr:col>81</xdr:col>
      <xdr:colOff>101600</xdr:colOff>
      <xdr:row>39</xdr:row>
      <xdr:rowOff>83693</xdr:rowOff>
    </xdr:to>
    <xdr:sp macro="" textlink="">
      <xdr:nvSpPr>
        <xdr:cNvPr id="537" name="楕円 536"/>
        <xdr:cNvSpPr/>
      </xdr:nvSpPr>
      <xdr:spPr>
        <a:xfrm>
          <a:off x="15430500" y="66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74820</xdr:rowOff>
    </xdr:from>
    <xdr:ext cx="378565" cy="259045"/>
    <xdr:sp macro="" textlink="">
      <xdr:nvSpPr>
        <xdr:cNvPr id="538" name="テキスト ボックス 537"/>
        <xdr:cNvSpPr txBox="1"/>
      </xdr:nvSpPr>
      <xdr:spPr>
        <a:xfrm>
          <a:off x="15292017" y="6761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156146</xdr:rowOff>
    </xdr:from>
    <xdr:to>
      <xdr:col>76</xdr:col>
      <xdr:colOff>165100</xdr:colOff>
      <xdr:row>39</xdr:row>
      <xdr:rowOff>86296</xdr:rowOff>
    </xdr:to>
    <xdr:sp macro="" textlink="">
      <xdr:nvSpPr>
        <xdr:cNvPr id="539" name="楕円 538"/>
        <xdr:cNvSpPr/>
      </xdr:nvSpPr>
      <xdr:spPr>
        <a:xfrm>
          <a:off x="14541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77423</xdr:rowOff>
    </xdr:from>
    <xdr:ext cx="378565" cy="259045"/>
    <xdr:sp macro="" textlink="">
      <xdr:nvSpPr>
        <xdr:cNvPr id="540" name="テキスト ボックス 539"/>
        <xdr:cNvSpPr txBox="1"/>
      </xdr:nvSpPr>
      <xdr:spPr>
        <a:xfrm>
          <a:off x="14403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162928</xdr:rowOff>
    </xdr:from>
    <xdr:to>
      <xdr:col>72</xdr:col>
      <xdr:colOff>38100</xdr:colOff>
      <xdr:row>39</xdr:row>
      <xdr:rowOff>93078</xdr:rowOff>
    </xdr:to>
    <xdr:sp macro="" textlink="">
      <xdr:nvSpPr>
        <xdr:cNvPr id="541" name="楕円 540"/>
        <xdr:cNvSpPr/>
      </xdr:nvSpPr>
      <xdr:spPr>
        <a:xfrm>
          <a:off x="13652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84205</xdr:rowOff>
    </xdr:from>
    <xdr:ext cx="378565" cy="259045"/>
    <xdr:sp macro="" textlink="">
      <xdr:nvSpPr>
        <xdr:cNvPr id="542" name="テキスト ボックス 541"/>
        <xdr:cNvSpPr txBox="1"/>
      </xdr:nvSpPr>
      <xdr:spPr>
        <a:xfrm>
          <a:off x="13514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145771</xdr:rowOff>
    </xdr:from>
    <xdr:to>
      <xdr:col>67</xdr:col>
      <xdr:colOff>101600</xdr:colOff>
      <xdr:row>39</xdr:row>
      <xdr:rowOff>75921</xdr:rowOff>
    </xdr:to>
    <xdr:sp macro="" textlink="">
      <xdr:nvSpPr>
        <xdr:cNvPr id="543" name="楕円 542"/>
        <xdr:cNvSpPr/>
      </xdr:nvSpPr>
      <xdr:spPr>
        <a:xfrm>
          <a:off x="12763500" y="66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67048</xdr:rowOff>
    </xdr:from>
    <xdr:ext cx="469744" cy="259045"/>
    <xdr:sp macro="" textlink="">
      <xdr:nvSpPr>
        <xdr:cNvPr id="544" name="テキスト ボックス 543"/>
        <xdr:cNvSpPr txBox="1"/>
      </xdr:nvSpPr>
      <xdr:spPr>
        <a:xfrm>
          <a:off x="12579428" y="67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165154</xdr:rowOff>
    </xdr:from>
    <xdr:to>
      <xdr:col>85</xdr:col>
      <xdr:colOff>127000</xdr:colOff>
      <xdr:row>77</xdr:row>
      <xdr:rowOff>166742</xdr:rowOff>
    </xdr:to>
    <xdr:cxnSp macro="">
      <xdr:nvCxnSpPr>
        <xdr:cNvPr id="620" name="直線コネクタ 619"/>
        <xdr:cNvCxnSpPr/>
      </xdr:nvCxnSpPr>
      <xdr:spPr>
        <a:xfrm>
          <a:off x="15481300" y="13366804"/>
          <a:ext cx="8382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162387</xdr:rowOff>
    </xdr:from>
    <xdr:to>
      <xdr:col>81</xdr:col>
      <xdr:colOff>50800</xdr:colOff>
      <xdr:row>77</xdr:row>
      <xdr:rowOff>165154</xdr:rowOff>
    </xdr:to>
    <xdr:cxnSp macro="">
      <xdr:nvCxnSpPr>
        <xdr:cNvPr id="623" name="直線コネクタ 622"/>
        <xdr:cNvCxnSpPr/>
      </xdr:nvCxnSpPr>
      <xdr:spPr>
        <a:xfrm>
          <a:off x="14592300" y="13364037"/>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162387</xdr:rowOff>
    </xdr:from>
    <xdr:to>
      <xdr:col>76</xdr:col>
      <xdr:colOff>114300</xdr:colOff>
      <xdr:row>77</xdr:row>
      <xdr:rowOff>169450</xdr:rowOff>
    </xdr:to>
    <xdr:cxnSp macro="">
      <xdr:nvCxnSpPr>
        <xdr:cNvPr id="626" name="直線コネクタ 625"/>
        <xdr:cNvCxnSpPr/>
      </xdr:nvCxnSpPr>
      <xdr:spPr>
        <a:xfrm flipV="1">
          <a:off x="13703300" y="13364037"/>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169450</xdr:rowOff>
    </xdr:from>
    <xdr:to>
      <xdr:col>71</xdr:col>
      <xdr:colOff>177800</xdr:colOff>
      <xdr:row>78</xdr:row>
      <xdr:rowOff>3370</xdr:rowOff>
    </xdr:to>
    <xdr:cxnSp macro="">
      <xdr:nvCxnSpPr>
        <xdr:cNvPr id="629" name="直線コネクタ 628"/>
        <xdr:cNvCxnSpPr/>
      </xdr:nvCxnSpPr>
      <xdr:spPr>
        <a:xfrm flipV="1">
          <a:off x="12814300" y="13371100"/>
          <a:ext cx="889000" cy="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115942</xdr:rowOff>
    </xdr:from>
    <xdr:to>
      <xdr:col>85</xdr:col>
      <xdr:colOff>177800</xdr:colOff>
      <xdr:row>78</xdr:row>
      <xdr:rowOff>46092</xdr:rowOff>
    </xdr:to>
    <xdr:sp macro="" textlink="">
      <xdr:nvSpPr>
        <xdr:cNvPr id="639" name="楕円 638"/>
        <xdr:cNvSpPr/>
      </xdr:nvSpPr>
      <xdr:spPr>
        <a:xfrm>
          <a:off x="16268700" y="133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62011</xdr:rowOff>
    </xdr:from>
    <xdr:ext cx="534377" cy="259045"/>
    <xdr:sp macro="" textlink="">
      <xdr:nvSpPr>
        <xdr:cNvPr id="640" name="公債費該当値テキスト"/>
        <xdr:cNvSpPr txBox="1"/>
      </xdr:nvSpPr>
      <xdr:spPr>
        <a:xfrm>
          <a:off x="16370300" y="132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114354</xdr:rowOff>
    </xdr:from>
    <xdr:to>
      <xdr:col>81</xdr:col>
      <xdr:colOff>101600</xdr:colOff>
      <xdr:row>78</xdr:row>
      <xdr:rowOff>44504</xdr:rowOff>
    </xdr:to>
    <xdr:sp macro="" textlink="">
      <xdr:nvSpPr>
        <xdr:cNvPr id="641" name="楕円 640"/>
        <xdr:cNvSpPr/>
      </xdr:nvSpPr>
      <xdr:spPr>
        <a:xfrm>
          <a:off x="15430500" y="133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35631</xdr:rowOff>
    </xdr:from>
    <xdr:ext cx="534377" cy="259045"/>
    <xdr:sp macro="" textlink="">
      <xdr:nvSpPr>
        <xdr:cNvPr id="642" name="テキスト ボックス 641"/>
        <xdr:cNvSpPr txBox="1"/>
      </xdr:nvSpPr>
      <xdr:spPr>
        <a:xfrm>
          <a:off x="15214111" y="1340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111587</xdr:rowOff>
    </xdr:from>
    <xdr:to>
      <xdr:col>76</xdr:col>
      <xdr:colOff>165100</xdr:colOff>
      <xdr:row>78</xdr:row>
      <xdr:rowOff>41737</xdr:rowOff>
    </xdr:to>
    <xdr:sp macro="" textlink="">
      <xdr:nvSpPr>
        <xdr:cNvPr id="643" name="楕円 642"/>
        <xdr:cNvSpPr/>
      </xdr:nvSpPr>
      <xdr:spPr>
        <a:xfrm>
          <a:off x="14541500" y="133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32864</xdr:rowOff>
    </xdr:from>
    <xdr:ext cx="534377" cy="259045"/>
    <xdr:sp macro="" textlink="">
      <xdr:nvSpPr>
        <xdr:cNvPr id="644" name="テキスト ボックス 643"/>
        <xdr:cNvSpPr txBox="1"/>
      </xdr:nvSpPr>
      <xdr:spPr>
        <a:xfrm>
          <a:off x="14325111" y="134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118650</xdr:rowOff>
    </xdr:from>
    <xdr:to>
      <xdr:col>72</xdr:col>
      <xdr:colOff>38100</xdr:colOff>
      <xdr:row>78</xdr:row>
      <xdr:rowOff>48800</xdr:rowOff>
    </xdr:to>
    <xdr:sp macro="" textlink="">
      <xdr:nvSpPr>
        <xdr:cNvPr id="645" name="楕円 644"/>
        <xdr:cNvSpPr/>
      </xdr:nvSpPr>
      <xdr:spPr>
        <a:xfrm>
          <a:off x="13652500" y="133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39927</xdr:rowOff>
    </xdr:from>
    <xdr:ext cx="534377" cy="259045"/>
    <xdr:sp macro="" textlink="">
      <xdr:nvSpPr>
        <xdr:cNvPr id="646" name="テキスト ボックス 645"/>
        <xdr:cNvSpPr txBox="1"/>
      </xdr:nvSpPr>
      <xdr:spPr>
        <a:xfrm>
          <a:off x="13436111" y="134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124020</xdr:rowOff>
    </xdr:from>
    <xdr:to>
      <xdr:col>67</xdr:col>
      <xdr:colOff>101600</xdr:colOff>
      <xdr:row>78</xdr:row>
      <xdr:rowOff>54170</xdr:rowOff>
    </xdr:to>
    <xdr:sp macro="" textlink="">
      <xdr:nvSpPr>
        <xdr:cNvPr id="647" name="楕円 646"/>
        <xdr:cNvSpPr/>
      </xdr:nvSpPr>
      <xdr:spPr>
        <a:xfrm>
          <a:off x="12763500" y="133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45297</xdr:rowOff>
    </xdr:from>
    <xdr:ext cx="534377" cy="259045"/>
    <xdr:sp macro="" textlink="">
      <xdr:nvSpPr>
        <xdr:cNvPr id="648" name="テキスト ボックス 647"/>
        <xdr:cNvSpPr txBox="1"/>
      </xdr:nvSpPr>
      <xdr:spPr>
        <a:xfrm>
          <a:off x="12547111" y="1341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41239</xdr:rowOff>
    </xdr:from>
    <xdr:to>
      <xdr:col>85</xdr:col>
      <xdr:colOff>127000</xdr:colOff>
      <xdr:row>98</xdr:row>
      <xdr:rowOff>78099</xdr:rowOff>
    </xdr:to>
    <xdr:cxnSp macro="">
      <xdr:nvCxnSpPr>
        <xdr:cNvPr id="675" name="直線コネクタ 674"/>
        <xdr:cNvCxnSpPr/>
      </xdr:nvCxnSpPr>
      <xdr:spPr>
        <a:xfrm>
          <a:off x="15481300" y="16843339"/>
          <a:ext cx="838200" cy="3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41239</xdr:rowOff>
    </xdr:from>
    <xdr:to>
      <xdr:col>81</xdr:col>
      <xdr:colOff>50800</xdr:colOff>
      <xdr:row>98</xdr:row>
      <xdr:rowOff>58227</xdr:rowOff>
    </xdr:to>
    <xdr:cxnSp macro="">
      <xdr:nvCxnSpPr>
        <xdr:cNvPr id="678" name="直線コネクタ 677"/>
        <xdr:cNvCxnSpPr/>
      </xdr:nvCxnSpPr>
      <xdr:spPr>
        <a:xfrm flipV="1">
          <a:off x="14592300" y="16843339"/>
          <a:ext cx="889000" cy="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58227</xdr:rowOff>
    </xdr:from>
    <xdr:to>
      <xdr:col>76</xdr:col>
      <xdr:colOff>114300</xdr:colOff>
      <xdr:row>98</xdr:row>
      <xdr:rowOff>98236</xdr:rowOff>
    </xdr:to>
    <xdr:cxnSp macro="">
      <xdr:nvCxnSpPr>
        <xdr:cNvPr id="681" name="直線コネクタ 680"/>
        <xdr:cNvCxnSpPr/>
      </xdr:nvCxnSpPr>
      <xdr:spPr>
        <a:xfrm flipV="1">
          <a:off x="13703300" y="16860327"/>
          <a:ext cx="889000" cy="4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98236</xdr:rowOff>
    </xdr:from>
    <xdr:to>
      <xdr:col>71</xdr:col>
      <xdr:colOff>177800</xdr:colOff>
      <xdr:row>98</xdr:row>
      <xdr:rowOff>115114</xdr:rowOff>
    </xdr:to>
    <xdr:cxnSp macro="">
      <xdr:nvCxnSpPr>
        <xdr:cNvPr id="684" name="直線コネクタ 683"/>
        <xdr:cNvCxnSpPr/>
      </xdr:nvCxnSpPr>
      <xdr:spPr>
        <a:xfrm flipV="1">
          <a:off x="12814300" y="16900336"/>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27299</xdr:rowOff>
    </xdr:from>
    <xdr:to>
      <xdr:col>85</xdr:col>
      <xdr:colOff>177800</xdr:colOff>
      <xdr:row>98</xdr:row>
      <xdr:rowOff>128899</xdr:rowOff>
    </xdr:to>
    <xdr:sp macro="" textlink="">
      <xdr:nvSpPr>
        <xdr:cNvPr id="694" name="楕円 693"/>
        <xdr:cNvSpPr/>
      </xdr:nvSpPr>
      <xdr:spPr>
        <a:xfrm>
          <a:off x="16268700" y="168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161889</xdr:rowOff>
    </xdr:from>
    <xdr:to>
      <xdr:col>81</xdr:col>
      <xdr:colOff>101600</xdr:colOff>
      <xdr:row>98</xdr:row>
      <xdr:rowOff>92039</xdr:rowOff>
    </xdr:to>
    <xdr:sp macro="" textlink="">
      <xdr:nvSpPr>
        <xdr:cNvPr id="696" name="楕円 695"/>
        <xdr:cNvSpPr/>
      </xdr:nvSpPr>
      <xdr:spPr>
        <a:xfrm>
          <a:off x="15430500" y="167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83166</xdr:rowOff>
    </xdr:from>
    <xdr:ext cx="534377" cy="259045"/>
    <xdr:sp macro="" textlink="">
      <xdr:nvSpPr>
        <xdr:cNvPr id="697" name="テキスト ボックス 696"/>
        <xdr:cNvSpPr txBox="1"/>
      </xdr:nvSpPr>
      <xdr:spPr>
        <a:xfrm>
          <a:off x="15214111" y="168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7427</xdr:rowOff>
    </xdr:from>
    <xdr:to>
      <xdr:col>76</xdr:col>
      <xdr:colOff>165100</xdr:colOff>
      <xdr:row>98</xdr:row>
      <xdr:rowOff>109027</xdr:rowOff>
    </xdr:to>
    <xdr:sp macro="" textlink="">
      <xdr:nvSpPr>
        <xdr:cNvPr id="698" name="楕円 697"/>
        <xdr:cNvSpPr/>
      </xdr:nvSpPr>
      <xdr:spPr>
        <a:xfrm>
          <a:off x="14541500" y="1680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100154</xdr:rowOff>
    </xdr:from>
    <xdr:ext cx="534377" cy="259045"/>
    <xdr:sp macro="" textlink="">
      <xdr:nvSpPr>
        <xdr:cNvPr id="699" name="テキスト ボックス 698"/>
        <xdr:cNvSpPr txBox="1"/>
      </xdr:nvSpPr>
      <xdr:spPr>
        <a:xfrm>
          <a:off x="14325111" y="1690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47436</xdr:rowOff>
    </xdr:from>
    <xdr:to>
      <xdr:col>72</xdr:col>
      <xdr:colOff>38100</xdr:colOff>
      <xdr:row>98</xdr:row>
      <xdr:rowOff>149036</xdr:rowOff>
    </xdr:to>
    <xdr:sp macro="" textlink="">
      <xdr:nvSpPr>
        <xdr:cNvPr id="700" name="楕円 699"/>
        <xdr:cNvSpPr/>
      </xdr:nvSpPr>
      <xdr:spPr>
        <a:xfrm>
          <a:off x="13652500" y="168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140163</xdr:rowOff>
    </xdr:from>
    <xdr:ext cx="534377" cy="259045"/>
    <xdr:sp macro="" textlink="">
      <xdr:nvSpPr>
        <xdr:cNvPr id="701" name="テキスト ボックス 700"/>
        <xdr:cNvSpPr txBox="1"/>
      </xdr:nvSpPr>
      <xdr:spPr>
        <a:xfrm>
          <a:off x="13436111" y="169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64314</xdr:rowOff>
    </xdr:from>
    <xdr:to>
      <xdr:col>67</xdr:col>
      <xdr:colOff>101600</xdr:colOff>
      <xdr:row>98</xdr:row>
      <xdr:rowOff>165914</xdr:rowOff>
    </xdr:to>
    <xdr:sp macro="" textlink="">
      <xdr:nvSpPr>
        <xdr:cNvPr id="702" name="楕円 701"/>
        <xdr:cNvSpPr/>
      </xdr:nvSpPr>
      <xdr:spPr>
        <a:xfrm>
          <a:off x="12763500" y="168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157041</xdr:rowOff>
    </xdr:from>
    <xdr:ext cx="534377" cy="259045"/>
    <xdr:sp macro="" textlink="">
      <xdr:nvSpPr>
        <xdr:cNvPr id="703" name="テキスト ボックス 702"/>
        <xdr:cNvSpPr txBox="1"/>
      </xdr:nvSpPr>
      <xdr:spPr>
        <a:xfrm>
          <a:off x="12547111" y="169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33172</xdr:rowOff>
    </xdr:from>
    <xdr:to>
      <xdr:col>116</xdr:col>
      <xdr:colOff>63500</xdr:colOff>
      <xdr:row>57</xdr:row>
      <xdr:rowOff>41814</xdr:rowOff>
    </xdr:to>
    <xdr:cxnSp macro="">
      <xdr:nvCxnSpPr>
        <xdr:cNvPr id="787" name="直線コネクタ 786"/>
        <xdr:cNvCxnSpPr/>
      </xdr:nvCxnSpPr>
      <xdr:spPr>
        <a:xfrm flipV="1">
          <a:off x="21323300" y="9805822"/>
          <a:ext cx="8382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41814</xdr:rowOff>
    </xdr:from>
    <xdr:to>
      <xdr:col>111</xdr:col>
      <xdr:colOff>177800</xdr:colOff>
      <xdr:row>57</xdr:row>
      <xdr:rowOff>49700</xdr:rowOff>
    </xdr:to>
    <xdr:cxnSp macro="">
      <xdr:nvCxnSpPr>
        <xdr:cNvPr id="790" name="直線コネクタ 789"/>
        <xdr:cNvCxnSpPr/>
      </xdr:nvCxnSpPr>
      <xdr:spPr>
        <a:xfrm flipV="1">
          <a:off x="20434300" y="9814464"/>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49700</xdr:rowOff>
    </xdr:from>
    <xdr:to>
      <xdr:col>107</xdr:col>
      <xdr:colOff>50800</xdr:colOff>
      <xdr:row>57</xdr:row>
      <xdr:rowOff>56810</xdr:rowOff>
    </xdr:to>
    <xdr:cxnSp macro="">
      <xdr:nvCxnSpPr>
        <xdr:cNvPr id="793" name="直線コネクタ 792"/>
        <xdr:cNvCxnSpPr/>
      </xdr:nvCxnSpPr>
      <xdr:spPr>
        <a:xfrm flipV="1">
          <a:off x="19545300" y="9822350"/>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54363</xdr:rowOff>
    </xdr:from>
    <xdr:to>
      <xdr:col>102</xdr:col>
      <xdr:colOff>114300</xdr:colOff>
      <xdr:row>57</xdr:row>
      <xdr:rowOff>56810</xdr:rowOff>
    </xdr:to>
    <xdr:cxnSp macro="">
      <xdr:nvCxnSpPr>
        <xdr:cNvPr id="796" name="直線コネクタ 795"/>
        <xdr:cNvCxnSpPr/>
      </xdr:nvCxnSpPr>
      <xdr:spPr>
        <a:xfrm>
          <a:off x="18656300" y="9827013"/>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806" name="楕円 805"/>
        <xdr:cNvSpPr/>
      </xdr:nvSpPr>
      <xdr:spPr>
        <a:xfrm>
          <a:off x="22110700" y="97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5249</xdr:rowOff>
    </xdr:from>
    <xdr:ext cx="534377" cy="259045"/>
    <xdr:sp macro="" textlink="">
      <xdr:nvSpPr>
        <xdr:cNvPr id="807" name="貸付金該当値テキスト"/>
        <xdr:cNvSpPr txBox="1"/>
      </xdr:nvSpPr>
      <xdr:spPr>
        <a:xfrm>
          <a:off x="22212300" y="96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162464</xdr:rowOff>
    </xdr:from>
    <xdr:to>
      <xdr:col>112</xdr:col>
      <xdr:colOff>38100</xdr:colOff>
      <xdr:row>57</xdr:row>
      <xdr:rowOff>92614</xdr:rowOff>
    </xdr:to>
    <xdr:sp macro="" textlink="">
      <xdr:nvSpPr>
        <xdr:cNvPr id="808" name="楕円 807"/>
        <xdr:cNvSpPr/>
      </xdr:nvSpPr>
      <xdr:spPr>
        <a:xfrm>
          <a:off x="21272500" y="97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109141</xdr:rowOff>
    </xdr:from>
    <xdr:ext cx="534377" cy="259045"/>
    <xdr:sp macro="" textlink="">
      <xdr:nvSpPr>
        <xdr:cNvPr id="809" name="テキスト ボックス 808"/>
        <xdr:cNvSpPr txBox="1"/>
      </xdr:nvSpPr>
      <xdr:spPr>
        <a:xfrm>
          <a:off x="21056111" y="953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170350</xdr:rowOff>
    </xdr:from>
    <xdr:to>
      <xdr:col>107</xdr:col>
      <xdr:colOff>101600</xdr:colOff>
      <xdr:row>57</xdr:row>
      <xdr:rowOff>100500</xdr:rowOff>
    </xdr:to>
    <xdr:sp macro="" textlink="">
      <xdr:nvSpPr>
        <xdr:cNvPr id="810" name="楕円 809"/>
        <xdr:cNvSpPr/>
      </xdr:nvSpPr>
      <xdr:spPr>
        <a:xfrm>
          <a:off x="20383500" y="97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117027</xdr:rowOff>
    </xdr:from>
    <xdr:ext cx="534377" cy="259045"/>
    <xdr:sp macro="" textlink="">
      <xdr:nvSpPr>
        <xdr:cNvPr id="811" name="テキスト ボックス 810"/>
        <xdr:cNvSpPr txBox="1"/>
      </xdr:nvSpPr>
      <xdr:spPr>
        <a:xfrm>
          <a:off x="20167111" y="95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6010</xdr:rowOff>
    </xdr:from>
    <xdr:to>
      <xdr:col>102</xdr:col>
      <xdr:colOff>165100</xdr:colOff>
      <xdr:row>57</xdr:row>
      <xdr:rowOff>107610</xdr:rowOff>
    </xdr:to>
    <xdr:sp macro="" textlink="">
      <xdr:nvSpPr>
        <xdr:cNvPr id="812" name="楕円 811"/>
        <xdr:cNvSpPr/>
      </xdr:nvSpPr>
      <xdr:spPr>
        <a:xfrm>
          <a:off x="19494500" y="97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124137</xdr:rowOff>
    </xdr:from>
    <xdr:ext cx="534377" cy="259045"/>
    <xdr:sp macro="" textlink="">
      <xdr:nvSpPr>
        <xdr:cNvPr id="813" name="テキスト ボックス 812"/>
        <xdr:cNvSpPr txBox="1"/>
      </xdr:nvSpPr>
      <xdr:spPr>
        <a:xfrm>
          <a:off x="19278111" y="955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3563</xdr:rowOff>
    </xdr:from>
    <xdr:to>
      <xdr:col>98</xdr:col>
      <xdr:colOff>38100</xdr:colOff>
      <xdr:row>57</xdr:row>
      <xdr:rowOff>105163</xdr:rowOff>
    </xdr:to>
    <xdr:sp macro="" textlink="">
      <xdr:nvSpPr>
        <xdr:cNvPr id="814" name="楕円 813"/>
        <xdr:cNvSpPr/>
      </xdr:nvSpPr>
      <xdr:spPr>
        <a:xfrm>
          <a:off x="18605500" y="97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121690</xdr:rowOff>
    </xdr:from>
    <xdr:ext cx="534377" cy="259045"/>
    <xdr:sp macro="" textlink="">
      <xdr:nvSpPr>
        <xdr:cNvPr id="815" name="テキスト ボックス 814"/>
        <xdr:cNvSpPr txBox="1"/>
      </xdr:nvSpPr>
      <xdr:spPr>
        <a:xfrm>
          <a:off x="18389111" y="95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18059</xdr:rowOff>
    </xdr:from>
    <xdr:to>
      <xdr:col>116</xdr:col>
      <xdr:colOff>63500</xdr:colOff>
      <xdr:row>76</xdr:row>
      <xdr:rowOff>26797</xdr:rowOff>
    </xdr:to>
    <xdr:cxnSp macro="">
      <xdr:nvCxnSpPr>
        <xdr:cNvPr id="845" name="直線コネクタ 844"/>
        <xdr:cNvCxnSpPr/>
      </xdr:nvCxnSpPr>
      <xdr:spPr>
        <a:xfrm flipV="1">
          <a:off x="21323300" y="13048259"/>
          <a:ext cx="8382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26797</xdr:rowOff>
    </xdr:from>
    <xdr:to>
      <xdr:col>111</xdr:col>
      <xdr:colOff>177800</xdr:colOff>
      <xdr:row>76</xdr:row>
      <xdr:rowOff>60489</xdr:rowOff>
    </xdr:to>
    <xdr:cxnSp macro="">
      <xdr:nvCxnSpPr>
        <xdr:cNvPr id="848" name="直線コネクタ 847"/>
        <xdr:cNvCxnSpPr/>
      </xdr:nvCxnSpPr>
      <xdr:spPr>
        <a:xfrm flipV="1">
          <a:off x="20434300" y="13056997"/>
          <a:ext cx="889000" cy="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60489</xdr:rowOff>
    </xdr:from>
    <xdr:to>
      <xdr:col>107</xdr:col>
      <xdr:colOff>50800</xdr:colOff>
      <xdr:row>76</xdr:row>
      <xdr:rowOff>80187</xdr:rowOff>
    </xdr:to>
    <xdr:cxnSp macro="">
      <xdr:nvCxnSpPr>
        <xdr:cNvPr id="851" name="直線コネクタ 850"/>
        <xdr:cNvCxnSpPr/>
      </xdr:nvCxnSpPr>
      <xdr:spPr>
        <a:xfrm flipV="1">
          <a:off x="19545300" y="13090689"/>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80187</xdr:rowOff>
    </xdr:from>
    <xdr:to>
      <xdr:col>102</xdr:col>
      <xdr:colOff>114300</xdr:colOff>
      <xdr:row>76</xdr:row>
      <xdr:rowOff>126237</xdr:rowOff>
    </xdr:to>
    <xdr:cxnSp macro="">
      <xdr:nvCxnSpPr>
        <xdr:cNvPr id="854" name="直線コネクタ 853"/>
        <xdr:cNvCxnSpPr/>
      </xdr:nvCxnSpPr>
      <xdr:spPr>
        <a:xfrm flipV="1">
          <a:off x="18656300" y="13110387"/>
          <a:ext cx="889000" cy="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138709</xdr:rowOff>
    </xdr:from>
    <xdr:to>
      <xdr:col>116</xdr:col>
      <xdr:colOff>114300</xdr:colOff>
      <xdr:row>76</xdr:row>
      <xdr:rowOff>68859</xdr:rowOff>
    </xdr:to>
    <xdr:sp macro="" textlink="">
      <xdr:nvSpPr>
        <xdr:cNvPr id="864" name="楕円 863"/>
        <xdr:cNvSpPr/>
      </xdr:nvSpPr>
      <xdr:spPr>
        <a:xfrm>
          <a:off x="22110700" y="129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161586</xdr:rowOff>
    </xdr:from>
    <xdr:ext cx="534377" cy="259045"/>
    <xdr:sp macro="" textlink="">
      <xdr:nvSpPr>
        <xdr:cNvPr id="865" name="繰出金該当値テキスト"/>
        <xdr:cNvSpPr txBox="1"/>
      </xdr:nvSpPr>
      <xdr:spPr>
        <a:xfrm>
          <a:off x="22212300" y="128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147447</xdr:rowOff>
    </xdr:from>
    <xdr:to>
      <xdr:col>112</xdr:col>
      <xdr:colOff>38100</xdr:colOff>
      <xdr:row>76</xdr:row>
      <xdr:rowOff>77597</xdr:rowOff>
    </xdr:to>
    <xdr:sp macro="" textlink="">
      <xdr:nvSpPr>
        <xdr:cNvPr id="866" name="楕円 865"/>
        <xdr:cNvSpPr/>
      </xdr:nvSpPr>
      <xdr:spPr>
        <a:xfrm>
          <a:off x="21272500" y="130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94124</xdr:rowOff>
    </xdr:from>
    <xdr:ext cx="534377" cy="259045"/>
    <xdr:sp macro="" textlink="">
      <xdr:nvSpPr>
        <xdr:cNvPr id="867" name="テキスト ボックス 866"/>
        <xdr:cNvSpPr txBox="1"/>
      </xdr:nvSpPr>
      <xdr:spPr>
        <a:xfrm>
          <a:off x="21056111" y="127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9689</xdr:rowOff>
    </xdr:from>
    <xdr:to>
      <xdr:col>107</xdr:col>
      <xdr:colOff>101600</xdr:colOff>
      <xdr:row>76</xdr:row>
      <xdr:rowOff>111289</xdr:rowOff>
    </xdr:to>
    <xdr:sp macro="" textlink="">
      <xdr:nvSpPr>
        <xdr:cNvPr id="868" name="楕円 867"/>
        <xdr:cNvSpPr/>
      </xdr:nvSpPr>
      <xdr:spPr>
        <a:xfrm>
          <a:off x="20383500" y="1303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127817</xdr:rowOff>
    </xdr:from>
    <xdr:ext cx="534377" cy="259045"/>
    <xdr:sp macro="" textlink="">
      <xdr:nvSpPr>
        <xdr:cNvPr id="869" name="テキスト ボックス 868"/>
        <xdr:cNvSpPr txBox="1"/>
      </xdr:nvSpPr>
      <xdr:spPr>
        <a:xfrm>
          <a:off x="20167111" y="1281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29387</xdr:rowOff>
    </xdr:from>
    <xdr:to>
      <xdr:col>102</xdr:col>
      <xdr:colOff>165100</xdr:colOff>
      <xdr:row>76</xdr:row>
      <xdr:rowOff>130987</xdr:rowOff>
    </xdr:to>
    <xdr:sp macro="" textlink="">
      <xdr:nvSpPr>
        <xdr:cNvPr id="870" name="楕円 869"/>
        <xdr:cNvSpPr/>
      </xdr:nvSpPr>
      <xdr:spPr>
        <a:xfrm>
          <a:off x="19494500" y="1305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147515</xdr:rowOff>
    </xdr:from>
    <xdr:ext cx="534377" cy="259045"/>
    <xdr:sp macro="" textlink="">
      <xdr:nvSpPr>
        <xdr:cNvPr id="871" name="テキスト ボックス 870"/>
        <xdr:cNvSpPr txBox="1"/>
      </xdr:nvSpPr>
      <xdr:spPr>
        <a:xfrm>
          <a:off x="19278111" y="1283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75437</xdr:rowOff>
    </xdr:from>
    <xdr:to>
      <xdr:col>98</xdr:col>
      <xdr:colOff>38100</xdr:colOff>
      <xdr:row>77</xdr:row>
      <xdr:rowOff>5587</xdr:rowOff>
    </xdr:to>
    <xdr:sp macro="" textlink="">
      <xdr:nvSpPr>
        <xdr:cNvPr id="872" name="楕円 871"/>
        <xdr:cNvSpPr/>
      </xdr:nvSpPr>
      <xdr:spPr>
        <a:xfrm>
          <a:off x="18605500" y="13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22115</xdr:rowOff>
    </xdr:from>
    <xdr:ext cx="534377" cy="259045"/>
    <xdr:sp macro="" textlink="">
      <xdr:nvSpPr>
        <xdr:cNvPr id="873" name="テキスト ボックス 872"/>
        <xdr:cNvSpPr txBox="1"/>
      </xdr:nvSpPr>
      <xdr:spPr>
        <a:xfrm>
          <a:off x="18389111" y="128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733,489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89,303</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た。これは、主に新型コロナウイルスワクチン接種事業の減、緊急宿泊支援事業の終了など新型コロナウイルス感染症対策関連として実施していた事業に伴う委託料の減によ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1146,357</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円となっており、前年度から増加した。これは、住民税非課税世帯や子育て世帯等へ給付した給付金の増や障害者自立支援給付費の増などによる。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78,521</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円となっており、前年度から増加した。新規整備については、児童福祉施設整備事業の本体工事開始、更新整備については、船越小学校整備事業、斎場大規模改修事業の本体工事開始などにより増となった。</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26,947</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円となっており、前年度から減少した。これは、公債費の負担軽減を図るための減債基金への積立の減による。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24,014
23,924
241.09
18,213,805
17,614,000
478,643
10,250,340
12,727,096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81788</xdr:rowOff>
    </xdr:from>
    <xdr:to>
      <xdr:col>24</xdr:col>
      <xdr:colOff>63500</xdr:colOff>
      <xdr:row>34</xdr:row>
      <xdr:rowOff>141986</xdr:rowOff>
    </xdr:to>
    <xdr:cxnSp macro="">
      <xdr:nvCxnSpPr>
        <xdr:cNvPr id="61" name="直線コネクタ 60"/>
        <xdr:cNvCxnSpPr/>
      </xdr:nvCxnSpPr>
      <xdr:spPr>
        <a:xfrm flipV="1">
          <a:off x="3797300" y="5911088"/>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51308</xdr:rowOff>
    </xdr:from>
    <xdr:to>
      <xdr:col>19</xdr:col>
      <xdr:colOff>177800</xdr:colOff>
      <xdr:row>34</xdr:row>
      <xdr:rowOff>141986</xdr:rowOff>
    </xdr:to>
    <xdr:cxnSp macro="">
      <xdr:nvCxnSpPr>
        <xdr:cNvPr id="64" name="直線コネクタ 63"/>
        <xdr:cNvCxnSpPr/>
      </xdr:nvCxnSpPr>
      <xdr:spPr>
        <a:xfrm>
          <a:off x="2908300" y="5880608"/>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50546</xdr:rowOff>
    </xdr:from>
    <xdr:to>
      <xdr:col>15</xdr:col>
      <xdr:colOff>50800</xdr:colOff>
      <xdr:row>34</xdr:row>
      <xdr:rowOff>51308</xdr:rowOff>
    </xdr:to>
    <xdr:cxnSp macro="">
      <xdr:nvCxnSpPr>
        <xdr:cNvPr id="67" name="直線コネクタ 66"/>
        <xdr:cNvCxnSpPr/>
      </xdr:nvCxnSpPr>
      <xdr:spPr>
        <a:xfrm>
          <a:off x="2019300" y="58798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50546</xdr:rowOff>
    </xdr:from>
    <xdr:to>
      <xdr:col>10</xdr:col>
      <xdr:colOff>114300</xdr:colOff>
      <xdr:row>34</xdr:row>
      <xdr:rowOff>66929</xdr:rowOff>
    </xdr:to>
    <xdr:cxnSp macro="">
      <xdr:nvCxnSpPr>
        <xdr:cNvPr id="70" name="直線コネクタ 69"/>
        <xdr:cNvCxnSpPr/>
      </xdr:nvCxnSpPr>
      <xdr:spPr>
        <a:xfrm flipV="1">
          <a:off x="1130300" y="5879846"/>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30988</xdr:rowOff>
    </xdr:from>
    <xdr:to>
      <xdr:col>24</xdr:col>
      <xdr:colOff>114300</xdr:colOff>
      <xdr:row>34</xdr:row>
      <xdr:rowOff>132588</xdr:rowOff>
    </xdr:to>
    <xdr:sp macro="" textlink="">
      <xdr:nvSpPr>
        <xdr:cNvPr id="80" name="楕円 79"/>
        <xdr:cNvSpPr/>
      </xdr:nvSpPr>
      <xdr:spPr>
        <a:xfrm>
          <a:off x="45847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53865</xdr:rowOff>
    </xdr:from>
    <xdr:ext cx="469744" cy="259045"/>
    <xdr:sp macro="" textlink="">
      <xdr:nvSpPr>
        <xdr:cNvPr id="81" name="議会費該当値テキスト"/>
        <xdr:cNvSpPr txBox="1"/>
      </xdr:nvSpPr>
      <xdr:spPr>
        <a:xfrm>
          <a:off x="4686300"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91186</xdr:rowOff>
    </xdr:from>
    <xdr:to>
      <xdr:col>20</xdr:col>
      <xdr:colOff>38100</xdr:colOff>
      <xdr:row>35</xdr:row>
      <xdr:rowOff>21336</xdr:rowOff>
    </xdr:to>
    <xdr:sp macro="" textlink="">
      <xdr:nvSpPr>
        <xdr:cNvPr id="82" name="楕円 81"/>
        <xdr:cNvSpPr/>
      </xdr:nvSpPr>
      <xdr:spPr>
        <a:xfrm>
          <a:off x="37465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37863</xdr:rowOff>
    </xdr:from>
    <xdr:ext cx="469744" cy="259045"/>
    <xdr:sp macro="" textlink="">
      <xdr:nvSpPr>
        <xdr:cNvPr id="83" name="テキスト ボックス 82"/>
        <xdr:cNvSpPr txBox="1"/>
      </xdr:nvSpPr>
      <xdr:spPr>
        <a:xfrm>
          <a:off x="3562428" y="56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508</xdr:rowOff>
    </xdr:from>
    <xdr:to>
      <xdr:col>15</xdr:col>
      <xdr:colOff>101600</xdr:colOff>
      <xdr:row>34</xdr:row>
      <xdr:rowOff>102108</xdr:rowOff>
    </xdr:to>
    <xdr:sp macro="" textlink="">
      <xdr:nvSpPr>
        <xdr:cNvPr id="84" name="楕円 83"/>
        <xdr:cNvSpPr/>
      </xdr:nvSpPr>
      <xdr:spPr>
        <a:xfrm>
          <a:off x="2857500" y="5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118635</xdr:rowOff>
    </xdr:from>
    <xdr:ext cx="469744" cy="259045"/>
    <xdr:sp macro="" textlink="">
      <xdr:nvSpPr>
        <xdr:cNvPr id="85" name="テキスト ボックス 84"/>
        <xdr:cNvSpPr txBox="1"/>
      </xdr:nvSpPr>
      <xdr:spPr>
        <a:xfrm>
          <a:off x="2673428" y="560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171196</xdr:rowOff>
    </xdr:from>
    <xdr:to>
      <xdr:col>10</xdr:col>
      <xdr:colOff>165100</xdr:colOff>
      <xdr:row>34</xdr:row>
      <xdr:rowOff>101346</xdr:rowOff>
    </xdr:to>
    <xdr:sp macro="" textlink="">
      <xdr:nvSpPr>
        <xdr:cNvPr id="86" name="楕円 85"/>
        <xdr:cNvSpPr/>
      </xdr:nvSpPr>
      <xdr:spPr>
        <a:xfrm>
          <a:off x="1968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117873</xdr:rowOff>
    </xdr:from>
    <xdr:ext cx="469744" cy="259045"/>
    <xdr:sp macro="" textlink="">
      <xdr:nvSpPr>
        <xdr:cNvPr id="87" name="テキスト ボックス 86"/>
        <xdr:cNvSpPr txBox="1"/>
      </xdr:nvSpPr>
      <xdr:spPr>
        <a:xfrm>
          <a:off x="1784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xdr:rowOff>
    </xdr:from>
    <xdr:to>
      <xdr:col>6</xdr:col>
      <xdr:colOff>38100</xdr:colOff>
      <xdr:row>34</xdr:row>
      <xdr:rowOff>117729</xdr:rowOff>
    </xdr:to>
    <xdr:sp macro="" textlink="">
      <xdr:nvSpPr>
        <xdr:cNvPr id="88" name="楕円 87"/>
        <xdr:cNvSpPr/>
      </xdr:nvSpPr>
      <xdr:spPr>
        <a:xfrm>
          <a:off x="1079500" y="58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134256</xdr:rowOff>
    </xdr:from>
    <xdr:ext cx="469744" cy="259045"/>
    <xdr:sp macro="" textlink="">
      <xdr:nvSpPr>
        <xdr:cNvPr id="89" name="テキスト ボックス 88"/>
        <xdr:cNvSpPr txBox="1"/>
      </xdr:nvSpPr>
      <xdr:spPr>
        <a:xfrm>
          <a:off x="895428" y="562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68034</xdr:rowOff>
    </xdr:from>
    <xdr:to>
      <xdr:col>24</xdr:col>
      <xdr:colOff>63500</xdr:colOff>
      <xdr:row>58</xdr:row>
      <xdr:rowOff>101312</xdr:rowOff>
    </xdr:to>
    <xdr:cxnSp macro="">
      <xdr:nvCxnSpPr>
        <xdr:cNvPr id="118" name="直線コネクタ 117"/>
        <xdr:cNvCxnSpPr/>
      </xdr:nvCxnSpPr>
      <xdr:spPr>
        <a:xfrm>
          <a:off x="3797300" y="10012134"/>
          <a:ext cx="8382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65422</xdr:rowOff>
    </xdr:from>
    <xdr:to>
      <xdr:col>19</xdr:col>
      <xdr:colOff>177800</xdr:colOff>
      <xdr:row>58</xdr:row>
      <xdr:rowOff>68034</xdr:rowOff>
    </xdr:to>
    <xdr:cxnSp macro="">
      <xdr:nvCxnSpPr>
        <xdr:cNvPr id="121" name="直線コネクタ 120"/>
        <xdr:cNvCxnSpPr/>
      </xdr:nvCxnSpPr>
      <xdr:spPr>
        <a:xfrm>
          <a:off x="2908300" y="10009522"/>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135884</xdr:rowOff>
    </xdr:from>
    <xdr:to>
      <xdr:col>15</xdr:col>
      <xdr:colOff>50800</xdr:colOff>
      <xdr:row>58</xdr:row>
      <xdr:rowOff>65422</xdr:rowOff>
    </xdr:to>
    <xdr:cxnSp macro="">
      <xdr:nvCxnSpPr>
        <xdr:cNvPr id="124" name="直線コネクタ 123"/>
        <xdr:cNvCxnSpPr/>
      </xdr:nvCxnSpPr>
      <xdr:spPr>
        <a:xfrm>
          <a:off x="2019300" y="9908534"/>
          <a:ext cx="889000" cy="10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135884</xdr:rowOff>
    </xdr:from>
    <xdr:to>
      <xdr:col>10</xdr:col>
      <xdr:colOff>114300</xdr:colOff>
      <xdr:row>58</xdr:row>
      <xdr:rowOff>115947</xdr:rowOff>
    </xdr:to>
    <xdr:cxnSp macro="">
      <xdr:nvCxnSpPr>
        <xdr:cNvPr id="127" name="直線コネクタ 126"/>
        <xdr:cNvCxnSpPr/>
      </xdr:nvCxnSpPr>
      <xdr:spPr>
        <a:xfrm flipV="1">
          <a:off x="1130300" y="9908534"/>
          <a:ext cx="889000" cy="15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50512</xdr:rowOff>
    </xdr:from>
    <xdr:to>
      <xdr:col>24</xdr:col>
      <xdr:colOff>114300</xdr:colOff>
      <xdr:row>58</xdr:row>
      <xdr:rowOff>152112</xdr:rowOff>
    </xdr:to>
    <xdr:sp macro="" textlink="">
      <xdr:nvSpPr>
        <xdr:cNvPr id="137" name="楕円 136"/>
        <xdr:cNvSpPr/>
      </xdr:nvSpPr>
      <xdr:spPr>
        <a:xfrm>
          <a:off x="4584700" y="999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34377" cy="259045"/>
    <xdr:sp macro="" textlink="">
      <xdr:nvSpPr>
        <xdr:cNvPr id="138" name="総務費該当値テキスト"/>
        <xdr:cNvSpPr txBox="1"/>
      </xdr:nvSpPr>
      <xdr:spPr>
        <a:xfrm>
          <a:off x="4686300" y="99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17234</xdr:rowOff>
    </xdr:from>
    <xdr:to>
      <xdr:col>20</xdr:col>
      <xdr:colOff>38100</xdr:colOff>
      <xdr:row>58</xdr:row>
      <xdr:rowOff>118834</xdr:rowOff>
    </xdr:to>
    <xdr:sp macro="" textlink="">
      <xdr:nvSpPr>
        <xdr:cNvPr id="139" name="楕円 138"/>
        <xdr:cNvSpPr/>
      </xdr:nvSpPr>
      <xdr:spPr>
        <a:xfrm>
          <a:off x="3746500" y="99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109961</xdr:rowOff>
    </xdr:from>
    <xdr:ext cx="599010" cy="259045"/>
    <xdr:sp macro="" textlink="">
      <xdr:nvSpPr>
        <xdr:cNvPr id="140" name="テキスト ボックス 139"/>
        <xdr:cNvSpPr txBox="1"/>
      </xdr:nvSpPr>
      <xdr:spPr>
        <a:xfrm>
          <a:off x="3497795" y="1005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14622</xdr:rowOff>
    </xdr:from>
    <xdr:to>
      <xdr:col>15</xdr:col>
      <xdr:colOff>101600</xdr:colOff>
      <xdr:row>58</xdr:row>
      <xdr:rowOff>116222</xdr:rowOff>
    </xdr:to>
    <xdr:sp macro="" textlink="">
      <xdr:nvSpPr>
        <xdr:cNvPr id="141" name="楕円 140"/>
        <xdr:cNvSpPr/>
      </xdr:nvSpPr>
      <xdr:spPr>
        <a:xfrm>
          <a:off x="2857500" y="99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107349</xdr:rowOff>
    </xdr:from>
    <xdr:ext cx="599010" cy="259045"/>
    <xdr:sp macro="" textlink="">
      <xdr:nvSpPr>
        <xdr:cNvPr id="142" name="テキスト ボックス 141"/>
        <xdr:cNvSpPr txBox="1"/>
      </xdr:nvSpPr>
      <xdr:spPr>
        <a:xfrm>
          <a:off x="2608795" y="1005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85084</xdr:rowOff>
    </xdr:from>
    <xdr:to>
      <xdr:col>10</xdr:col>
      <xdr:colOff>165100</xdr:colOff>
      <xdr:row>58</xdr:row>
      <xdr:rowOff>15234</xdr:rowOff>
    </xdr:to>
    <xdr:sp macro="" textlink="">
      <xdr:nvSpPr>
        <xdr:cNvPr id="143" name="楕円 142"/>
        <xdr:cNvSpPr/>
      </xdr:nvSpPr>
      <xdr:spPr>
        <a:xfrm>
          <a:off x="1968500" y="98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6361</xdr:rowOff>
    </xdr:from>
    <xdr:ext cx="599010" cy="259045"/>
    <xdr:sp macro="" textlink="">
      <xdr:nvSpPr>
        <xdr:cNvPr id="144" name="テキスト ボックス 143"/>
        <xdr:cNvSpPr txBox="1"/>
      </xdr:nvSpPr>
      <xdr:spPr>
        <a:xfrm>
          <a:off x="1719795" y="995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65147</xdr:rowOff>
    </xdr:from>
    <xdr:to>
      <xdr:col>6</xdr:col>
      <xdr:colOff>38100</xdr:colOff>
      <xdr:row>58</xdr:row>
      <xdr:rowOff>166747</xdr:rowOff>
    </xdr:to>
    <xdr:sp macro="" textlink="">
      <xdr:nvSpPr>
        <xdr:cNvPr id="145" name="楕円 144"/>
        <xdr:cNvSpPr/>
      </xdr:nvSpPr>
      <xdr:spPr>
        <a:xfrm>
          <a:off x="1079500" y="100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157874</xdr:rowOff>
    </xdr:from>
    <xdr:ext cx="534377" cy="259045"/>
    <xdr:sp macro="" textlink="">
      <xdr:nvSpPr>
        <xdr:cNvPr id="146" name="テキスト ボックス 145"/>
        <xdr:cNvSpPr txBox="1"/>
      </xdr:nvSpPr>
      <xdr:spPr>
        <a:xfrm>
          <a:off x="863111" y="101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82930</xdr:rowOff>
    </xdr:from>
    <xdr:to>
      <xdr:col>24</xdr:col>
      <xdr:colOff>63500</xdr:colOff>
      <xdr:row>75</xdr:row>
      <xdr:rowOff>54890</xdr:rowOff>
    </xdr:to>
    <xdr:cxnSp macro="">
      <xdr:nvCxnSpPr>
        <xdr:cNvPr id="174" name="直線コネクタ 173"/>
        <xdr:cNvCxnSpPr/>
      </xdr:nvCxnSpPr>
      <xdr:spPr>
        <a:xfrm flipV="1">
          <a:off x="3797300" y="12770230"/>
          <a:ext cx="838200" cy="14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21505</xdr:rowOff>
    </xdr:from>
    <xdr:to>
      <xdr:col>19</xdr:col>
      <xdr:colOff>177800</xdr:colOff>
      <xdr:row>75</xdr:row>
      <xdr:rowOff>54890</xdr:rowOff>
    </xdr:to>
    <xdr:cxnSp macro="">
      <xdr:nvCxnSpPr>
        <xdr:cNvPr id="177" name="直線コネクタ 176"/>
        <xdr:cNvCxnSpPr/>
      </xdr:nvCxnSpPr>
      <xdr:spPr>
        <a:xfrm>
          <a:off x="2908300" y="12880255"/>
          <a:ext cx="889000" cy="3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21505</xdr:rowOff>
    </xdr:from>
    <xdr:to>
      <xdr:col>15</xdr:col>
      <xdr:colOff>50800</xdr:colOff>
      <xdr:row>76</xdr:row>
      <xdr:rowOff>10331</xdr:rowOff>
    </xdr:to>
    <xdr:cxnSp macro="">
      <xdr:nvCxnSpPr>
        <xdr:cNvPr id="180" name="直線コネクタ 179"/>
        <xdr:cNvCxnSpPr/>
      </xdr:nvCxnSpPr>
      <xdr:spPr>
        <a:xfrm flipV="1">
          <a:off x="2019300" y="12880255"/>
          <a:ext cx="889000" cy="16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10331</xdr:rowOff>
    </xdr:from>
    <xdr:to>
      <xdr:col>10</xdr:col>
      <xdr:colOff>114300</xdr:colOff>
      <xdr:row>76</xdr:row>
      <xdr:rowOff>49133</xdr:rowOff>
    </xdr:to>
    <xdr:cxnSp macro="">
      <xdr:nvCxnSpPr>
        <xdr:cNvPr id="183" name="直線コネクタ 182"/>
        <xdr:cNvCxnSpPr/>
      </xdr:nvCxnSpPr>
      <xdr:spPr>
        <a:xfrm flipV="1">
          <a:off x="1130300" y="13040531"/>
          <a:ext cx="889000" cy="3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32130</xdr:rowOff>
    </xdr:from>
    <xdr:to>
      <xdr:col>24</xdr:col>
      <xdr:colOff>114300</xdr:colOff>
      <xdr:row>74</xdr:row>
      <xdr:rowOff>133730</xdr:rowOff>
    </xdr:to>
    <xdr:sp macro="" textlink="">
      <xdr:nvSpPr>
        <xdr:cNvPr id="193" name="楕円 192"/>
        <xdr:cNvSpPr/>
      </xdr:nvSpPr>
      <xdr:spPr>
        <a:xfrm>
          <a:off x="4584700" y="127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55007</xdr:rowOff>
    </xdr:from>
    <xdr:ext cx="599010" cy="259045"/>
    <xdr:sp macro="" textlink="">
      <xdr:nvSpPr>
        <xdr:cNvPr id="194" name="民生費該当値テキスト"/>
        <xdr:cNvSpPr txBox="1"/>
      </xdr:nvSpPr>
      <xdr:spPr>
        <a:xfrm>
          <a:off x="4686300" y="1257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4090</xdr:rowOff>
    </xdr:from>
    <xdr:to>
      <xdr:col>20</xdr:col>
      <xdr:colOff>38100</xdr:colOff>
      <xdr:row>75</xdr:row>
      <xdr:rowOff>105690</xdr:rowOff>
    </xdr:to>
    <xdr:sp macro="" textlink="">
      <xdr:nvSpPr>
        <xdr:cNvPr id="195" name="楕円 194"/>
        <xdr:cNvSpPr/>
      </xdr:nvSpPr>
      <xdr:spPr>
        <a:xfrm>
          <a:off x="3746500" y="128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122217</xdr:rowOff>
    </xdr:from>
    <xdr:ext cx="599010" cy="259045"/>
    <xdr:sp macro="" textlink="">
      <xdr:nvSpPr>
        <xdr:cNvPr id="196" name="テキスト ボックス 195"/>
        <xdr:cNvSpPr txBox="1"/>
      </xdr:nvSpPr>
      <xdr:spPr>
        <a:xfrm>
          <a:off x="3497795" y="126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142155</xdr:rowOff>
    </xdr:from>
    <xdr:to>
      <xdr:col>15</xdr:col>
      <xdr:colOff>101600</xdr:colOff>
      <xdr:row>75</xdr:row>
      <xdr:rowOff>72305</xdr:rowOff>
    </xdr:to>
    <xdr:sp macro="" textlink="">
      <xdr:nvSpPr>
        <xdr:cNvPr id="197" name="楕円 196"/>
        <xdr:cNvSpPr/>
      </xdr:nvSpPr>
      <xdr:spPr>
        <a:xfrm>
          <a:off x="2857500" y="128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88832</xdr:rowOff>
    </xdr:from>
    <xdr:ext cx="599010" cy="259045"/>
    <xdr:sp macro="" textlink="">
      <xdr:nvSpPr>
        <xdr:cNvPr id="198" name="テキスト ボックス 197"/>
        <xdr:cNvSpPr txBox="1"/>
      </xdr:nvSpPr>
      <xdr:spPr>
        <a:xfrm>
          <a:off x="2608795" y="1260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130980</xdr:rowOff>
    </xdr:from>
    <xdr:to>
      <xdr:col>10</xdr:col>
      <xdr:colOff>165100</xdr:colOff>
      <xdr:row>76</xdr:row>
      <xdr:rowOff>61131</xdr:rowOff>
    </xdr:to>
    <xdr:sp macro="" textlink="">
      <xdr:nvSpPr>
        <xdr:cNvPr id="199" name="楕円 198"/>
        <xdr:cNvSpPr/>
      </xdr:nvSpPr>
      <xdr:spPr>
        <a:xfrm>
          <a:off x="1968500" y="129897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77657</xdr:rowOff>
    </xdr:from>
    <xdr:ext cx="599010" cy="259045"/>
    <xdr:sp macro="" textlink="">
      <xdr:nvSpPr>
        <xdr:cNvPr id="200" name="テキスト ボックス 199"/>
        <xdr:cNvSpPr txBox="1"/>
      </xdr:nvSpPr>
      <xdr:spPr>
        <a:xfrm>
          <a:off x="1719795" y="1276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169783</xdr:rowOff>
    </xdr:from>
    <xdr:to>
      <xdr:col>6</xdr:col>
      <xdr:colOff>38100</xdr:colOff>
      <xdr:row>76</xdr:row>
      <xdr:rowOff>99933</xdr:rowOff>
    </xdr:to>
    <xdr:sp macro="" textlink="">
      <xdr:nvSpPr>
        <xdr:cNvPr id="201" name="楕円 200"/>
        <xdr:cNvSpPr/>
      </xdr:nvSpPr>
      <xdr:spPr>
        <a:xfrm>
          <a:off x="1079500" y="130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116460</xdr:rowOff>
    </xdr:from>
    <xdr:ext cx="599010" cy="259045"/>
    <xdr:sp macro="" textlink="">
      <xdr:nvSpPr>
        <xdr:cNvPr id="202" name="テキスト ボックス 201"/>
        <xdr:cNvSpPr txBox="1"/>
      </xdr:nvSpPr>
      <xdr:spPr>
        <a:xfrm>
          <a:off x="830795" y="128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150037</xdr:rowOff>
    </xdr:from>
    <xdr:to>
      <xdr:col>24</xdr:col>
      <xdr:colOff>63500</xdr:colOff>
      <xdr:row>96</xdr:row>
      <xdr:rowOff>169556</xdr:rowOff>
    </xdr:to>
    <xdr:cxnSp macro="">
      <xdr:nvCxnSpPr>
        <xdr:cNvPr id="229" name="直線コネクタ 228"/>
        <xdr:cNvCxnSpPr/>
      </xdr:nvCxnSpPr>
      <xdr:spPr>
        <a:xfrm>
          <a:off x="3797300" y="16609237"/>
          <a:ext cx="838200" cy="1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150037</xdr:rowOff>
    </xdr:from>
    <xdr:to>
      <xdr:col>19</xdr:col>
      <xdr:colOff>177800</xdr:colOff>
      <xdr:row>97</xdr:row>
      <xdr:rowOff>9370</xdr:rowOff>
    </xdr:to>
    <xdr:cxnSp macro="">
      <xdr:nvCxnSpPr>
        <xdr:cNvPr id="232" name="直線コネクタ 231"/>
        <xdr:cNvCxnSpPr/>
      </xdr:nvCxnSpPr>
      <xdr:spPr>
        <a:xfrm flipV="1">
          <a:off x="2908300" y="16609237"/>
          <a:ext cx="889000" cy="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9370</xdr:rowOff>
    </xdr:from>
    <xdr:to>
      <xdr:col>15</xdr:col>
      <xdr:colOff>50800</xdr:colOff>
      <xdr:row>97</xdr:row>
      <xdr:rowOff>45498</xdr:rowOff>
    </xdr:to>
    <xdr:cxnSp macro="">
      <xdr:nvCxnSpPr>
        <xdr:cNvPr id="235" name="直線コネクタ 234"/>
        <xdr:cNvCxnSpPr/>
      </xdr:nvCxnSpPr>
      <xdr:spPr>
        <a:xfrm flipV="1">
          <a:off x="2019300" y="16640020"/>
          <a:ext cx="889000" cy="3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45498</xdr:rowOff>
    </xdr:from>
    <xdr:to>
      <xdr:col>10</xdr:col>
      <xdr:colOff>114300</xdr:colOff>
      <xdr:row>97</xdr:row>
      <xdr:rowOff>66269</xdr:rowOff>
    </xdr:to>
    <xdr:cxnSp macro="">
      <xdr:nvCxnSpPr>
        <xdr:cNvPr id="238" name="直線コネクタ 237"/>
        <xdr:cNvCxnSpPr/>
      </xdr:nvCxnSpPr>
      <xdr:spPr>
        <a:xfrm flipV="1">
          <a:off x="1130300" y="16676148"/>
          <a:ext cx="889000"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118756</xdr:rowOff>
    </xdr:from>
    <xdr:to>
      <xdr:col>24</xdr:col>
      <xdr:colOff>114300</xdr:colOff>
      <xdr:row>97</xdr:row>
      <xdr:rowOff>48906</xdr:rowOff>
    </xdr:to>
    <xdr:sp macro="" textlink="">
      <xdr:nvSpPr>
        <xdr:cNvPr id="248" name="楕円 247"/>
        <xdr:cNvSpPr/>
      </xdr:nvSpPr>
      <xdr:spPr>
        <a:xfrm>
          <a:off x="4584700" y="165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141633</xdr:rowOff>
    </xdr:from>
    <xdr:ext cx="534377" cy="259045"/>
    <xdr:sp macro="" textlink="">
      <xdr:nvSpPr>
        <xdr:cNvPr id="249" name="衛生費該当値テキスト"/>
        <xdr:cNvSpPr txBox="1"/>
      </xdr:nvSpPr>
      <xdr:spPr>
        <a:xfrm>
          <a:off x="4686300" y="1642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99237</xdr:rowOff>
    </xdr:from>
    <xdr:to>
      <xdr:col>20</xdr:col>
      <xdr:colOff>38100</xdr:colOff>
      <xdr:row>97</xdr:row>
      <xdr:rowOff>29387</xdr:rowOff>
    </xdr:to>
    <xdr:sp macro="" textlink="">
      <xdr:nvSpPr>
        <xdr:cNvPr id="250" name="楕円 249"/>
        <xdr:cNvSpPr/>
      </xdr:nvSpPr>
      <xdr:spPr>
        <a:xfrm>
          <a:off x="3746500" y="165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45914</xdr:rowOff>
    </xdr:from>
    <xdr:ext cx="534377" cy="259045"/>
    <xdr:sp macro="" textlink="">
      <xdr:nvSpPr>
        <xdr:cNvPr id="251" name="テキスト ボックス 250"/>
        <xdr:cNvSpPr txBox="1"/>
      </xdr:nvSpPr>
      <xdr:spPr>
        <a:xfrm>
          <a:off x="3530111" y="163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130020</xdr:rowOff>
    </xdr:from>
    <xdr:to>
      <xdr:col>15</xdr:col>
      <xdr:colOff>101600</xdr:colOff>
      <xdr:row>97</xdr:row>
      <xdr:rowOff>60170</xdr:rowOff>
    </xdr:to>
    <xdr:sp macro="" textlink="">
      <xdr:nvSpPr>
        <xdr:cNvPr id="252" name="楕円 251"/>
        <xdr:cNvSpPr/>
      </xdr:nvSpPr>
      <xdr:spPr>
        <a:xfrm>
          <a:off x="2857500" y="165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76697</xdr:rowOff>
    </xdr:from>
    <xdr:ext cx="534377" cy="259045"/>
    <xdr:sp macro="" textlink="">
      <xdr:nvSpPr>
        <xdr:cNvPr id="253" name="テキスト ボックス 252"/>
        <xdr:cNvSpPr txBox="1"/>
      </xdr:nvSpPr>
      <xdr:spPr>
        <a:xfrm>
          <a:off x="2641111" y="163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166148</xdr:rowOff>
    </xdr:from>
    <xdr:to>
      <xdr:col>10</xdr:col>
      <xdr:colOff>165100</xdr:colOff>
      <xdr:row>97</xdr:row>
      <xdr:rowOff>96298</xdr:rowOff>
    </xdr:to>
    <xdr:sp macro="" textlink="">
      <xdr:nvSpPr>
        <xdr:cNvPr id="254" name="楕円 253"/>
        <xdr:cNvSpPr/>
      </xdr:nvSpPr>
      <xdr:spPr>
        <a:xfrm>
          <a:off x="1968500" y="166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112825</xdr:rowOff>
    </xdr:from>
    <xdr:ext cx="534377" cy="259045"/>
    <xdr:sp macro="" textlink="">
      <xdr:nvSpPr>
        <xdr:cNvPr id="255" name="テキスト ボックス 254"/>
        <xdr:cNvSpPr txBox="1"/>
      </xdr:nvSpPr>
      <xdr:spPr>
        <a:xfrm>
          <a:off x="1752111" y="164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15469</xdr:rowOff>
    </xdr:from>
    <xdr:to>
      <xdr:col>6</xdr:col>
      <xdr:colOff>38100</xdr:colOff>
      <xdr:row>97</xdr:row>
      <xdr:rowOff>117069</xdr:rowOff>
    </xdr:to>
    <xdr:sp macro="" textlink="">
      <xdr:nvSpPr>
        <xdr:cNvPr id="256" name="楕円 255"/>
        <xdr:cNvSpPr/>
      </xdr:nvSpPr>
      <xdr:spPr>
        <a:xfrm>
          <a:off x="1079500" y="166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108196</xdr:rowOff>
    </xdr:from>
    <xdr:ext cx="534377" cy="259045"/>
    <xdr:sp macro="" textlink="">
      <xdr:nvSpPr>
        <xdr:cNvPr id="257" name="テキスト ボックス 256"/>
        <xdr:cNvSpPr txBox="1"/>
      </xdr:nvSpPr>
      <xdr:spPr>
        <a:xfrm>
          <a:off x="863111" y="167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54138</xdr:rowOff>
    </xdr:from>
    <xdr:to>
      <xdr:col>55</xdr:col>
      <xdr:colOff>0</xdr:colOff>
      <xdr:row>37</xdr:row>
      <xdr:rowOff>159294</xdr:rowOff>
    </xdr:to>
    <xdr:cxnSp macro="">
      <xdr:nvCxnSpPr>
        <xdr:cNvPr id="288" name="直線コネクタ 287"/>
        <xdr:cNvCxnSpPr/>
      </xdr:nvCxnSpPr>
      <xdr:spPr>
        <a:xfrm>
          <a:off x="9639300" y="639778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54138</xdr:rowOff>
    </xdr:from>
    <xdr:to>
      <xdr:col>50</xdr:col>
      <xdr:colOff>114300</xdr:colOff>
      <xdr:row>37</xdr:row>
      <xdr:rowOff>80264</xdr:rowOff>
    </xdr:to>
    <xdr:cxnSp macro="">
      <xdr:nvCxnSpPr>
        <xdr:cNvPr id="291" name="直線コネクタ 290"/>
        <xdr:cNvCxnSpPr/>
      </xdr:nvCxnSpPr>
      <xdr:spPr>
        <a:xfrm flipV="1">
          <a:off x="8750300" y="63977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80264</xdr:rowOff>
    </xdr:from>
    <xdr:to>
      <xdr:col>45</xdr:col>
      <xdr:colOff>177800</xdr:colOff>
      <xdr:row>37</xdr:row>
      <xdr:rowOff>92021</xdr:rowOff>
    </xdr:to>
    <xdr:cxnSp macro="">
      <xdr:nvCxnSpPr>
        <xdr:cNvPr id="294" name="直線コネクタ 293"/>
        <xdr:cNvCxnSpPr/>
      </xdr:nvCxnSpPr>
      <xdr:spPr>
        <a:xfrm flipV="1">
          <a:off x="7861300" y="642391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92021</xdr:rowOff>
    </xdr:from>
    <xdr:to>
      <xdr:col>41</xdr:col>
      <xdr:colOff>50800</xdr:colOff>
      <xdr:row>37</xdr:row>
      <xdr:rowOff>93327</xdr:rowOff>
    </xdr:to>
    <xdr:cxnSp macro="">
      <xdr:nvCxnSpPr>
        <xdr:cNvPr id="297" name="直線コネクタ 296"/>
        <xdr:cNvCxnSpPr/>
      </xdr:nvCxnSpPr>
      <xdr:spPr>
        <a:xfrm flipV="1">
          <a:off x="6972300" y="643567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108494</xdr:rowOff>
    </xdr:from>
    <xdr:to>
      <xdr:col>55</xdr:col>
      <xdr:colOff>50800</xdr:colOff>
      <xdr:row>38</xdr:row>
      <xdr:rowOff>38644</xdr:rowOff>
    </xdr:to>
    <xdr:sp macro="" textlink="">
      <xdr:nvSpPr>
        <xdr:cNvPr id="307" name="楕円 306"/>
        <xdr:cNvSpPr/>
      </xdr:nvSpPr>
      <xdr:spPr>
        <a:xfrm>
          <a:off x="10426700" y="64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131371</xdr:rowOff>
    </xdr:from>
    <xdr:ext cx="378565" cy="259045"/>
    <xdr:sp macro="" textlink="">
      <xdr:nvSpPr>
        <xdr:cNvPr id="308" name="労働費該当値テキスト"/>
        <xdr:cNvSpPr txBox="1"/>
      </xdr:nvSpPr>
      <xdr:spPr>
        <a:xfrm>
          <a:off x="10528300" y="6303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3338</xdr:rowOff>
    </xdr:from>
    <xdr:to>
      <xdr:col>50</xdr:col>
      <xdr:colOff>165100</xdr:colOff>
      <xdr:row>37</xdr:row>
      <xdr:rowOff>104938</xdr:rowOff>
    </xdr:to>
    <xdr:sp macro="" textlink="">
      <xdr:nvSpPr>
        <xdr:cNvPr id="309" name="楕円 308"/>
        <xdr:cNvSpPr/>
      </xdr:nvSpPr>
      <xdr:spPr>
        <a:xfrm>
          <a:off x="9588500" y="63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121465</xdr:rowOff>
    </xdr:from>
    <xdr:ext cx="469744" cy="259045"/>
    <xdr:sp macro="" textlink="">
      <xdr:nvSpPr>
        <xdr:cNvPr id="310" name="テキスト ボックス 309"/>
        <xdr:cNvSpPr txBox="1"/>
      </xdr:nvSpPr>
      <xdr:spPr>
        <a:xfrm>
          <a:off x="9404428" y="61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29464</xdr:rowOff>
    </xdr:from>
    <xdr:to>
      <xdr:col>46</xdr:col>
      <xdr:colOff>38100</xdr:colOff>
      <xdr:row>37</xdr:row>
      <xdr:rowOff>131064</xdr:rowOff>
    </xdr:to>
    <xdr:sp macro="" textlink="">
      <xdr:nvSpPr>
        <xdr:cNvPr id="311" name="楕円 310"/>
        <xdr:cNvSpPr/>
      </xdr:nvSpPr>
      <xdr:spPr>
        <a:xfrm>
          <a:off x="869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147591</xdr:rowOff>
    </xdr:from>
    <xdr:ext cx="469744" cy="259045"/>
    <xdr:sp macro="" textlink="">
      <xdr:nvSpPr>
        <xdr:cNvPr id="312" name="テキスト ボックス 311"/>
        <xdr:cNvSpPr txBox="1"/>
      </xdr:nvSpPr>
      <xdr:spPr>
        <a:xfrm>
          <a:off x="8515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41221</xdr:rowOff>
    </xdr:from>
    <xdr:to>
      <xdr:col>41</xdr:col>
      <xdr:colOff>101600</xdr:colOff>
      <xdr:row>37</xdr:row>
      <xdr:rowOff>142821</xdr:rowOff>
    </xdr:to>
    <xdr:sp macro="" textlink="">
      <xdr:nvSpPr>
        <xdr:cNvPr id="313" name="楕円 312"/>
        <xdr:cNvSpPr/>
      </xdr:nvSpPr>
      <xdr:spPr>
        <a:xfrm>
          <a:off x="7810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159348</xdr:rowOff>
    </xdr:from>
    <xdr:ext cx="469744" cy="259045"/>
    <xdr:sp macro="" textlink="">
      <xdr:nvSpPr>
        <xdr:cNvPr id="314" name="テキスト ボックス 313"/>
        <xdr:cNvSpPr txBox="1"/>
      </xdr:nvSpPr>
      <xdr:spPr>
        <a:xfrm>
          <a:off x="7626428" y="616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42527</xdr:rowOff>
    </xdr:from>
    <xdr:to>
      <xdr:col>36</xdr:col>
      <xdr:colOff>165100</xdr:colOff>
      <xdr:row>37</xdr:row>
      <xdr:rowOff>144127</xdr:rowOff>
    </xdr:to>
    <xdr:sp macro="" textlink="">
      <xdr:nvSpPr>
        <xdr:cNvPr id="315" name="楕円 314"/>
        <xdr:cNvSpPr/>
      </xdr:nvSpPr>
      <xdr:spPr>
        <a:xfrm>
          <a:off x="69215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160654</xdr:rowOff>
    </xdr:from>
    <xdr:ext cx="469744" cy="259045"/>
    <xdr:sp macro="" textlink="">
      <xdr:nvSpPr>
        <xdr:cNvPr id="316" name="テキスト ボックス 315"/>
        <xdr:cNvSpPr txBox="1"/>
      </xdr:nvSpPr>
      <xdr:spPr>
        <a:xfrm>
          <a:off x="6737428" y="616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100419</xdr:rowOff>
    </xdr:from>
    <xdr:to>
      <xdr:col>55</xdr:col>
      <xdr:colOff>0</xdr:colOff>
      <xdr:row>57</xdr:row>
      <xdr:rowOff>106363</xdr:rowOff>
    </xdr:to>
    <xdr:cxnSp macro="">
      <xdr:nvCxnSpPr>
        <xdr:cNvPr id="345" name="直線コネクタ 344"/>
        <xdr:cNvCxnSpPr/>
      </xdr:nvCxnSpPr>
      <xdr:spPr>
        <a:xfrm>
          <a:off x="9639300" y="987306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100419</xdr:rowOff>
    </xdr:from>
    <xdr:to>
      <xdr:col>50</xdr:col>
      <xdr:colOff>114300</xdr:colOff>
      <xdr:row>57</xdr:row>
      <xdr:rowOff>167642</xdr:rowOff>
    </xdr:to>
    <xdr:cxnSp macro="">
      <xdr:nvCxnSpPr>
        <xdr:cNvPr id="348" name="直線コネクタ 347"/>
        <xdr:cNvCxnSpPr/>
      </xdr:nvCxnSpPr>
      <xdr:spPr>
        <a:xfrm flipV="1">
          <a:off x="8750300" y="9873069"/>
          <a:ext cx="889000" cy="6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117236</xdr:rowOff>
    </xdr:from>
    <xdr:to>
      <xdr:col>45</xdr:col>
      <xdr:colOff>177800</xdr:colOff>
      <xdr:row>57</xdr:row>
      <xdr:rowOff>167642</xdr:rowOff>
    </xdr:to>
    <xdr:cxnSp macro="">
      <xdr:nvCxnSpPr>
        <xdr:cNvPr id="351" name="直線コネクタ 350"/>
        <xdr:cNvCxnSpPr/>
      </xdr:nvCxnSpPr>
      <xdr:spPr>
        <a:xfrm>
          <a:off x="7861300" y="9889886"/>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117236</xdr:rowOff>
    </xdr:from>
    <xdr:to>
      <xdr:col>41</xdr:col>
      <xdr:colOff>50800</xdr:colOff>
      <xdr:row>58</xdr:row>
      <xdr:rowOff>9931</xdr:rowOff>
    </xdr:to>
    <xdr:cxnSp macro="">
      <xdr:nvCxnSpPr>
        <xdr:cNvPr id="354" name="直線コネクタ 353"/>
        <xdr:cNvCxnSpPr/>
      </xdr:nvCxnSpPr>
      <xdr:spPr>
        <a:xfrm flipV="1">
          <a:off x="6972300" y="9889886"/>
          <a:ext cx="8890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55563</xdr:rowOff>
    </xdr:from>
    <xdr:to>
      <xdr:col>55</xdr:col>
      <xdr:colOff>50800</xdr:colOff>
      <xdr:row>57</xdr:row>
      <xdr:rowOff>157163</xdr:rowOff>
    </xdr:to>
    <xdr:sp macro="" textlink="">
      <xdr:nvSpPr>
        <xdr:cNvPr id="364" name="楕円 363"/>
        <xdr:cNvSpPr/>
      </xdr:nvSpPr>
      <xdr:spPr>
        <a:xfrm>
          <a:off x="10426700" y="98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33990</xdr:rowOff>
    </xdr:from>
    <xdr:ext cx="534377" cy="259045"/>
    <xdr:sp macro="" textlink="">
      <xdr:nvSpPr>
        <xdr:cNvPr id="365" name="農林水産業費該当値テキスト"/>
        <xdr:cNvSpPr txBox="1"/>
      </xdr:nvSpPr>
      <xdr:spPr>
        <a:xfrm>
          <a:off x="10528300" y="9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49619</xdr:rowOff>
    </xdr:from>
    <xdr:to>
      <xdr:col>50</xdr:col>
      <xdr:colOff>165100</xdr:colOff>
      <xdr:row>57</xdr:row>
      <xdr:rowOff>151219</xdr:rowOff>
    </xdr:to>
    <xdr:sp macro="" textlink="">
      <xdr:nvSpPr>
        <xdr:cNvPr id="366" name="楕円 365"/>
        <xdr:cNvSpPr/>
      </xdr:nvSpPr>
      <xdr:spPr>
        <a:xfrm>
          <a:off x="9588500" y="98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142346</xdr:rowOff>
    </xdr:from>
    <xdr:ext cx="534377" cy="259045"/>
    <xdr:sp macro="" textlink="">
      <xdr:nvSpPr>
        <xdr:cNvPr id="367" name="テキスト ボックス 366"/>
        <xdr:cNvSpPr txBox="1"/>
      </xdr:nvSpPr>
      <xdr:spPr>
        <a:xfrm>
          <a:off x="9372111" y="99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116842</xdr:rowOff>
    </xdr:from>
    <xdr:to>
      <xdr:col>46</xdr:col>
      <xdr:colOff>38100</xdr:colOff>
      <xdr:row>58</xdr:row>
      <xdr:rowOff>46992</xdr:rowOff>
    </xdr:to>
    <xdr:sp macro="" textlink="">
      <xdr:nvSpPr>
        <xdr:cNvPr id="368" name="楕円 367"/>
        <xdr:cNvSpPr/>
      </xdr:nvSpPr>
      <xdr:spPr>
        <a:xfrm>
          <a:off x="8699500" y="98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38119</xdr:rowOff>
    </xdr:from>
    <xdr:ext cx="534377" cy="259045"/>
    <xdr:sp macro="" textlink="">
      <xdr:nvSpPr>
        <xdr:cNvPr id="369" name="テキスト ボックス 368"/>
        <xdr:cNvSpPr txBox="1"/>
      </xdr:nvSpPr>
      <xdr:spPr>
        <a:xfrm>
          <a:off x="8483111" y="99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66436</xdr:rowOff>
    </xdr:from>
    <xdr:to>
      <xdr:col>41</xdr:col>
      <xdr:colOff>101600</xdr:colOff>
      <xdr:row>57</xdr:row>
      <xdr:rowOff>168036</xdr:rowOff>
    </xdr:to>
    <xdr:sp macro="" textlink="">
      <xdr:nvSpPr>
        <xdr:cNvPr id="370" name="楕円 369"/>
        <xdr:cNvSpPr/>
      </xdr:nvSpPr>
      <xdr:spPr>
        <a:xfrm>
          <a:off x="7810500" y="98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159163</xdr:rowOff>
    </xdr:from>
    <xdr:ext cx="534377" cy="259045"/>
    <xdr:sp macro="" textlink="">
      <xdr:nvSpPr>
        <xdr:cNvPr id="371" name="テキスト ボックス 370"/>
        <xdr:cNvSpPr txBox="1"/>
      </xdr:nvSpPr>
      <xdr:spPr>
        <a:xfrm>
          <a:off x="7594111" y="99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130581</xdr:rowOff>
    </xdr:from>
    <xdr:to>
      <xdr:col>36</xdr:col>
      <xdr:colOff>165100</xdr:colOff>
      <xdr:row>58</xdr:row>
      <xdr:rowOff>60731</xdr:rowOff>
    </xdr:to>
    <xdr:sp macro="" textlink="">
      <xdr:nvSpPr>
        <xdr:cNvPr id="372" name="楕円 371"/>
        <xdr:cNvSpPr/>
      </xdr:nvSpPr>
      <xdr:spPr>
        <a:xfrm>
          <a:off x="6921500" y="99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51858</xdr:rowOff>
    </xdr:from>
    <xdr:ext cx="534377" cy="259045"/>
    <xdr:sp macro="" textlink="">
      <xdr:nvSpPr>
        <xdr:cNvPr id="373" name="テキスト ボックス 372"/>
        <xdr:cNvSpPr txBox="1"/>
      </xdr:nvSpPr>
      <xdr:spPr>
        <a:xfrm>
          <a:off x="6705111" y="99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132691</xdr:rowOff>
    </xdr:from>
    <xdr:to>
      <xdr:col>55</xdr:col>
      <xdr:colOff>0</xdr:colOff>
      <xdr:row>77</xdr:row>
      <xdr:rowOff>170501</xdr:rowOff>
    </xdr:to>
    <xdr:cxnSp macro="">
      <xdr:nvCxnSpPr>
        <xdr:cNvPr id="400" name="直線コネクタ 399"/>
        <xdr:cNvCxnSpPr/>
      </xdr:nvCxnSpPr>
      <xdr:spPr>
        <a:xfrm>
          <a:off x="9639300" y="13334341"/>
          <a:ext cx="8382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132691</xdr:rowOff>
    </xdr:from>
    <xdr:to>
      <xdr:col>50</xdr:col>
      <xdr:colOff>114300</xdr:colOff>
      <xdr:row>77</xdr:row>
      <xdr:rowOff>136421</xdr:rowOff>
    </xdr:to>
    <xdr:cxnSp macro="">
      <xdr:nvCxnSpPr>
        <xdr:cNvPr id="403" name="直線コネクタ 402"/>
        <xdr:cNvCxnSpPr/>
      </xdr:nvCxnSpPr>
      <xdr:spPr>
        <a:xfrm flipV="1">
          <a:off x="8750300" y="13334341"/>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136421</xdr:rowOff>
    </xdr:from>
    <xdr:to>
      <xdr:col>45</xdr:col>
      <xdr:colOff>177800</xdr:colOff>
      <xdr:row>77</xdr:row>
      <xdr:rowOff>144757</xdr:rowOff>
    </xdr:to>
    <xdr:cxnSp macro="">
      <xdr:nvCxnSpPr>
        <xdr:cNvPr id="406" name="直線コネクタ 405"/>
        <xdr:cNvCxnSpPr/>
      </xdr:nvCxnSpPr>
      <xdr:spPr>
        <a:xfrm flipV="1">
          <a:off x="7861300" y="13338071"/>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144757</xdr:rowOff>
    </xdr:from>
    <xdr:to>
      <xdr:col>41</xdr:col>
      <xdr:colOff>50800</xdr:colOff>
      <xdr:row>78</xdr:row>
      <xdr:rowOff>28778</xdr:rowOff>
    </xdr:to>
    <xdr:cxnSp macro="">
      <xdr:nvCxnSpPr>
        <xdr:cNvPr id="409" name="直線コネクタ 408"/>
        <xdr:cNvCxnSpPr/>
      </xdr:nvCxnSpPr>
      <xdr:spPr>
        <a:xfrm flipV="1">
          <a:off x="6972300" y="13346407"/>
          <a:ext cx="889000" cy="5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119701</xdr:rowOff>
    </xdr:from>
    <xdr:to>
      <xdr:col>55</xdr:col>
      <xdr:colOff>50800</xdr:colOff>
      <xdr:row>78</xdr:row>
      <xdr:rowOff>49851</xdr:rowOff>
    </xdr:to>
    <xdr:sp macro="" textlink="">
      <xdr:nvSpPr>
        <xdr:cNvPr id="419" name="楕円 418"/>
        <xdr:cNvSpPr/>
      </xdr:nvSpPr>
      <xdr:spPr>
        <a:xfrm>
          <a:off x="10426700" y="13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79078</xdr:rowOff>
    </xdr:from>
    <xdr:ext cx="534377" cy="259045"/>
    <xdr:sp macro="" textlink="">
      <xdr:nvSpPr>
        <xdr:cNvPr id="420" name="商工費該当値テキスト"/>
        <xdr:cNvSpPr txBox="1"/>
      </xdr:nvSpPr>
      <xdr:spPr>
        <a:xfrm>
          <a:off x="10528300" y="1310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81891</xdr:rowOff>
    </xdr:from>
    <xdr:to>
      <xdr:col>50</xdr:col>
      <xdr:colOff>165100</xdr:colOff>
      <xdr:row>78</xdr:row>
      <xdr:rowOff>12041</xdr:rowOff>
    </xdr:to>
    <xdr:sp macro="" textlink="">
      <xdr:nvSpPr>
        <xdr:cNvPr id="421" name="楕円 420"/>
        <xdr:cNvSpPr/>
      </xdr:nvSpPr>
      <xdr:spPr>
        <a:xfrm>
          <a:off x="9588500" y="132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28568</xdr:rowOff>
    </xdr:from>
    <xdr:ext cx="534377" cy="259045"/>
    <xdr:sp macro="" textlink="">
      <xdr:nvSpPr>
        <xdr:cNvPr id="422" name="テキスト ボックス 421"/>
        <xdr:cNvSpPr txBox="1"/>
      </xdr:nvSpPr>
      <xdr:spPr>
        <a:xfrm>
          <a:off x="9372111" y="130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85621</xdr:rowOff>
    </xdr:from>
    <xdr:to>
      <xdr:col>46</xdr:col>
      <xdr:colOff>38100</xdr:colOff>
      <xdr:row>78</xdr:row>
      <xdr:rowOff>15771</xdr:rowOff>
    </xdr:to>
    <xdr:sp macro="" textlink="">
      <xdr:nvSpPr>
        <xdr:cNvPr id="423" name="楕円 422"/>
        <xdr:cNvSpPr/>
      </xdr:nvSpPr>
      <xdr:spPr>
        <a:xfrm>
          <a:off x="8699500" y="132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32298</xdr:rowOff>
    </xdr:from>
    <xdr:ext cx="534377" cy="259045"/>
    <xdr:sp macro="" textlink="">
      <xdr:nvSpPr>
        <xdr:cNvPr id="424" name="テキスト ボックス 423"/>
        <xdr:cNvSpPr txBox="1"/>
      </xdr:nvSpPr>
      <xdr:spPr>
        <a:xfrm>
          <a:off x="8483111" y="1306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93957</xdr:rowOff>
    </xdr:from>
    <xdr:to>
      <xdr:col>41</xdr:col>
      <xdr:colOff>101600</xdr:colOff>
      <xdr:row>78</xdr:row>
      <xdr:rowOff>24107</xdr:rowOff>
    </xdr:to>
    <xdr:sp macro="" textlink="">
      <xdr:nvSpPr>
        <xdr:cNvPr id="425" name="楕円 424"/>
        <xdr:cNvSpPr/>
      </xdr:nvSpPr>
      <xdr:spPr>
        <a:xfrm>
          <a:off x="7810500" y="132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40634</xdr:rowOff>
    </xdr:from>
    <xdr:ext cx="534377" cy="259045"/>
    <xdr:sp macro="" textlink="">
      <xdr:nvSpPr>
        <xdr:cNvPr id="426" name="テキスト ボックス 425"/>
        <xdr:cNvSpPr txBox="1"/>
      </xdr:nvSpPr>
      <xdr:spPr>
        <a:xfrm>
          <a:off x="7594111" y="130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149428</xdr:rowOff>
    </xdr:from>
    <xdr:to>
      <xdr:col>36</xdr:col>
      <xdr:colOff>165100</xdr:colOff>
      <xdr:row>78</xdr:row>
      <xdr:rowOff>79578</xdr:rowOff>
    </xdr:to>
    <xdr:sp macro="" textlink="">
      <xdr:nvSpPr>
        <xdr:cNvPr id="427" name="楕円 426"/>
        <xdr:cNvSpPr/>
      </xdr:nvSpPr>
      <xdr:spPr>
        <a:xfrm>
          <a:off x="6921500" y="133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96105</xdr:rowOff>
    </xdr:from>
    <xdr:ext cx="534377" cy="259045"/>
    <xdr:sp macro="" textlink="">
      <xdr:nvSpPr>
        <xdr:cNvPr id="428" name="テキスト ボックス 427"/>
        <xdr:cNvSpPr txBox="1"/>
      </xdr:nvSpPr>
      <xdr:spPr>
        <a:xfrm>
          <a:off x="6705111" y="131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159969</xdr:rowOff>
    </xdr:from>
    <xdr:to>
      <xdr:col>55</xdr:col>
      <xdr:colOff>0</xdr:colOff>
      <xdr:row>96</xdr:row>
      <xdr:rowOff>162491</xdr:rowOff>
    </xdr:to>
    <xdr:cxnSp macro="">
      <xdr:nvCxnSpPr>
        <xdr:cNvPr id="457" name="直線コネクタ 456"/>
        <xdr:cNvCxnSpPr/>
      </xdr:nvCxnSpPr>
      <xdr:spPr>
        <a:xfrm flipV="1">
          <a:off x="9639300" y="16619169"/>
          <a:ext cx="8382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153629</xdr:rowOff>
    </xdr:from>
    <xdr:to>
      <xdr:col>50</xdr:col>
      <xdr:colOff>114300</xdr:colOff>
      <xdr:row>96</xdr:row>
      <xdr:rowOff>162491</xdr:rowOff>
    </xdr:to>
    <xdr:cxnSp macro="">
      <xdr:nvCxnSpPr>
        <xdr:cNvPr id="460" name="直線コネクタ 459"/>
        <xdr:cNvCxnSpPr/>
      </xdr:nvCxnSpPr>
      <xdr:spPr>
        <a:xfrm>
          <a:off x="8750300" y="16612829"/>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153629</xdr:rowOff>
    </xdr:from>
    <xdr:to>
      <xdr:col>45</xdr:col>
      <xdr:colOff>177800</xdr:colOff>
      <xdr:row>97</xdr:row>
      <xdr:rowOff>30299</xdr:rowOff>
    </xdr:to>
    <xdr:cxnSp macro="">
      <xdr:nvCxnSpPr>
        <xdr:cNvPr id="463" name="直線コネクタ 462"/>
        <xdr:cNvCxnSpPr/>
      </xdr:nvCxnSpPr>
      <xdr:spPr>
        <a:xfrm flipV="1">
          <a:off x="7861300" y="16612829"/>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30299</xdr:rowOff>
    </xdr:from>
    <xdr:to>
      <xdr:col>41</xdr:col>
      <xdr:colOff>50800</xdr:colOff>
      <xdr:row>97</xdr:row>
      <xdr:rowOff>49220</xdr:rowOff>
    </xdr:to>
    <xdr:cxnSp macro="">
      <xdr:nvCxnSpPr>
        <xdr:cNvPr id="466" name="直線コネクタ 465"/>
        <xdr:cNvCxnSpPr/>
      </xdr:nvCxnSpPr>
      <xdr:spPr>
        <a:xfrm flipV="1">
          <a:off x="6972300" y="16660949"/>
          <a:ext cx="889000" cy="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109169</xdr:rowOff>
    </xdr:from>
    <xdr:to>
      <xdr:col>55</xdr:col>
      <xdr:colOff>50800</xdr:colOff>
      <xdr:row>97</xdr:row>
      <xdr:rowOff>39319</xdr:rowOff>
    </xdr:to>
    <xdr:sp macro="" textlink="">
      <xdr:nvSpPr>
        <xdr:cNvPr id="476" name="楕円 475"/>
        <xdr:cNvSpPr/>
      </xdr:nvSpPr>
      <xdr:spPr>
        <a:xfrm>
          <a:off x="10426700" y="165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87596</xdr:rowOff>
    </xdr:from>
    <xdr:ext cx="534377" cy="259045"/>
    <xdr:sp macro="" textlink="">
      <xdr:nvSpPr>
        <xdr:cNvPr id="477" name="土木費該当値テキスト"/>
        <xdr:cNvSpPr txBox="1"/>
      </xdr:nvSpPr>
      <xdr:spPr>
        <a:xfrm>
          <a:off x="10528300" y="165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111691</xdr:rowOff>
    </xdr:from>
    <xdr:to>
      <xdr:col>50</xdr:col>
      <xdr:colOff>165100</xdr:colOff>
      <xdr:row>97</xdr:row>
      <xdr:rowOff>41841</xdr:rowOff>
    </xdr:to>
    <xdr:sp macro="" textlink="">
      <xdr:nvSpPr>
        <xdr:cNvPr id="478" name="楕円 477"/>
        <xdr:cNvSpPr/>
      </xdr:nvSpPr>
      <xdr:spPr>
        <a:xfrm>
          <a:off x="9588500" y="165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32968</xdr:rowOff>
    </xdr:from>
    <xdr:ext cx="534377" cy="259045"/>
    <xdr:sp macro="" textlink="">
      <xdr:nvSpPr>
        <xdr:cNvPr id="479" name="テキスト ボックス 478"/>
        <xdr:cNvSpPr txBox="1"/>
      </xdr:nvSpPr>
      <xdr:spPr>
        <a:xfrm>
          <a:off x="9372111" y="166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102829</xdr:rowOff>
    </xdr:from>
    <xdr:to>
      <xdr:col>46</xdr:col>
      <xdr:colOff>38100</xdr:colOff>
      <xdr:row>97</xdr:row>
      <xdr:rowOff>32979</xdr:rowOff>
    </xdr:to>
    <xdr:sp macro="" textlink="">
      <xdr:nvSpPr>
        <xdr:cNvPr id="480" name="楕円 479"/>
        <xdr:cNvSpPr/>
      </xdr:nvSpPr>
      <xdr:spPr>
        <a:xfrm>
          <a:off x="8699500" y="165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24106</xdr:rowOff>
    </xdr:from>
    <xdr:ext cx="534377" cy="259045"/>
    <xdr:sp macro="" textlink="">
      <xdr:nvSpPr>
        <xdr:cNvPr id="481" name="テキスト ボックス 480"/>
        <xdr:cNvSpPr txBox="1"/>
      </xdr:nvSpPr>
      <xdr:spPr>
        <a:xfrm>
          <a:off x="8483111" y="1665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150949</xdr:rowOff>
    </xdr:from>
    <xdr:to>
      <xdr:col>41</xdr:col>
      <xdr:colOff>101600</xdr:colOff>
      <xdr:row>97</xdr:row>
      <xdr:rowOff>81099</xdr:rowOff>
    </xdr:to>
    <xdr:sp macro="" textlink="">
      <xdr:nvSpPr>
        <xdr:cNvPr id="482" name="楕円 481"/>
        <xdr:cNvSpPr/>
      </xdr:nvSpPr>
      <xdr:spPr>
        <a:xfrm>
          <a:off x="7810500" y="166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72226</xdr:rowOff>
    </xdr:from>
    <xdr:ext cx="534377" cy="259045"/>
    <xdr:sp macro="" textlink="">
      <xdr:nvSpPr>
        <xdr:cNvPr id="483" name="テキスト ボックス 482"/>
        <xdr:cNvSpPr txBox="1"/>
      </xdr:nvSpPr>
      <xdr:spPr>
        <a:xfrm>
          <a:off x="7594111" y="16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169870</xdr:rowOff>
    </xdr:from>
    <xdr:to>
      <xdr:col>36</xdr:col>
      <xdr:colOff>165100</xdr:colOff>
      <xdr:row>97</xdr:row>
      <xdr:rowOff>100020</xdr:rowOff>
    </xdr:to>
    <xdr:sp macro="" textlink="">
      <xdr:nvSpPr>
        <xdr:cNvPr id="484" name="楕円 483"/>
        <xdr:cNvSpPr/>
      </xdr:nvSpPr>
      <xdr:spPr>
        <a:xfrm>
          <a:off x="6921500" y="166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91147</xdr:rowOff>
    </xdr:from>
    <xdr:ext cx="534377" cy="259045"/>
    <xdr:sp macro="" textlink="">
      <xdr:nvSpPr>
        <xdr:cNvPr id="485" name="テキスト ボックス 484"/>
        <xdr:cNvSpPr txBox="1"/>
      </xdr:nvSpPr>
      <xdr:spPr>
        <a:xfrm>
          <a:off x="6705111" y="167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149941</xdr:rowOff>
    </xdr:from>
    <xdr:to>
      <xdr:col>85</xdr:col>
      <xdr:colOff>127000</xdr:colOff>
      <xdr:row>34</xdr:row>
      <xdr:rowOff>26</xdr:rowOff>
    </xdr:to>
    <xdr:cxnSp macro="">
      <xdr:nvCxnSpPr>
        <xdr:cNvPr id="512" name="直線コネクタ 511"/>
        <xdr:cNvCxnSpPr/>
      </xdr:nvCxnSpPr>
      <xdr:spPr>
        <a:xfrm flipV="1">
          <a:off x="15481300" y="5807791"/>
          <a:ext cx="838200" cy="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142763</xdr:rowOff>
    </xdr:from>
    <xdr:to>
      <xdr:col>81</xdr:col>
      <xdr:colOff>50800</xdr:colOff>
      <xdr:row>34</xdr:row>
      <xdr:rowOff>26</xdr:rowOff>
    </xdr:to>
    <xdr:cxnSp macro="">
      <xdr:nvCxnSpPr>
        <xdr:cNvPr id="515" name="直線コネクタ 514"/>
        <xdr:cNvCxnSpPr/>
      </xdr:nvCxnSpPr>
      <xdr:spPr>
        <a:xfrm>
          <a:off x="14592300" y="5800613"/>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142763</xdr:rowOff>
    </xdr:from>
    <xdr:to>
      <xdr:col>76</xdr:col>
      <xdr:colOff>114300</xdr:colOff>
      <xdr:row>34</xdr:row>
      <xdr:rowOff>23640</xdr:rowOff>
    </xdr:to>
    <xdr:cxnSp macro="">
      <xdr:nvCxnSpPr>
        <xdr:cNvPr id="518" name="直線コネクタ 517"/>
        <xdr:cNvCxnSpPr/>
      </xdr:nvCxnSpPr>
      <xdr:spPr>
        <a:xfrm flipV="1">
          <a:off x="13703300" y="5800613"/>
          <a:ext cx="889000" cy="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23640</xdr:rowOff>
    </xdr:from>
    <xdr:to>
      <xdr:col>71</xdr:col>
      <xdr:colOff>177800</xdr:colOff>
      <xdr:row>34</xdr:row>
      <xdr:rowOff>69863</xdr:rowOff>
    </xdr:to>
    <xdr:cxnSp macro="">
      <xdr:nvCxnSpPr>
        <xdr:cNvPr id="521" name="直線コネクタ 520"/>
        <xdr:cNvCxnSpPr/>
      </xdr:nvCxnSpPr>
      <xdr:spPr>
        <a:xfrm flipV="1">
          <a:off x="12814300" y="5852940"/>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99141</xdr:rowOff>
    </xdr:from>
    <xdr:to>
      <xdr:col>85</xdr:col>
      <xdr:colOff>177800</xdr:colOff>
      <xdr:row>34</xdr:row>
      <xdr:rowOff>29291</xdr:rowOff>
    </xdr:to>
    <xdr:sp macro="" textlink="">
      <xdr:nvSpPr>
        <xdr:cNvPr id="531" name="楕円 530"/>
        <xdr:cNvSpPr/>
      </xdr:nvSpPr>
      <xdr:spPr>
        <a:xfrm>
          <a:off x="16268700" y="57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122018</xdr:rowOff>
    </xdr:from>
    <xdr:ext cx="534377" cy="259045"/>
    <xdr:sp macro="" textlink="">
      <xdr:nvSpPr>
        <xdr:cNvPr id="532" name="消防費該当値テキスト"/>
        <xdr:cNvSpPr txBox="1"/>
      </xdr:nvSpPr>
      <xdr:spPr>
        <a:xfrm>
          <a:off x="16370300" y="56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120676</xdr:rowOff>
    </xdr:from>
    <xdr:to>
      <xdr:col>81</xdr:col>
      <xdr:colOff>101600</xdr:colOff>
      <xdr:row>34</xdr:row>
      <xdr:rowOff>50826</xdr:rowOff>
    </xdr:to>
    <xdr:sp macro="" textlink="">
      <xdr:nvSpPr>
        <xdr:cNvPr id="533" name="楕円 532"/>
        <xdr:cNvSpPr/>
      </xdr:nvSpPr>
      <xdr:spPr>
        <a:xfrm>
          <a:off x="15430500" y="57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67353</xdr:rowOff>
    </xdr:from>
    <xdr:ext cx="534377" cy="259045"/>
    <xdr:sp macro="" textlink="">
      <xdr:nvSpPr>
        <xdr:cNvPr id="534" name="テキスト ボックス 533"/>
        <xdr:cNvSpPr txBox="1"/>
      </xdr:nvSpPr>
      <xdr:spPr>
        <a:xfrm>
          <a:off x="15214111" y="555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91963</xdr:rowOff>
    </xdr:from>
    <xdr:to>
      <xdr:col>76</xdr:col>
      <xdr:colOff>165100</xdr:colOff>
      <xdr:row>34</xdr:row>
      <xdr:rowOff>22113</xdr:rowOff>
    </xdr:to>
    <xdr:sp macro="" textlink="">
      <xdr:nvSpPr>
        <xdr:cNvPr id="535" name="楕円 534"/>
        <xdr:cNvSpPr/>
      </xdr:nvSpPr>
      <xdr:spPr>
        <a:xfrm>
          <a:off x="14541500" y="57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38640</xdr:rowOff>
    </xdr:from>
    <xdr:ext cx="534377" cy="259045"/>
    <xdr:sp macro="" textlink="">
      <xdr:nvSpPr>
        <xdr:cNvPr id="536" name="テキスト ボックス 535"/>
        <xdr:cNvSpPr txBox="1"/>
      </xdr:nvSpPr>
      <xdr:spPr>
        <a:xfrm>
          <a:off x="14325111" y="55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144290</xdr:rowOff>
    </xdr:from>
    <xdr:to>
      <xdr:col>72</xdr:col>
      <xdr:colOff>38100</xdr:colOff>
      <xdr:row>34</xdr:row>
      <xdr:rowOff>74440</xdr:rowOff>
    </xdr:to>
    <xdr:sp macro="" textlink="">
      <xdr:nvSpPr>
        <xdr:cNvPr id="537" name="楕円 536"/>
        <xdr:cNvSpPr/>
      </xdr:nvSpPr>
      <xdr:spPr>
        <a:xfrm>
          <a:off x="13652500" y="58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90967</xdr:rowOff>
    </xdr:from>
    <xdr:ext cx="534377" cy="259045"/>
    <xdr:sp macro="" textlink="">
      <xdr:nvSpPr>
        <xdr:cNvPr id="538" name="テキスト ボックス 537"/>
        <xdr:cNvSpPr txBox="1"/>
      </xdr:nvSpPr>
      <xdr:spPr>
        <a:xfrm>
          <a:off x="13436111" y="55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19063</xdr:rowOff>
    </xdr:from>
    <xdr:to>
      <xdr:col>67</xdr:col>
      <xdr:colOff>101600</xdr:colOff>
      <xdr:row>34</xdr:row>
      <xdr:rowOff>120663</xdr:rowOff>
    </xdr:to>
    <xdr:sp macro="" textlink="">
      <xdr:nvSpPr>
        <xdr:cNvPr id="539" name="楕円 538"/>
        <xdr:cNvSpPr/>
      </xdr:nvSpPr>
      <xdr:spPr>
        <a:xfrm>
          <a:off x="12763500" y="58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137190</xdr:rowOff>
    </xdr:from>
    <xdr:ext cx="534377" cy="259045"/>
    <xdr:sp macro="" textlink="">
      <xdr:nvSpPr>
        <xdr:cNvPr id="540" name="テキスト ボックス 539"/>
        <xdr:cNvSpPr txBox="1"/>
      </xdr:nvSpPr>
      <xdr:spPr>
        <a:xfrm>
          <a:off x="12547111" y="56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116680</xdr:rowOff>
    </xdr:from>
    <xdr:to>
      <xdr:col>85</xdr:col>
      <xdr:colOff>127000</xdr:colOff>
      <xdr:row>57</xdr:row>
      <xdr:rowOff>62836</xdr:rowOff>
    </xdr:to>
    <xdr:cxnSp macro="">
      <xdr:nvCxnSpPr>
        <xdr:cNvPr id="567" name="直線コネクタ 566"/>
        <xdr:cNvCxnSpPr/>
      </xdr:nvCxnSpPr>
      <xdr:spPr>
        <a:xfrm flipV="1">
          <a:off x="15481300" y="9717880"/>
          <a:ext cx="838200" cy="11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62836</xdr:rowOff>
    </xdr:from>
    <xdr:to>
      <xdr:col>81</xdr:col>
      <xdr:colOff>50800</xdr:colOff>
      <xdr:row>57</xdr:row>
      <xdr:rowOff>83099</xdr:rowOff>
    </xdr:to>
    <xdr:cxnSp macro="">
      <xdr:nvCxnSpPr>
        <xdr:cNvPr id="570" name="直線コネクタ 569"/>
        <xdr:cNvCxnSpPr/>
      </xdr:nvCxnSpPr>
      <xdr:spPr>
        <a:xfrm flipV="1">
          <a:off x="14592300" y="9835486"/>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83099</xdr:rowOff>
    </xdr:from>
    <xdr:to>
      <xdr:col>76</xdr:col>
      <xdr:colOff>114300</xdr:colOff>
      <xdr:row>57</xdr:row>
      <xdr:rowOff>110572</xdr:rowOff>
    </xdr:to>
    <xdr:cxnSp macro="">
      <xdr:nvCxnSpPr>
        <xdr:cNvPr id="573" name="直線コネクタ 572"/>
        <xdr:cNvCxnSpPr/>
      </xdr:nvCxnSpPr>
      <xdr:spPr>
        <a:xfrm flipV="1">
          <a:off x="13703300" y="9855749"/>
          <a:ext cx="889000" cy="2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110572</xdr:rowOff>
    </xdr:from>
    <xdr:to>
      <xdr:col>71</xdr:col>
      <xdr:colOff>177800</xdr:colOff>
      <xdr:row>57</xdr:row>
      <xdr:rowOff>144496</xdr:rowOff>
    </xdr:to>
    <xdr:cxnSp macro="">
      <xdr:nvCxnSpPr>
        <xdr:cNvPr id="576" name="直線コネクタ 575"/>
        <xdr:cNvCxnSpPr/>
      </xdr:nvCxnSpPr>
      <xdr:spPr>
        <a:xfrm flipV="1">
          <a:off x="12814300" y="9883222"/>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65880</xdr:rowOff>
    </xdr:from>
    <xdr:to>
      <xdr:col>85</xdr:col>
      <xdr:colOff>177800</xdr:colOff>
      <xdr:row>56</xdr:row>
      <xdr:rowOff>167480</xdr:rowOff>
    </xdr:to>
    <xdr:sp macro="" textlink="">
      <xdr:nvSpPr>
        <xdr:cNvPr id="586" name="楕円 585"/>
        <xdr:cNvSpPr/>
      </xdr:nvSpPr>
      <xdr:spPr>
        <a:xfrm>
          <a:off x="16268700" y="96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88757</xdr:rowOff>
    </xdr:from>
    <xdr:ext cx="534377" cy="259045"/>
    <xdr:sp macro="" textlink="">
      <xdr:nvSpPr>
        <xdr:cNvPr id="587" name="教育費該当値テキスト"/>
        <xdr:cNvSpPr txBox="1"/>
      </xdr:nvSpPr>
      <xdr:spPr>
        <a:xfrm>
          <a:off x="16370300" y="95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12036</xdr:rowOff>
    </xdr:from>
    <xdr:to>
      <xdr:col>81</xdr:col>
      <xdr:colOff>101600</xdr:colOff>
      <xdr:row>57</xdr:row>
      <xdr:rowOff>113636</xdr:rowOff>
    </xdr:to>
    <xdr:sp macro="" textlink="">
      <xdr:nvSpPr>
        <xdr:cNvPr id="588" name="楕円 587"/>
        <xdr:cNvSpPr/>
      </xdr:nvSpPr>
      <xdr:spPr>
        <a:xfrm>
          <a:off x="15430500" y="97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104763</xdr:rowOff>
    </xdr:from>
    <xdr:ext cx="534377" cy="259045"/>
    <xdr:sp macro="" textlink="">
      <xdr:nvSpPr>
        <xdr:cNvPr id="589" name="テキスト ボックス 588"/>
        <xdr:cNvSpPr txBox="1"/>
      </xdr:nvSpPr>
      <xdr:spPr>
        <a:xfrm>
          <a:off x="15214111" y="987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32299</xdr:rowOff>
    </xdr:from>
    <xdr:to>
      <xdr:col>76</xdr:col>
      <xdr:colOff>165100</xdr:colOff>
      <xdr:row>57</xdr:row>
      <xdr:rowOff>133899</xdr:rowOff>
    </xdr:to>
    <xdr:sp macro="" textlink="">
      <xdr:nvSpPr>
        <xdr:cNvPr id="590" name="楕円 589"/>
        <xdr:cNvSpPr/>
      </xdr:nvSpPr>
      <xdr:spPr>
        <a:xfrm>
          <a:off x="14541500" y="980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125026</xdr:rowOff>
    </xdr:from>
    <xdr:ext cx="534377" cy="259045"/>
    <xdr:sp macro="" textlink="">
      <xdr:nvSpPr>
        <xdr:cNvPr id="591" name="テキスト ボックス 590"/>
        <xdr:cNvSpPr txBox="1"/>
      </xdr:nvSpPr>
      <xdr:spPr>
        <a:xfrm>
          <a:off x="14325111" y="98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59772</xdr:rowOff>
    </xdr:from>
    <xdr:to>
      <xdr:col>72</xdr:col>
      <xdr:colOff>38100</xdr:colOff>
      <xdr:row>57</xdr:row>
      <xdr:rowOff>161372</xdr:rowOff>
    </xdr:to>
    <xdr:sp macro="" textlink="">
      <xdr:nvSpPr>
        <xdr:cNvPr id="592" name="楕円 591"/>
        <xdr:cNvSpPr/>
      </xdr:nvSpPr>
      <xdr:spPr>
        <a:xfrm>
          <a:off x="13652500" y="98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152499</xdr:rowOff>
    </xdr:from>
    <xdr:ext cx="534377" cy="259045"/>
    <xdr:sp macro="" textlink="">
      <xdr:nvSpPr>
        <xdr:cNvPr id="593" name="テキスト ボックス 592"/>
        <xdr:cNvSpPr txBox="1"/>
      </xdr:nvSpPr>
      <xdr:spPr>
        <a:xfrm>
          <a:off x="13436111" y="99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93696</xdr:rowOff>
    </xdr:from>
    <xdr:to>
      <xdr:col>67</xdr:col>
      <xdr:colOff>101600</xdr:colOff>
      <xdr:row>58</xdr:row>
      <xdr:rowOff>23846</xdr:rowOff>
    </xdr:to>
    <xdr:sp macro="" textlink="">
      <xdr:nvSpPr>
        <xdr:cNvPr id="594" name="楕円 593"/>
        <xdr:cNvSpPr/>
      </xdr:nvSpPr>
      <xdr:spPr>
        <a:xfrm>
          <a:off x="12763500" y="98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14973</xdr:rowOff>
    </xdr:from>
    <xdr:ext cx="534377" cy="259045"/>
    <xdr:sp macro="" textlink="">
      <xdr:nvSpPr>
        <xdr:cNvPr id="595" name="テキスト ボックス 594"/>
        <xdr:cNvSpPr txBox="1"/>
      </xdr:nvSpPr>
      <xdr:spPr>
        <a:xfrm>
          <a:off x="12547111" y="99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154330</xdr:rowOff>
    </xdr:from>
    <xdr:to>
      <xdr:col>85</xdr:col>
      <xdr:colOff>127000</xdr:colOff>
      <xdr:row>79</xdr:row>
      <xdr:rowOff>32893</xdr:rowOff>
    </xdr:to>
    <xdr:cxnSp macro="">
      <xdr:nvCxnSpPr>
        <xdr:cNvPr id="624" name="直線コネクタ 623"/>
        <xdr:cNvCxnSpPr/>
      </xdr:nvCxnSpPr>
      <xdr:spPr>
        <a:xfrm flipV="1">
          <a:off x="15481300" y="13527430"/>
          <a:ext cx="838200" cy="5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32893</xdr:rowOff>
    </xdr:from>
    <xdr:to>
      <xdr:col>81</xdr:col>
      <xdr:colOff>50800</xdr:colOff>
      <xdr:row>79</xdr:row>
      <xdr:rowOff>35497</xdr:rowOff>
    </xdr:to>
    <xdr:cxnSp macro="">
      <xdr:nvCxnSpPr>
        <xdr:cNvPr id="627" name="直線コネクタ 626"/>
        <xdr:cNvCxnSpPr/>
      </xdr:nvCxnSpPr>
      <xdr:spPr>
        <a:xfrm flipV="1">
          <a:off x="14592300" y="13577443"/>
          <a:ext cx="889000" cy="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35497</xdr:rowOff>
    </xdr:from>
    <xdr:to>
      <xdr:col>76</xdr:col>
      <xdr:colOff>114300</xdr:colOff>
      <xdr:row>79</xdr:row>
      <xdr:rowOff>42278</xdr:rowOff>
    </xdr:to>
    <xdr:cxnSp macro="">
      <xdr:nvCxnSpPr>
        <xdr:cNvPr id="630" name="直線コネクタ 629"/>
        <xdr:cNvCxnSpPr/>
      </xdr:nvCxnSpPr>
      <xdr:spPr>
        <a:xfrm flipV="1">
          <a:off x="13703300" y="13580047"/>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25121</xdr:rowOff>
    </xdr:from>
    <xdr:to>
      <xdr:col>71</xdr:col>
      <xdr:colOff>177800</xdr:colOff>
      <xdr:row>79</xdr:row>
      <xdr:rowOff>42278</xdr:rowOff>
    </xdr:to>
    <xdr:cxnSp macro="">
      <xdr:nvCxnSpPr>
        <xdr:cNvPr id="633" name="直線コネクタ 632"/>
        <xdr:cNvCxnSpPr/>
      </xdr:nvCxnSpPr>
      <xdr:spPr>
        <a:xfrm>
          <a:off x="12814300" y="13569671"/>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103530</xdr:rowOff>
    </xdr:from>
    <xdr:to>
      <xdr:col>85</xdr:col>
      <xdr:colOff>177800</xdr:colOff>
      <xdr:row>79</xdr:row>
      <xdr:rowOff>33680</xdr:rowOff>
    </xdr:to>
    <xdr:sp macro="" textlink="">
      <xdr:nvSpPr>
        <xdr:cNvPr id="643" name="楕円 642"/>
        <xdr:cNvSpPr/>
      </xdr:nvSpPr>
      <xdr:spPr>
        <a:xfrm>
          <a:off x="16268700" y="134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44644</xdr:rowOff>
    </xdr:from>
    <xdr:ext cx="469744" cy="259045"/>
    <xdr:sp macro="" textlink="">
      <xdr:nvSpPr>
        <xdr:cNvPr id="644" name="災害復旧費該当値テキスト"/>
        <xdr:cNvSpPr txBox="1"/>
      </xdr:nvSpPr>
      <xdr:spPr>
        <a:xfrm>
          <a:off x="16370300" y="1341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153543</xdr:rowOff>
    </xdr:from>
    <xdr:to>
      <xdr:col>81</xdr:col>
      <xdr:colOff>101600</xdr:colOff>
      <xdr:row>79</xdr:row>
      <xdr:rowOff>83693</xdr:rowOff>
    </xdr:to>
    <xdr:sp macro="" textlink="">
      <xdr:nvSpPr>
        <xdr:cNvPr id="645" name="楕円 644"/>
        <xdr:cNvSpPr/>
      </xdr:nvSpPr>
      <xdr:spPr>
        <a:xfrm>
          <a:off x="15430500" y="135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74820</xdr:rowOff>
    </xdr:from>
    <xdr:ext cx="378565" cy="259045"/>
    <xdr:sp macro="" textlink="">
      <xdr:nvSpPr>
        <xdr:cNvPr id="646" name="テキスト ボックス 645"/>
        <xdr:cNvSpPr txBox="1"/>
      </xdr:nvSpPr>
      <xdr:spPr>
        <a:xfrm>
          <a:off x="15292017" y="13619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156147</xdr:rowOff>
    </xdr:from>
    <xdr:to>
      <xdr:col>76</xdr:col>
      <xdr:colOff>165100</xdr:colOff>
      <xdr:row>79</xdr:row>
      <xdr:rowOff>86297</xdr:rowOff>
    </xdr:to>
    <xdr:sp macro="" textlink="">
      <xdr:nvSpPr>
        <xdr:cNvPr id="647" name="楕円 646"/>
        <xdr:cNvSpPr/>
      </xdr:nvSpPr>
      <xdr:spPr>
        <a:xfrm>
          <a:off x="14541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77424</xdr:rowOff>
    </xdr:from>
    <xdr:ext cx="378565" cy="259045"/>
    <xdr:sp macro="" textlink="">
      <xdr:nvSpPr>
        <xdr:cNvPr id="648" name="テキスト ボックス 647"/>
        <xdr:cNvSpPr txBox="1"/>
      </xdr:nvSpPr>
      <xdr:spPr>
        <a:xfrm>
          <a:off x="14403017" y="1362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162928</xdr:rowOff>
    </xdr:from>
    <xdr:to>
      <xdr:col>72</xdr:col>
      <xdr:colOff>38100</xdr:colOff>
      <xdr:row>79</xdr:row>
      <xdr:rowOff>93078</xdr:rowOff>
    </xdr:to>
    <xdr:sp macro="" textlink="">
      <xdr:nvSpPr>
        <xdr:cNvPr id="649" name="楕円 648"/>
        <xdr:cNvSpPr/>
      </xdr:nvSpPr>
      <xdr:spPr>
        <a:xfrm>
          <a:off x="136525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84205</xdr:rowOff>
    </xdr:from>
    <xdr:ext cx="378565" cy="259045"/>
    <xdr:sp macro="" textlink="">
      <xdr:nvSpPr>
        <xdr:cNvPr id="650" name="テキスト ボックス 649"/>
        <xdr:cNvSpPr txBox="1"/>
      </xdr:nvSpPr>
      <xdr:spPr>
        <a:xfrm>
          <a:off x="13514017" y="1362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145771</xdr:rowOff>
    </xdr:from>
    <xdr:to>
      <xdr:col>67</xdr:col>
      <xdr:colOff>101600</xdr:colOff>
      <xdr:row>79</xdr:row>
      <xdr:rowOff>75921</xdr:rowOff>
    </xdr:to>
    <xdr:sp macro="" textlink="">
      <xdr:nvSpPr>
        <xdr:cNvPr id="651" name="楕円 650"/>
        <xdr:cNvSpPr/>
      </xdr:nvSpPr>
      <xdr:spPr>
        <a:xfrm>
          <a:off x="12763500" y="135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67048</xdr:rowOff>
    </xdr:from>
    <xdr:ext cx="469744" cy="259045"/>
    <xdr:sp macro="" textlink="">
      <xdr:nvSpPr>
        <xdr:cNvPr id="652" name="テキスト ボックス 651"/>
        <xdr:cNvSpPr txBox="1"/>
      </xdr:nvSpPr>
      <xdr:spPr>
        <a:xfrm>
          <a:off x="12579428" y="136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165154</xdr:rowOff>
    </xdr:from>
    <xdr:to>
      <xdr:col>85</xdr:col>
      <xdr:colOff>127000</xdr:colOff>
      <xdr:row>97</xdr:row>
      <xdr:rowOff>166742</xdr:rowOff>
    </xdr:to>
    <xdr:cxnSp macro="">
      <xdr:nvCxnSpPr>
        <xdr:cNvPr id="679" name="直線コネクタ 678"/>
        <xdr:cNvCxnSpPr/>
      </xdr:nvCxnSpPr>
      <xdr:spPr>
        <a:xfrm>
          <a:off x="15481300" y="16795804"/>
          <a:ext cx="8382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162387</xdr:rowOff>
    </xdr:from>
    <xdr:to>
      <xdr:col>81</xdr:col>
      <xdr:colOff>50800</xdr:colOff>
      <xdr:row>97</xdr:row>
      <xdr:rowOff>165154</xdr:rowOff>
    </xdr:to>
    <xdr:cxnSp macro="">
      <xdr:nvCxnSpPr>
        <xdr:cNvPr id="682" name="直線コネクタ 681"/>
        <xdr:cNvCxnSpPr/>
      </xdr:nvCxnSpPr>
      <xdr:spPr>
        <a:xfrm>
          <a:off x="14592300" y="16793037"/>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162387</xdr:rowOff>
    </xdr:from>
    <xdr:to>
      <xdr:col>76</xdr:col>
      <xdr:colOff>114300</xdr:colOff>
      <xdr:row>97</xdr:row>
      <xdr:rowOff>169447</xdr:rowOff>
    </xdr:to>
    <xdr:cxnSp macro="">
      <xdr:nvCxnSpPr>
        <xdr:cNvPr id="685" name="直線コネクタ 684"/>
        <xdr:cNvCxnSpPr/>
      </xdr:nvCxnSpPr>
      <xdr:spPr>
        <a:xfrm flipV="1">
          <a:off x="13703300" y="16793037"/>
          <a:ext cx="8890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169447</xdr:rowOff>
    </xdr:from>
    <xdr:to>
      <xdr:col>71</xdr:col>
      <xdr:colOff>177800</xdr:colOff>
      <xdr:row>98</xdr:row>
      <xdr:rowOff>3370</xdr:rowOff>
    </xdr:to>
    <xdr:cxnSp macro="">
      <xdr:nvCxnSpPr>
        <xdr:cNvPr id="688" name="直線コネクタ 687"/>
        <xdr:cNvCxnSpPr/>
      </xdr:nvCxnSpPr>
      <xdr:spPr>
        <a:xfrm flipV="1">
          <a:off x="12814300" y="16800097"/>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115942</xdr:rowOff>
    </xdr:from>
    <xdr:to>
      <xdr:col>85</xdr:col>
      <xdr:colOff>177800</xdr:colOff>
      <xdr:row>98</xdr:row>
      <xdr:rowOff>46092</xdr:rowOff>
    </xdr:to>
    <xdr:sp macro="" textlink="">
      <xdr:nvSpPr>
        <xdr:cNvPr id="698" name="楕円 697"/>
        <xdr:cNvSpPr/>
      </xdr:nvSpPr>
      <xdr:spPr>
        <a:xfrm>
          <a:off x="16268700" y="167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114354</xdr:rowOff>
    </xdr:from>
    <xdr:to>
      <xdr:col>81</xdr:col>
      <xdr:colOff>101600</xdr:colOff>
      <xdr:row>98</xdr:row>
      <xdr:rowOff>44504</xdr:rowOff>
    </xdr:to>
    <xdr:sp macro="" textlink="">
      <xdr:nvSpPr>
        <xdr:cNvPr id="700" name="楕円 699"/>
        <xdr:cNvSpPr/>
      </xdr:nvSpPr>
      <xdr:spPr>
        <a:xfrm>
          <a:off x="15430500" y="167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35631</xdr:rowOff>
    </xdr:from>
    <xdr:ext cx="534377" cy="259045"/>
    <xdr:sp macro="" textlink="">
      <xdr:nvSpPr>
        <xdr:cNvPr id="701" name="テキスト ボックス 700"/>
        <xdr:cNvSpPr txBox="1"/>
      </xdr:nvSpPr>
      <xdr:spPr>
        <a:xfrm>
          <a:off x="15214111" y="168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111587</xdr:rowOff>
    </xdr:from>
    <xdr:to>
      <xdr:col>76</xdr:col>
      <xdr:colOff>165100</xdr:colOff>
      <xdr:row>98</xdr:row>
      <xdr:rowOff>41737</xdr:rowOff>
    </xdr:to>
    <xdr:sp macro="" textlink="">
      <xdr:nvSpPr>
        <xdr:cNvPr id="702" name="楕円 701"/>
        <xdr:cNvSpPr/>
      </xdr:nvSpPr>
      <xdr:spPr>
        <a:xfrm>
          <a:off x="14541500" y="167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32864</xdr:rowOff>
    </xdr:from>
    <xdr:ext cx="534377" cy="259045"/>
    <xdr:sp macro="" textlink="">
      <xdr:nvSpPr>
        <xdr:cNvPr id="703" name="テキスト ボックス 702"/>
        <xdr:cNvSpPr txBox="1"/>
      </xdr:nvSpPr>
      <xdr:spPr>
        <a:xfrm>
          <a:off x="14325111" y="1683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118647</xdr:rowOff>
    </xdr:from>
    <xdr:to>
      <xdr:col>72</xdr:col>
      <xdr:colOff>38100</xdr:colOff>
      <xdr:row>98</xdr:row>
      <xdr:rowOff>48797</xdr:rowOff>
    </xdr:to>
    <xdr:sp macro="" textlink="">
      <xdr:nvSpPr>
        <xdr:cNvPr id="704" name="楕円 703"/>
        <xdr:cNvSpPr/>
      </xdr:nvSpPr>
      <xdr:spPr>
        <a:xfrm>
          <a:off x="13652500" y="1674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39924</xdr:rowOff>
    </xdr:from>
    <xdr:ext cx="534377" cy="259045"/>
    <xdr:sp macro="" textlink="">
      <xdr:nvSpPr>
        <xdr:cNvPr id="705" name="テキスト ボックス 704"/>
        <xdr:cNvSpPr txBox="1"/>
      </xdr:nvSpPr>
      <xdr:spPr>
        <a:xfrm>
          <a:off x="13436111" y="1684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124020</xdr:rowOff>
    </xdr:from>
    <xdr:to>
      <xdr:col>67</xdr:col>
      <xdr:colOff>101600</xdr:colOff>
      <xdr:row>98</xdr:row>
      <xdr:rowOff>54170</xdr:rowOff>
    </xdr:to>
    <xdr:sp macro="" textlink="">
      <xdr:nvSpPr>
        <xdr:cNvPr id="706" name="楕円 705"/>
        <xdr:cNvSpPr/>
      </xdr:nvSpPr>
      <xdr:spPr>
        <a:xfrm>
          <a:off x="12763500" y="167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45297</xdr:rowOff>
    </xdr:from>
    <xdr:ext cx="534377" cy="259045"/>
    <xdr:sp macro="" textlink="">
      <xdr:nvSpPr>
        <xdr:cNvPr id="707" name="テキスト ボックス 706"/>
        <xdr:cNvSpPr txBox="1"/>
      </xdr:nvSpPr>
      <xdr:spPr>
        <a:xfrm>
          <a:off x="12547111" y="1684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28829</xdr:rowOff>
    </xdr:from>
    <xdr:to>
      <xdr:col>116</xdr:col>
      <xdr:colOff>63500</xdr:colOff>
      <xdr:row>39</xdr:row>
      <xdr:rowOff>30353</xdr:rowOff>
    </xdr:to>
    <xdr:cxnSp macro="">
      <xdr:nvCxnSpPr>
        <xdr:cNvPr id="736" name="直線コネクタ 735"/>
        <xdr:cNvCxnSpPr/>
      </xdr:nvCxnSpPr>
      <xdr:spPr>
        <a:xfrm flipV="1">
          <a:off x="21323300" y="671537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30353</xdr:rowOff>
    </xdr:from>
    <xdr:to>
      <xdr:col>111</xdr:col>
      <xdr:colOff>177800</xdr:colOff>
      <xdr:row>39</xdr:row>
      <xdr:rowOff>33147</xdr:rowOff>
    </xdr:to>
    <xdr:cxnSp macro="">
      <xdr:nvCxnSpPr>
        <xdr:cNvPr id="739" name="直線コネクタ 738"/>
        <xdr:cNvCxnSpPr/>
      </xdr:nvCxnSpPr>
      <xdr:spPr>
        <a:xfrm flipV="1">
          <a:off x="20434300" y="671690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33147</xdr:rowOff>
    </xdr:from>
    <xdr:to>
      <xdr:col>107</xdr:col>
      <xdr:colOff>50800</xdr:colOff>
      <xdr:row>39</xdr:row>
      <xdr:rowOff>43688</xdr:rowOff>
    </xdr:to>
    <xdr:cxnSp macro="">
      <xdr:nvCxnSpPr>
        <xdr:cNvPr id="742" name="直線コネクタ 741"/>
        <xdr:cNvCxnSpPr/>
      </xdr:nvCxnSpPr>
      <xdr:spPr>
        <a:xfrm flipV="1">
          <a:off x="19545300" y="6719697"/>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78630</xdr:rowOff>
    </xdr:from>
    <xdr:ext cx="313932" cy="259045"/>
    <xdr:sp macro="" textlink="">
      <xdr:nvSpPr>
        <xdr:cNvPr id="744" name="テキスト ボックス 743"/>
        <xdr:cNvSpPr txBox="1"/>
      </xdr:nvSpPr>
      <xdr:spPr>
        <a:xfrm>
          <a:off x="20277333" y="67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40132</xdr:rowOff>
    </xdr:from>
    <xdr:to>
      <xdr:col>102</xdr:col>
      <xdr:colOff>114300</xdr:colOff>
      <xdr:row>39</xdr:row>
      <xdr:rowOff>43688</xdr:rowOff>
    </xdr:to>
    <xdr:cxnSp macro="">
      <xdr:nvCxnSpPr>
        <xdr:cNvPr id="745" name="直線コネクタ 744"/>
        <xdr:cNvCxnSpPr/>
      </xdr:nvCxnSpPr>
      <xdr:spPr>
        <a:xfrm>
          <a:off x="18656300" y="672668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55" name="楕円 754"/>
        <xdr:cNvSpPr/>
      </xdr:nvSpPr>
      <xdr:spPr>
        <a:xfrm>
          <a:off x="221107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378565" cy="259045"/>
    <xdr:sp macro="" textlink="">
      <xdr:nvSpPr>
        <xdr:cNvPr id="756" name="諸支出金該当値テキスト"/>
        <xdr:cNvSpPr txBox="1"/>
      </xdr:nvSpPr>
      <xdr:spPr>
        <a:xfrm>
          <a:off x="22212300" y="66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151003</xdr:rowOff>
    </xdr:from>
    <xdr:to>
      <xdr:col>112</xdr:col>
      <xdr:colOff>38100</xdr:colOff>
      <xdr:row>39</xdr:row>
      <xdr:rowOff>81153</xdr:rowOff>
    </xdr:to>
    <xdr:sp macro="" textlink="">
      <xdr:nvSpPr>
        <xdr:cNvPr id="757" name="楕円 756"/>
        <xdr:cNvSpPr/>
      </xdr:nvSpPr>
      <xdr:spPr>
        <a:xfrm>
          <a:off x="21272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72280</xdr:rowOff>
    </xdr:from>
    <xdr:ext cx="378565" cy="259045"/>
    <xdr:sp macro="" textlink="">
      <xdr:nvSpPr>
        <xdr:cNvPr id="758" name="テキスト ボックス 757"/>
        <xdr:cNvSpPr txBox="1"/>
      </xdr:nvSpPr>
      <xdr:spPr>
        <a:xfrm>
          <a:off x="21134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153797</xdr:rowOff>
    </xdr:from>
    <xdr:to>
      <xdr:col>107</xdr:col>
      <xdr:colOff>101600</xdr:colOff>
      <xdr:row>39</xdr:row>
      <xdr:rowOff>83947</xdr:rowOff>
    </xdr:to>
    <xdr:sp macro="" textlink="">
      <xdr:nvSpPr>
        <xdr:cNvPr id="759" name="楕円 758"/>
        <xdr:cNvSpPr/>
      </xdr:nvSpPr>
      <xdr:spPr>
        <a:xfrm>
          <a:off x="20383500" y="66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100474</xdr:rowOff>
    </xdr:from>
    <xdr:ext cx="313932" cy="259045"/>
    <xdr:sp macro="" textlink="">
      <xdr:nvSpPr>
        <xdr:cNvPr id="760" name="テキスト ボックス 759"/>
        <xdr:cNvSpPr txBox="1"/>
      </xdr:nvSpPr>
      <xdr:spPr>
        <a:xfrm>
          <a:off x="20277333" y="6444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164338</xdr:rowOff>
    </xdr:from>
    <xdr:to>
      <xdr:col>102</xdr:col>
      <xdr:colOff>165100</xdr:colOff>
      <xdr:row>39</xdr:row>
      <xdr:rowOff>94488</xdr:rowOff>
    </xdr:to>
    <xdr:sp macro="" textlink="">
      <xdr:nvSpPr>
        <xdr:cNvPr id="761" name="楕円 760"/>
        <xdr:cNvSpPr/>
      </xdr:nvSpPr>
      <xdr:spPr>
        <a:xfrm>
          <a:off x="19494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85615</xdr:rowOff>
    </xdr:from>
    <xdr:ext cx="249299" cy="259045"/>
    <xdr:sp macro="" textlink="">
      <xdr:nvSpPr>
        <xdr:cNvPr id="762" name="テキスト ボックス 761"/>
        <xdr:cNvSpPr txBox="1"/>
      </xdr:nvSpPr>
      <xdr:spPr>
        <a:xfrm>
          <a:off x="19420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160782</xdr:rowOff>
    </xdr:from>
    <xdr:to>
      <xdr:col>98</xdr:col>
      <xdr:colOff>38100</xdr:colOff>
      <xdr:row>39</xdr:row>
      <xdr:rowOff>90932</xdr:rowOff>
    </xdr:to>
    <xdr:sp macro="" textlink="">
      <xdr:nvSpPr>
        <xdr:cNvPr id="763" name="楕円 762"/>
        <xdr:cNvSpPr/>
      </xdr:nvSpPr>
      <xdr:spPr>
        <a:xfrm>
          <a:off x="18605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82059</xdr:rowOff>
    </xdr:from>
    <xdr:ext cx="313932" cy="259045"/>
    <xdr:sp macro="" textlink="">
      <xdr:nvSpPr>
        <xdr:cNvPr id="764" name="テキスト ボックス 763"/>
        <xdr:cNvSpPr txBox="1"/>
      </xdr:nvSpPr>
      <xdr:spPr>
        <a:xfrm>
          <a:off x="18499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90,227</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円となっており、前年度から減少した。これは、庁舎大規模改修事業の完了、減債基金積立金の減などによる。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262,417</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円となっており、前年度から増加した。これは、児童福祉施設整備事業の本体工事開始や低所得世帯支援物価高騰対策特別給付金給付事業、子育て世帯物価高騰対策応援給付金給付事業の増などによる。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30,763</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円となっており、前年度から減少した。これは、新型コロナウイルス感染症対策関連として実施していた緊急宿泊支援事業、プレミアム付商品券補助事業、緊急観光施設利用促進事業などの終了による。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80,035</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円となっており、前年度から増加した。これは、船越小学校整備事業の本体工事開始、脇本第一小学校整備事業、男鹿中公民館体育館改修事業などの増による。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4,848</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月及び</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月の大雨により破損した河川、道路、農地農業用施設、治山施設などの復旧事業費の増による。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財政調整基金は、不測の事態に備え、標準財政規模の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％以上を確保することを目標としており、平成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年度まで減少し続けていたが事業の取捨選択等により、令和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年度以降目標数値まで増加している。</a:t>
          </a: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期連続で黒字となったが、令和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期連続で赤字となった。これは、普通交付税や臨時財政対策債などが減となり、財政調整基金取り崩し額が増加したことによる。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大規模建設事業の実施により普通建設事業の増はあったものの、新型コロナウイルス感染症対策にかかる事業の減により歳出が減となったこと、歳入において市税が増となったことから黒字額が前年度比増となったことに加え、標準財政規模において、普通交付税及び臨時財政対策債発行可能額が減少となったことにより、標準財政規模比は増となった。</a:t>
          </a:r>
        </a:p>
        <a:p>
          <a:r>
            <a:rPr kumimoji="1" lang="ja-JP" altLang="en-US" sz="1400">
              <a:latin typeface="ＭＳ ゴシック" pitchFamily="49" charset="-128"/>
              <a:ea typeface="ＭＳ ゴシック" pitchFamily="49" charset="-128"/>
            </a:rPr>
            <a:t>　男鹿みなと市民病院事業会計は、入院患者、外来患者ともに前年度から増加し、医業収益は増となったものの、新型コロナウイルス感染症対策に係る国県補助金の減少により医業外収益が減となったこと、人件費等の費用の増大等が医業収支に影響を与えたことから、前年度比率と比較すると減となっている。引き続き医業収支の改善に取り組み、経営改善を推進していく。	</a:t>
          </a:r>
        </a:p>
        <a:p>
          <a:r>
            <a:rPr kumimoji="1" lang="ja-JP" altLang="en-US" sz="1400">
              <a:latin typeface="ＭＳ ゴシック" pitchFamily="49" charset="-128"/>
              <a:ea typeface="ＭＳ ゴシック" pitchFamily="49" charset="-128"/>
            </a:rPr>
            <a:t>　下水道事業会計は、一般会計からの負担金・補助金の繰入れにより黒字となっているが、経常収益の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％以上が一般会計からの繰入れに依存している状況にあるため、経営戦略に合わせて経費の削減を図るとともに、下水道の加入促進を進め、使用料収入の増加に努めることとしている。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年度に発行した臨時財政対策債や、平成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年度に発行した道路整備等に要した旧合併特例事業債の元金償還が終了したことなどにより減となった。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組合等が起こした地方債の元利償還金に対する負担金等は、八郎湖周辺清掃事務組合の地方債の償還が終了したことにより減となった。</a:t>
          </a:r>
        </a:p>
        <a:p>
          <a:r>
            <a:rPr kumimoji="1" lang="ja-JP" altLang="en-US" sz="1400">
              <a:latin typeface="ＭＳ ゴシック" pitchFamily="49" charset="-128"/>
              <a:ea typeface="ＭＳ ゴシック" pitchFamily="49" charset="-128"/>
            </a:rPr>
            <a:t>　公債費においては、借換えや地方債発行の抑制により削減を図ってきたが、令和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年度に実施する児童福祉施設等の大規模建設事業の実施に伴い今後は上昇する見込み。</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満期一括償還の地方債を発行していないため、該当する数値なし。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p>
        <a:p>
          <a:r>
            <a:rPr kumimoji="1" lang="ja-JP" altLang="en-US" sz="1200">
              <a:latin typeface="ＭＳ ゴシック" pitchFamily="49" charset="-128"/>
              <a:ea typeface="ＭＳ ゴシック" pitchFamily="49" charset="-128"/>
            </a:rPr>
            <a:t>　第４次男鹿市行政改革大綱に基づき地方債の発行の抑制を図ったことや、既発債の償還終了により残高は減少している。	</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公営企業債発行を伴う事業費が減少傾向にあることにより、繰入見込額も減少している。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○組合等負担等見込額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八郎湖周辺清掃事務組合が発行した地方債の償還が終了したことにより、負担等見込額も減少している。</a:t>
          </a:r>
        </a:p>
        <a:p>
          <a:r>
            <a:rPr kumimoji="1" lang="ja-JP" altLang="en-US" sz="1200">
              <a:latin typeface="ＭＳ ゴシック" pitchFamily="49" charset="-128"/>
              <a:ea typeface="ＭＳ ゴシック" pitchFamily="49" charset="-128"/>
            </a:rPr>
            <a:t>○充当可能基金</a:t>
          </a:r>
        </a:p>
        <a:p>
          <a:r>
            <a:rPr kumimoji="1" lang="ja-JP" altLang="en-US" sz="1200">
              <a:latin typeface="ＭＳ ゴシック" pitchFamily="49" charset="-128"/>
              <a:ea typeface="ＭＳ ゴシック" pitchFamily="49" charset="-128"/>
            </a:rPr>
            <a:t>　財政調整基金、減債基金の積み増しにより、残高が増加した。</a:t>
          </a:r>
        </a:p>
        <a:p>
          <a:r>
            <a:rPr kumimoji="1" lang="ja-JP" altLang="en-US" sz="1200">
              <a:latin typeface="ＭＳ ゴシック" pitchFamily="49" charset="-128"/>
              <a:ea typeface="ＭＳ ゴシック" pitchFamily="49" charset="-128"/>
            </a:rPr>
            <a:t>○基準財政需要額算入見込額</a:t>
          </a:r>
        </a:p>
        <a:p>
          <a:r>
            <a:rPr kumimoji="1" lang="ja-JP" altLang="en-US" sz="1200">
              <a:latin typeface="ＭＳ ゴシック" pitchFamily="49" charset="-128"/>
              <a:ea typeface="ＭＳ ゴシック" pitchFamily="49" charset="-128"/>
            </a:rPr>
            <a:t>　主に一般会計及び下水道事業会計に係る地方債において、発行額の減少や既発債の償還終了などにより減となっている。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今後も充当可能基金残高の確保に努めるほか、地方債残高の減少に引き続き努め、将来負担の軽減を図っていく。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秋田県男鹿市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教育施設整備基金を小学校大規模改修事業の財源として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万円、過疎地域持続的発展基金を公共施設維持補修の財源として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万円取り崩した一方、財政調整基金における決算剰余金の積立のほか、教育施設整備基金や減債基金への積立を行い、基金全体では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基金残高は、増加傾向にあるものの、令和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年度から小学校の大規模改修や児童施設の新設等の大規模建設事業の本体工事が開始し、令和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大規模建設事業にかかる地方債の償還も開始することから、その財源の一部として減債基金の取り崩しを予定しており、今後は減少が見込まれる。今後も特定目的基金や減債基金を計画的に積立てるとともに、財政調整基金においては、不測の事態に備え適正な額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住民の日常的な移動のための交通手段の確保、地域医療の確保、集落の維持及び活性化その他の住民が将来にわたり安全に安心して暮らすことのできる地域社会の実現など過疎地域の持続的発展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・教育施設整備基金：市の学校施設及び社会教育施設の整備の推進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・森林環境譲与税基金：森林の整備、森林の整備を担うべき人材の育成及び確保、森林の有する公益的機能に関する普及啓発、木材の利用促進その他の森林の整備の促進に関する施策の推進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・企業版ふるさと納税地方創生基金：地域における就業の機会の創出、経済基盤の強化又は生活環境の整備に資する事業など、まち・ひと・しごと創生寄附活用事業に関する施策の推進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・過疎地域持続的発展基金：公共施設維持補修の財源として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万円を取り崩した一方、過疎対策事業債を原資とし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年度に実施する小学校大規模改修の事業費に充てるため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年度以降も教育施設の改修が見込まれるため、その事業費に充てるため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万円を積み立てた一方、森林整備等の事業費に充てるため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・企業版ふるさと納税地方創生基金：企業版ふるさと納税を原資とし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・過疎地域自立促進基金：過疎対策事業債を原資として積み立て、過疎地域持続的発展計画に基づく事業の財源として取崩しを予定。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・教育施設整備基金：将来的な統廃合に伴う小中学校の改修や教育施設の改修等に要する経費の一部に充てるため、計画的な積立を検討する。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・その他：将来的に想定される庁舎新築に要する経費の一部に充てるための基金の設置を検討する。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主に、歳出において補助費等、公債費における一般財源が減となったこと、歳入において、市税が増となったことから残高が増加したものである。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不測の事態や大規模災害に備え、標準財政規模の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％程度を維持することに努める。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大規模な建設事業に係る公債費の負担軽減のため計画的に積み立てる。今後は大規模建設事業にかかる地方債や臨時財政対策債の償還の財源として取り崩す予定であり、減少する見込み。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18213805</v>
      </c>
      <c r="BO4" s="449"/>
      <c r="BP4" s="449"/>
      <c r="BQ4" s="449"/>
      <c r="BR4" s="449"/>
      <c r="BS4" s="449"/>
      <c r="BT4" s="449"/>
      <c r="BU4" s="450"/>
      <c r="BV4" s="448">
        <v>18096760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4.4000000000000004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17614000</v>
      </c>
      <c r="BO5" s="420"/>
      <c r="BP5" s="420"/>
      <c r="BQ5" s="420"/>
      <c r="BR5" s="420"/>
      <c r="BS5" s="420"/>
      <c r="BT5" s="420"/>
      <c r="BU5" s="421"/>
      <c r="BV5" s="419">
        <v>17631335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93.2</v>
      </c>
      <c r="CU5" s="417"/>
      <c r="CV5" s="417"/>
      <c r="CW5" s="417"/>
      <c r="CX5" s="417"/>
      <c r="CY5" s="417"/>
      <c r="CZ5" s="417"/>
      <c r="DA5" s="418"/>
      <c r="DB5" s="416">
        <v>92.9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599805</v>
      </c>
      <c r="BO6" s="420"/>
      <c r="BP6" s="420"/>
      <c r="BQ6" s="420"/>
      <c r="BR6" s="420"/>
      <c r="BS6" s="420"/>
      <c r="BT6" s="420"/>
      <c r="BU6" s="421"/>
      <c r="BV6" s="419">
        <v>465425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93.7</v>
      </c>
      <c r="CU6" s="563"/>
      <c r="CV6" s="563"/>
      <c r="CW6" s="563"/>
      <c r="CX6" s="563"/>
      <c r="CY6" s="563"/>
      <c r="CZ6" s="563"/>
      <c r="DA6" s="564"/>
      <c r="DB6" s="562">
        <v>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121162</v>
      </c>
      <c r="BO7" s="420"/>
      <c r="BP7" s="420"/>
      <c r="BQ7" s="420"/>
      <c r="BR7" s="420"/>
      <c r="BS7" s="420"/>
      <c r="BT7" s="420"/>
      <c r="BU7" s="421"/>
      <c r="BV7" s="419">
        <v>11114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10250340</v>
      </c>
      <c r="CU7" s="420"/>
      <c r="CV7" s="420"/>
      <c r="CW7" s="420"/>
      <c r="CX7" s="420"/>
      <c r="CY7" s="420"/>
      <c r="CZ7" s="420"/>
      <c r="DA7" s="421"/>
      <c r="DB7" s="419">
        <v>10343907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478643</v>
      </c>
      <c r="BO8" s="420"/>
      <c r="BP8" s="420"/>
      <c r="BQ8" s="420"/>
      <c r="BR8" s="420"/>
      <c r="BS8" s="420"/>
      <c r="BT8" s="420"/>
      <c r="BU8" s="421"/>
      <c r="BV8" s="419">
        <v>454311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25154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24332</v>
      </c>
      <c r="BO9" s="420"/>
      <c r="BP9" s="420"/>
      <c r="BQ9" s="420"/>
      <c r="BR9" s="420"/>
      <c r="BS9" s="420"/>
      <c r="BT9" s="420"/>
      <c r="BU9" s="421"/>
      <c r="BV9" s="419">
        <v>15042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v>
      </c>
      <c r="CU9" s="417"/>
      <c r="CV9" s="417"/>
      <c r="CW9" s="417"/>
      <c r="CX9" s="417"/>
      <c r="CY9" s="417"/>
      <c r="CZ9" s="417"/>
      <c r="DA9" s="418"/>
      <c r="DB9" s="416">
        <v>11.4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28375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411554</v>
      </c>
      <c r="BO10" s="420"/>
      <c r="BP10" s="420"/>
      <c r="BQ10" s="420"/>
      <c r="BR10" s="420"/>
      <c r="BS10" s="420"/>
      <c r="BT10" s="420"/>
      <c r="BU10" s="421"/>
      <c r="BV10" s="419">
        <v>358389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24014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505578</v>
      </c>
      <c r="BO12" s="420"/>
      <c r="BP12" s="420"/>
      <c r="BQ12" s="420"/>
      <c r="BR12" s="420"/>
      <c r="BS12" s="420"/>
      <c r="BT12" s="420"/>
      <c r="BU12" s="421"/>
      <c r="BV12" s="419">
        <v>733984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23924</v>
      </c>
      <c r="S13" s="507"/>
      <c r="T13" s="507"/>
      <c r="U13" s="507"/>
      <c r="V13" s="508"/>
      <c r="W13" s="509" t="s">
        <v>131</v>
      </c>
      <c r="X13" s="405"/>
      <c r="Y13" s="405"/>
      <c r="Z13" s="405"/>
      <c r="AA13" s="405"/>
      <c r="AB13" s="406"/>
      <c r="AC13" s="372">
        <v>1299</v>
      </c>
      <c r="AD13" s="373"/>
      <c r="AE13" s="373"/>
      <c r="AF13" s="373"/>
      <c r="AG13" s="374"/>
      <c r="AH13" s="372">
        <v>1720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-69692</v>
      </c>
      <c r="BO13" s="420"/>
      <c r="BP13" s="420"/>
      <c r="BQ13" s="420"/>
      <c r="BR13" s="420"/>
      <c r="BS13" s="420"/>
      <c r="BT13" s="420"/>
      <c r="BU13" s="421"/>
      <c r="BV13" s="419">
        <v>-360553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9.3000000000000007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24784</v>
      </c>
      <c r="S14" s="507"/>
      <c r="T14" s="507"/>
      <c r="U14" s="507"/>
      <c r="V14" s="508"/>
      <c r="W14" s="510"/>
      <c r="X14" s="408"/>
      <c r="Y14" s="408"/>
      <c r="Z14" s="408"/>
      <c r="AA14" s="408"/>
      <c r="AB14" s="409"/>
      <c r="AC14" s="499">
        <v>12</v>
      </c>
      <c r="AD14" s="500"/>
      <c r="AE14" s="500"/>
      <c r="AF14" s="500"/>
      <c r="AG14" s="501"/>
      <c r="AH14" s="499">
        <v>13.8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25.7</v>
      </c>
      <c r="CU14" s="517"/>
      <c r="CV14" s="517"/>
      <c r="CW14" s="517"/>
      <c r="CX14" s="517"/>
      <c r="CY14" s="517"/>
      <c r="CZ14" s="517"/>
      <c r="DA14" s="518"/>
      <c r="DB14" s="516">
        <v>29.7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24713</v>
      </c>
      <c r="S15" s="507"/>
      <c r="T15" s="507"/>
      <c r="U15" s="507"/>
      <c r="V15" s="508"/>
      <c r="W15" s="509" t="s">
        <v>137</v>
      </c>
      <c r="X15" s="405"/>
      <c r="Y15" s="405"/>
      <c r="Z15" s="405"/>
      <c r="AA15" s="405"/>
      <c r="AB15" s="406"/>
      <c r="AC15" s="372">
        <v>2409</v>
      </c>
      <c r="AD15" s="373"/>
      <c r="AE15" s="373"/>
      <c r="AF15" s="373"/>
      <c r="AG15" s="374"/>
      <c r="AH15" s="372">
        <v>2900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3257566</v>
      </c>
      <c r="BO15" s="449"/>
      <c r="BP15" s="449"/>
      <c r="BQ15" s="449"/>
      <c r="BR15" s="449"/>
      <c r="BS15" s="449"/>
      <c r="BT15" s="449"/>
      <c r="BU15" s="450"/>
      <c r="BV15" s="448">
        <v>3209096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22.3</v>
      </c>
      <c r="AD16" s="500"/>
      <c r="AE16" s="500"/>
      <c r="AF16" s="500"/>
      <c r="AG16" s="501"/>
      <c r="AH16" s="499">
        <v>23.2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9361939</v>
      </c>
      <c r="BO16" s="420"/>
      <c r="BP16" s="420"/>
      <c r="BQ16" s="420"/>
      <c r="BR16" s="420"/>
      <c r="BS16" s="420"/>
      <c r="BT16" s="420"/>
      <c r="BU16" s="421"/>
      <c r="BV16" s="419">
        <v>9402062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7074</v>
      </c>
      <c r="AD17" s="373"/>
      <c r="AE17" s="373"/>
      <c r="AF17" s="373"/>
      <c r="AG17" s="374"/>
      <c r="AH17" s="372">
        <v>7877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4087822</v>
      </c>
      <c r="BO17" s="420"/>
      <c r="BP17" s="420"/>
      <c r="BQ17" s="420"/>
      <c r="BR17" s="420"/>
      <c r="BS17" s="420"/>
      <c r="BT17" s="420"/>
      <c r="BU17" s="421"/>
      <c r="BV17" s="419">
        <v>4033663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241.09</v>
      </c>
      <c r="M18" s="472"/>
      <c r="N18" s="472"/>
      <c r="O18" s="472"/>
      <c r="P18" s="472"/>
      <c r="Q18" s="472"/>
      <c r="R18" s="473"/>
      <c r="S18" s="473"/>
      <c r="T18" s="473"/>
      <c r="U18" s="473"/>
      <c r="V18" s="474"/>
      <c r="W18" s="490"/>
      <c r="X18" s="491"/>
      <c r="Y18" s="491"/>
      <c r="Z18" s="491"/>
      <c r="AA18" s="491"/>
      <c r="AB18" s="515"/>
      <c r="AC18" s="389">
        <v>65.599999999999994</v>
      </c>
      <c r="AD18" s="390"/>
      <c r="AE18" s="390"/>
      <c r="AF18" s="390"/>
      <c r="AG18" s="475"/>
      <c r="AH18" s="389">
        <v>63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9695885</v>
      </c>
      <c r="BO18" s="420"/>
      <c r="BP18" s="420"/>
      <c r="BQ18" s="420"/>
      <c r="BR18" s="420"/>
      <c r="BS18" s="420"/>
      <c r="BT18" s="420"/>
      <c r="BU18" s="421"/>
      <c r="BV18" s="419">
        <v>9716544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13523127</v>
      </c>
      <c r="BO19" s="420"/>
      <c r="BP19" s="420"/>
      <c r="BQ19" s="420"/>
      <c r="BR19" s="420"/>
      <c r="BS19" s="420"/>
      <c r="BT19" s="420"/>
      <c r="BU19" s="421"/>
      <c r="BV19" s="419">
        <v>13511775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10492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12727096</v>
      </c>
      <c r="BO22" s="449"/>
      <c r="BP22" s="449"/>
      <c r="BQ22" s="449"/>
      <c r="BR22" s="449"/>
      <c r="BS22" s="449"/>
      <c r="BT22" s="449"/>
      <c r="BU22" s="450"/>
      <c r="BV22" s="448">
        <v>12904512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9160647</v>
      </c>
      <c r="BO23" s="420"/>
      <c r="BP23" s="420"/>
      <c r="BQ23" s="420"/>
      <c r="BR23" s="420"/>
      <c r="BS23" s="420"/>
      <c r="BT23" s="420"/>
      <c r="BU23" s="421"/>
      <c r="BV23" s="419">
        <v>8896475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8310</v>
      </c>
      <c r="R24" s="373"/>
      <c r="S24" s="373"/>
      <c r="T24" s="373"/>
      <c r="U24" s="373"/>
      <c r="V24" s="374"/>
      <c r="W24" s="462"/>
      <c r="X24" s="399"/>
      <c r="Y24" s="400"/>
      <c r="Z24" s="375" t="s">
        <v>162</v>
      </c>
      <c r="AA24" s="376"/>
      <c r="AB24" s="376"/>
      <c r="AC24" s="376"/>
      <c r="AD24" s="376"/>
      <c r="AE24" s="376"/>
      <c r="AF24" s="376"/>
      <c r="AG24" s="377"/>
      <c r="AH24" s="372">
        <v>247</v>
      </c>
      <c r="AI24" s="373"/>
      <c r="AJ24" s="373"/>
      <c r="AK24" s="373"/>
      <c r="AL24" s="374"/>
      <c r="AM24" s="372">
        <v>758043</v>
      </c>
      <c r="AN24" s="373"/>
      <c r="AO24" s="373"/>
      <c r="AP24" s="373"/>
      <c r="AQ24" s="373"/>
      <c r="AR24" s="374"/>
      <c r="AS24" s="372">
        <v>3069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7221362</v>
      </c>
      <c r="BO24" s="420"/>
      <c r="BP24" s="420"/>
      <c r="BQ24" s="420"/>
      <c r="BR24" s="420"/>
      <c r="BS24" s="420"/>
      <c r="BT24" s="420"/>
      <c r="BU24" s="421"/>
      <c r="BV24" s="419">
        <v>6825242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6420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2223338</v>
      </c>
      <c r="BO25" s="449"/>
      <c r="BP25" s="449"/>
      <c r="BQ25" s="449"/>
      <c r="BR25" s="449"/>
      <c r="BS25" s="449"/>
      <c r="BT25" s="449"/>
      <c r="BU25" s="450"/>
      <c r="BV25" s="448">
        <v>2111436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4000</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29385</v>
      </c>
      <c r="AN26" s="373"/>
      <c r="AO26" s="373"/>
      <c r="AP26" s="373"/>
      <c r="AQ26" s="373"/>
      <c r="AR26" s="374"/>
      <c r="AS26" s="372">
        <v>3265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4020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3600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2489664</v>
      </c>
      <c r="BO28" s="449"/>
      <c r="BP28" s="449"/>
      <c r="BQ28" s="449"/>
      <c r="BR28" s="449"/>
      <c r="BS28" s="449"/>
      <c r="BT28" s="449"/>
      <c r="BU28" s="450"/>
      <c r="BV28" s="448">
        <v>2353688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3440</v>
      </c>
      <c r="R29" s="373"/>
      <c r="S29" s="373"/>
      <c r="T29" s="373"/>
      <c r="U29" s="373"/>
      <c r="V29" s="374"/>
      <c r="W29" s="463"/>
      <c r="X29" s="464"/>
      <c r="Y29" s="465"/>
      <c r="Z29" s="375" t="s">
        <v>177</v>
      </c>
      <c r="AA29" s="376"/>
      <c r="AB29" s="376"/>
      <c r="AC29" s="376"/>
      <c r="AD29" s="376"/>
      <c r="AE29" s="376"/>
      <c r="AF29" s="376"/>
      <c r="AG29" s="377"/>
      <c r="AH29" s="372">
        <v>247</v>
      </c>
      <c r="AI29" s="373"/>
      <c r="AJ29" s="373"/>
      <c r="AK29" s="373"/>
      <c r="AL29" s="374"/>
      <c r="AM29" s="372">
        <v>758043</v>
      </c>
      <c r="AN29" s="373"/>
      <c r="AO29" s="373"/>
      <c r="AP29" s="373"/>
      <c r="AQ29" s="373"/>
      <c r="AR29" s="374"/>
      <c r="AS29" s="372">
        <v>3069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569269</v>
      </c>
      <c r="BO29" s="420"/>
      <c r="BP29" s="420"/>
      <c r="BQ29" s="420"/>
      <c r="BR29" s="420"/>
      <c r="BS29" s="420"/>
      <c r="BT29" s="420"/>
      <c r="BU29" s="421"/>
      <c r="BV29" s="419">
        <v>525214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1893417</v>
      </c>
      <c r="BO30" s="454"/>
      <c r="BP30" s="454"/>
      <c r="BQ30" s="454"/>
      <c r="BR30" s="454"/>
      <c r="BS30" s="454"/>
      <c r="BT30" s="454"/>
      <c r="BU30" s="455"/>
      <c r="BV30" s="453">
        <v>1814356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上水道事業会計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男鹿地区消防一部事務組合（一般会計）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おが地域振興公社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診療所特別会計（一般会計）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診療所特別会計（特別会計）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ガス事業会計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男鹿地区衛生処理一部事務組合（一般会計）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株式会社　男鹿水族館</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IF('各会計、関係団体の財政状況及び健全化判断比率'!B35="","",'各会計、関係団体の財政状況及び健全化判断比率'!B35)</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八郎湖周辺清掃事務組合（一般会計）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IF('各会計、関係団体の財政状況及び健全化判断比率'!B36="","",'各会計、関係団体の財政状況及び健全化判断比率'!B36)</f>
        <v>男鹿みなと市民病院事業会計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秋田県市町村総合事務組合（一般会計）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後期高齢者医療特別会計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秋田県市町村総合事務組合（交通災害共済事業等特別会計）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秋田県市町村会館管理組合（一般会計）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秋田県後期高齢者医療広域連合（一般会計）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秋田県後期高齢者医療広域連合（後期高齢者医療特別会計）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VagDS+Esk+RIFX3hOVHznteDt7OUT3VSz73VF60zzyxIiKiKNTUApxFbUGhD2lPZLqiJGt9HzWSmwRssPHGNQ==" saltValue="1Nap5mS3faiRj4mLpkZD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3287118</v>
      </c>
      <c r="S5" s="677"/>
      <c r="T5" s="677"/>
      <c r="U5" s="677"/>
      <c r="V5" s="677"/>
      <c r="W5" s="677"/>
      <c r="X5" s="677"/>
      <c r="Y5" s="702"/>
      <c r="Z5" s="715">
        <v>18</v>
      </c>
      <c r="AA5" s="715"/>
      <c r="AB5" s="715"/>
      <c r="AC5" s="715"/>
      <c r="AD5" s="716">
        <v>3287118</v>
      </c>
      <c r="AE5" s="716"/>
      <c r="AF5" s="716"/>
      <c r="AG5" s="716"/>
      <c r="AH5" s="716"/>
      <c r="AI5" s="716"/>
      <c r="AJ5" s="716"/>
      <c r="AK5" s="716"/>
      <c r="AL5" s="703">
        <v>31.8</v>
      </c>
      <c r="AM5" s="685"/>
      <c r="AN5" s="685"/>
      <c r="AO5" s="704"/>
      <c r="AP5" s="679" t="s">
        <v>216</v>
      </c>
      <c r="AQ5" s="680"/>
      <c r="AR5" s="680"/>
      <c r="AS5" s="680"/>
      <c r="AT5" s="680"/>
      <c r="AU5" s="680"/>
      <c r="AV5" s="680"/>
      <c r="AW5" s="680"/>
      <c r="AX5" s="680"/>
      <c r="AY5" s="680"/>
      <c r="AZ5" s="680"/>
      <c r="BA5" s="680"/>
      <c r="BB5" s="680"/>
      <c r="BC5" s="680"/>
      <c r="BD5" s="680"/>
      <c r="BE5" s="680"/>
      <c r="BF5" s="681"/>
      <c r="BG5" s="621">
        <v>3264193</v>
      </c>
      <c r="BH5" s="622"/>
      <c r="BI5" s="622"/>
      <c r="BJ5" s="622"/>
      <c r="BK5" s="622"/>
      <c r="BL5" s="622"/>
      <c r="BM5" s="622"/>
      <c r="BN5" s="623"/>
      <c r="BO5" s="659">
        <v>99.3</v>
      </c>
      <c r="BP5" s="659"/>
      <c r="BQ5" s="659"/>
      <c r="BR5" s="659"/>
      <c r="BS5" s="660">
        <v>52042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204385</v>
      </c>
      <c r="S6" s="622"/>
      <c r="T6" s="622"/>
      <c r="U6" s="622"/>
      <c r="V6" s="622"/>
      <c r="W6" s="622"/>
      <c r="X6" s="622"/>
      <c r="Y6" s="623"/>
      <c r="Z6" s="659">
        <v>1.1000000000000001</v>
      </c>
      <c r="AA6" s="659"/>
      <c r="AB6" s="659"/>
      <c r="AC6" s="659"/>
      <c r="AD6" s="660">
        <v>204385</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3264193</v>
      </c>
      <c r="BH6" s="622"/>
      <c r="BI6" s="622"/>
      <c r="BJ6" s="622"/>
      <c r="BK6" s="622"/>
      <c r="BL6" s="622"/>
      <c r="BM6" s="622"/>
      <c r="BN6" s="623"/>
      <c r="BO6" s="659">
        <v>99.3</v>
      </c>
      <c r="BP6" s="659"/>
      <c r="BQ6" s="659"/>
      <c r="BR6" s="659"/>
      <c r="BS6" s="660">
        <v>52042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151385</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151385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549</v>
      </c>
      <c r="S7" s="622"/>
      <c r="T7" s="622"/>
      <c r="U7" s="622"/>
      <c r="V7" s="622"/>
      <c r="W7" s="622"/>
      <c r="X7" s="622"/>
      <c r="Y7" s="623"/>
      <c r="Z7" s="659">
        <v>0</v>
      </c>
      <c r="AA7" s="659"/>
      <c r="AB7" s="659"/>
      <c r="AC7" s="659"/>
      <c r="AD7" s="660">
        <v>549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1020167</v>
      </c>
      <c r="BH7" s="622"/>
      <c r="BI7" s="622"/>
      <c r="BJ7" s="622"/>
      <c r="BK7" s="622"/>
      <c r="BL7" s="622"/>
      <c r="BM7" s="622"/>
      <c r="BN7" s="623"/>
      <c r="BO7" s="659">
        <v>31</v>
      </c>
      <c r="BP7" s="659"/>
      <c r="BQ7" s="659"/>
      <c r="BR7" s="659"/>
      <c r="BS7" s="660">
        <v>52042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2166704</v>
      </c>
      <c r="CS7" s="622"/>
      <c r="CT7" s="622"/>
      <c r="CU7" s="622"/>
      <c r="CV7" s="622"/>
      <c r="CW7" s="622"/>
      <c r="CX7" s="622"/>
      <c r="CY7" s="623"/>
      <c r="CZ7" s="659">
        <v>12.3</v>
      </c>
      <c r="DA7" s="659"/>
      <c r="DB7" s="659"/>
      <c r="DC7" s="659"/>
      <c r="DD7" s="627">
        <v>27213</v>
      </c>
      <c r="DE7" s="622"/>
      <c r="DF7" s="622"/>
      <c r="DG7" s="622"/>
      <c r="DH7" s="622"/>
      <c r="DI7" s="622"/>
      <c r="DJ7" s="622"/>
      <c r="DK7" s="622"/>
      <c r="DL7" s="622"/>
      <c r="DM7" s="622"/>
      <c r="DN7" s="622"/>
      <c r="DO7" s="622"/>
      <c r="DP7" s="623"/>
      <c r="DQ7" s="627">
        <v>1924838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6038</v>
      </c>
      <c r="S8" s="622"/>
      <c r="T8" s="622"/>
      <c r="U8" s="622"/>
      <c r="V8" s="622"/>
      <c r="W8" s="622"/>
      <c r="X8" s="622"/>
      <c r="Y8" s="623"/>
      <c r="Z8" s="659">
        <v>0</v>
      </c>
      <c r="AA8" s="659"/>
      <c r="AB8" s="659"/>
      <c r="AC8" s="659"/>
      <c r="AD8" s="660">
        <v>6038</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38808</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6301677</v>
      </c>
      <c r="CS8" s="622"/>
      <c r="CT8" s="622"/>
      <c r="CU8" s="622"/>
      <c r="CV8" s="622"/>
      <c r="CW8" s="622"/>
      <c r="CX8" s="622"/>
      <c r="CY8" s="623"/>
      <c r="CZ8" s="659">
        <v>35.799999999999997</v>
      </c>
      <c r="DA8" s="659"/>
      <c r="DB8" s="659"/>
      <c r="DC8" s="659"/>
      <c r="DD8" s="627">
        <v>468199</v>
      </c>
      <c r="DE8" s="622"/>
      <c r="DF8" s="622"/>
      <c r="DG8" s="622"/>
      <c r="DH8" s="622"/>
      <c r="DI8" s="622"/>
      <c r="DJ8" s="622"/>
      <c r="DK8" s="622"/>
      <c r="DL8" s="622"/>
      <c r="DM8" s="622"/>
      <c r="DN8" s="622"/>
      <c r="DO8" s="622"/>
      <c r="DP8" s="623"/>
      <c r="DQ8" s="627">
        <v>3839865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8093</v>
      </c>
      <c r="S9" s="622"/>
      <c r="T9" s="622"/>
      <c r="U9" s="622"/>
      <c r="V9" s="622"/>
      <c r="W9" s="622"/>
      <c r="X9" s="622"/>
      <c r="Y9" s="623"/>
      <c r="Z9" s="659">
        <v>0</v>
      </c>
      <c r="AA9" s="659"/>
      <c r="AB9" s="659"/>
      <c r="AC9" s="659"/>
      <c r="AD9" s="660">
        <v>8093</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762516</v>
      </c>
      <c r="BH9" s="622"/>
      <c r="BI9" s="622"/>
      <c r="BJ9" s="622"/>
      <c r="BK9" s="622"/>
      <c r="BL9" s="622"/>
      <c r="BM9" s="622"/>
      <c r="BN9" s="623"/>
      <c r="BO9" s="659">
        <v>23.2</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1644250</v>
      </c>
      <c r="CS9" s="622"/>
      <c r="CT9" s="622"/>
      <c r="CU9" s="622"/>
      <c r="CV9" s="622"/>
      <c r="CW9" s="622"/>
      <c r="CX9" s="622"/>
      <c r="CY9" s="623"/>
      <c r="CZ9" s="659">
        <v>9.3000000000000007</v>
      </c>
      <c r="DA9" s="659"/>
      <c r="DB9" s="659"/>
      <c r="DC9" s="659"/>
      <c r="DD9" s="627">
        <v>128282</v>
      </c>
      <c r="DE9" s="622"/>
      <c r="DF9" s="622"/>
      <c r="DG9" s="622"/>
      <c r="DH9" s="622"/>
      <c r="DI9" s="622"/>
      <c r="DJ9" s="622"/>
      <c r="DK9" s="622"/>
      <c r="DL9" s="622"/>
      <c r="DM9" s="622"/>
      <c r="DN9" s="622"/>
      <c r="DO9" s="622"/>
      <c r="DP9" s="623"/>
      <c r="DQ9" s="627">
        <v>1323135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61856</v>
      </c>
      <c r="BH10" s="622"/>
      <c r="BI10" s="622"/>
      <c r="BJ10" s="622"/>
      <c r="BK10" s="622"/>
      <c r="BL10" s="622"/>
      <c r="BM10" s="622"/>
      <c r="BN10" s="623"/>
      <c r="BO10" s="659">
        <v>1.9</v>
      </c>
      <c r="BP10" s="659"/>
      <c r="BQ10" s="659"/>
      <c r="BR10" s="659"/>
      <c r="BS10" s="660">
        <v>14682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20773</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20773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628269</v>
      </c>
      <c r="S11" s="622"/>
      <c r="T11" s="622"/>
      <c r="U11" s="622"/>
      <c r="V11" s="622"/>
      <c r="W11" s="622"/>
      <c r="X11" s="622"/>
      <c r="Y11" s="623"/>
      <c r="Z11" s="624">
        <v>3.4</v>
      </c>
      <c r="AA11" s="625"/>
      <c r="AB11" s="625"/>
      <c r="AC11" s="626"/>
      <c r="AD11" s="627">
        <v>628269</v>
      </c>
      <c r="AE11" s="622"/>
      <c r="AF11" s="622"/>
      <c r="AG11" s="622"/>
      <c r="AH11" s="622"/>
      <c r="AI11" s="622"/>
      <c r="AJ11" s="622"/>
      <c r="AK11" s="623"/>
      <c r="AL11" s="624">
        <v>6.1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156987</v>
      </c>
      <c r="BH11" s="622"/>
      <c r="BI11" s="622"/>
      <c r="BJ11" s="622"/>
      <c r="BK11" s="622"/>
      <c r="BL11" s="622"/>
      <c r="BM11" s="622"/>
      <c r="BN11" s="623"/>
      <c r="BO11" s="659">
        <v>4.8</v>
      </c>
      <c r="BP11" s="659"/>
      <c r="BQ11" s="659"/>
      <c r="BR11" s="659"/>
      <c r="BS11" s="660">
        <v>37360</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885509</v>
      </c>
      <c r="CS11" s="622"/>
      <c r="CT11" s="622"/>
      <c r="CU11" s="622"/>
      <c r="CV11" s="622"/>
      <c r="CW11" s="622"/>
      <c r="CX11" s="622"/>
      <c r="CY11" s="623"/>
      <c r="CZ11" s="659">
        <v>5</v>
      </c>
      <c r="DA11" s="659"/>
      <c r="DB11" s="659"/>
      <c r="DC11" s="659"/>
      <c r="DD11" s="627">
        <v>173637</v>
      </c>
      <c r="DE11" s="622"/>
      <c r="DF11" s="622"/>
      <c r="DG11" s="622"/>
      <c r="DH11" s="622"/>
      <c r="DI11" s="622"/>
      <c r="DJ11" s="622"/>
      <c r="DK11" s="622"/>
      <c r="DL11" s="622"/>
      <c r="DM11" s="622"/>
      <c r="DN11" s="622"/>
      <c r="DO11" s="622"/>
      <c r="DP11" s="623"/>
      <c r="DQ11" s="627">
        <v>549418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6913</v>
      </c>
      <c r="S12" s="622"/>
      <c r="T12" s="622"/>
      <c r="U12" s="622"/>
      <c r="V12" s="622"/>
      <c r="W12" s="622"/>
      <c r="X12" s="622"/>
      <c r="Y12" s="623"/>
      <c r="Z12" s="659">
        <v>0</v>
      </c>
      <c r="AA12" s="659"/>
      <c r="AB12" s="659"/>
      <c r="AC12" s="659"/>
      <c r="AD12" s="660">
        <v>6913</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1926054</v>
      </c>
      <c r="BH12" s="622"/>
      <c r="BI12" s="622"/>
      <c r="BJ12" s="622"/>
      <c r="BK12" s="622"/>
      <c r="BL12" s="622"/>
      <c r="BM12" s="622"/>
      <c r="BN12" s="623"/>
      <c r="BO12" s="659">
        <v>58.6</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738751</v>
      </c>
      <c r="CS12" s="622"/>
      <c r="CT12" s="622"/>
      <c r="CU12" s="622"/>
      <c r="CV12" s="622"/>
      <c r="CW12" s="622"/>
      <c r="CX12" s="622"/>
      <c r="CY12" s="623"/>
      <c r="CZ12" s="659">
        <v>4.2</v>
      </c>
      <c r="DA12" s="659"/>
      <c r="DB12" s="659"/>
      <c r="DC12" s="659"/>
      <c r="DD12" s="627">
        <v>11675</v>
      </c>
      <c r="DE12" s="622"/>
      <c r="DF12" s="622"/>
      <c r="DG12" s="622"/>
      <c r="DH12" s="622"/>
      <c r="DI12" s="622"/>
      <c r="DJ12" s="622"/>
      <c r="DK12" s="622"/>
      <c r="DL12" s="622"/>
      <c r="DM12" s="622"/>
      <c r="DN12" s="622"/>
      <c r="DO12" s="622"/>
      <c r="DP12" s="623"/>
      <c r="DQ12" s="627">
        <v>422527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1233303</v>
      </c>
      <c r="BH13" s="622"/>
      <c r="BI13" s="622"/>
      <c r="BJ13" s="622"/>
      <c r="BK13" s="622"/>
      <c r="BL13" s="622"/>
      <c r="BM13" s="622"/>
      <c r="BN13" s="623"/>
      <c r="BO13" s="659">
        <v>37.5</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1256884</v>
      </c>
      <c r="CS13" s="622"/>
      <c r="CT13" s="622"/>
      <c r="CU13" s="622"/>
      <c r="CV13" s="622"/>
      <c r="CW13" s="622"/>
      <c r="CX13" s="622"/>
      <c r="CY13" s="623"/>
      <c r="CZ13" s="659">
        <v>7.1</v>
      </c>
      <c r="DA13" s="659"/>
      <c r="DB13" s="659"/>
      <c r="DC13" s="659"/>
      <c r="DD13" s="627">
        <v>314332</v>
      </c>
      <c r="DE13" s="622"/>
      <c r="DF13" s="622"/>
      <c r="DG13" s="622"/>
      <c r="DH13" s="622"/>
      <c r="DI13" s="622"/>
      <c r="DJ13" s="622"/>
      <c r="DK13" s="622"/>
      <c r="DL13" s="622"/>
      <c r="DM13" s="622"/>
      <c r="DN13" s="622"/>
      <c r="DO13" s="622"/>
      <c r="DP13" s="623"/>
      <c r="DQ13" s="627">
        <v>1092392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926</v>
      </c>
      <c r="S14" s="622"/>
      <c r="T14" s="622"/>
      <c r="U14" s="622"/>
      <c r="V14" s="622"/>
      <c r="W14" s="622"/>
      <c r="X14" s="622"/>
      <c r="Y14" s="623"/>
      <c r="Z14" s="659">
        <v>0</v>
      </c>
      <c r="AA14" s="659"/>
      <c r="AB14" s="659"/>
      <c r="AC14" s="659"/>
      <c r="AD14" s="660">
        <v>926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99378</v>
      </c>
      <c r="BH14" s="622"/>
      <c r="BI14" s="622"/>
      <c r="BJ14" s="622"/>
      <c r="BK14" s="622"/>
      <c r="BL14" s="622"/>
      <c r="BM14" s="622"/>
      <c r="BN14" s="623"/>
      <c r="BO14" s="659">
        <v>3</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889758</v>
      </c>
      <c r="CS14" s="622"/>
      <c r="CT14" s="622"/>
      <c r="CU14" s="622"/>
      <c r="CV14" s="622"/>
      <c r="CW14" s="622"/>
      <c r="CX14" s="622"/>
      <c r="CY14" s="623"/>
      <c r="CZ14" s="659">
        <v>5.0999999999999996</v>
      </c>
      <c r="DA14" s="659"/>
      <c r="DB14" s="659"/>
      <c r="DC14" s="659"/>
      <c r="DD14" s="627">
        <v>14610</v>
      </c>
      <c r="DE14" s="622"/>
      <c r="DF14" s="622"/>
      <c r="DG14" s="622"/>
      <c r="DH14" s="622"/>
      <c r="DI14" s="622"/>
      <c r="DJ14" s="622"/>
      <c r="DK14" s="622"/>
      <c r="DL14" s="622"/>
      <c r="DM14" s="622"/>
      <c r="DN14" s="622"/>
      <c r="DO14" s="622"/>
      <c r="DP14" s="623"/>
      <c r="DQ14" s="627">
        <v>885493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198908</v>
      </c>
      <c r="BH15" s="622"/>
      <c r="BI15" s="622"/>
      <c r="BJ15" s="622"/>
      <c r="BK15" s="622"/>
      <c r="BL15" s="622"/>
      <c r="BM15" s="622"/>
      <c r="BN15" s="623"/>
      <c r="BO15" s="659">
        <v>6.1</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1921955</v>
      </c>
      <c r="CS15" s="622"/>
      <c r="CT15" s="622"/>
      <c r="CU15" s="622"/>
      <c r="CV15" s="622"/>
      <c r="CW15" s="622"/>
      <c r="CX15" s="622"/>
      <c r="CY15" s="623"/>
      <c r="CZ15" s="659">
        <v>10.9</v>
      </c>
      <c r="DA15" s="659"/>
      <c r="DB15" s="659"/>
      <c r="DC15" s="659"/>
      <c r="DD15" s="627">
        <v>747660</v>
      </c>
      <c r="DE15" s="622"/>
      <c r="DF15" s="622"/>
      <c r="DG15" s="622"/>
      <c r="DH15" s="622"/>
      <c r="DI15" s="622"/>
      <c r="DJ15" s="622"/>
      <c r="DK15" s="622"/>
      <c r="DL15" s="622"/>
      <c r="DM15" s="622"/>
      <c r="DN15" s="622"/>
      <c r="DO15" s="622"/>
      <c r="DP15" s="623"/>
      <c r="DQ15" s="627">
        <v>1151057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12474</v>
      </c>
      <c r="S16" s="622"/>
      <c r="T16" s="622"/>
      <c r="U16" s="622"/>
      <c r="V16" s="622"/>
      <c r="W16" s="622"/>
      <c r="X16" s="622"/>
      <c r="Y16" s="623"/>
      <c r="Z16" s="659">
        <v>0.1</v>
      </c>
      <c r="AA16" s="659"/>
      <c r="AB16" s="659"/>
      <c r="AC16" s="659"/>
      <c r="AD16" s="660">
        <v>12474</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19686</v>
      </c>
      <c r="BH16" s="622"/>
      <c r="BI16" s="622"/>
      <c r="BJ16" s="622"/>
      <c r="BK16" s="622"/>
      <c r="BL16" s="622"/>
      <c r="BM16" s="622"/>
      <c r="BN16" s="623"/>
      <c r="BO16" s="659">
        <v>0.6</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116411</v>
      </c>
      <c r="CS16" s="622"/>
      <c r="CT16" s="622"/>
      <c r="CU16" s="622"/>
      <c r="CV16" s="622"/>
      <c r="CW16" s="622"/>
      <c r="CX16" s="622"/>
      <c r="CY16" s="623"/>
      <c r="CZ16" s="659">
        <v>0.7</v>
      </c>
      <c r="DA16" s="659"/>
      <c r="DB16" s="659"/>
      <c r="DC16" s="659"/>
      <c r="DD16" s="627" t="s">
        <v>122</v>
      </c>
      <c r="DE16" s="622"/>
      <c r="DF16" s="622"/>
      <c r="DG16" s="622"/>
      <c r="DH16" s="622"/>
      <c r="DI16" s="622"/>
      <c r="DJ16" s="622"/>
      <c r="DK16" s="622"/>
      <c r="DL16" s="622"/>
      <c r="DM16" s="622"/>
      <c r="DN16" s="622"/>
      <c r="DO16" s="622"/>
      <c r="DP16" s="623"/>
      <c r="DQ16" s="627">
        <v>77017</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35852</v>
      </c>
      <c r="S17" s="622"/>
      <c r="T17" s="622"/>
      <c r="U17" s="622"/>
      <c r="V17" s="622"/>
      <c r="W17" s="622"/>
      <c r="X17" s="622"/>
      <c r="Y17" s="623"/>
      <c r="Z17" s="659">
        <v>0.2</v>
      </c>
      <c r="AA17" s="659"/>
      <c r="AB17" s="659"/>
      <c r="AC17" s="659"/>
      <c r="AD17" s="660">
        <v>35852</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1516980</v>
      </c>
      <c r="CS17" s="622"/>
      <c r="CT17" s="622"/>
      <c r="CU17" s="622"/>
      <c r="CV17" s="622"/>
      <c r="CW17" s="622"/>
      <c r="CX17" s="622"/>
      <c r="CY17" s="623"/>
      <c r="CZ17" s="659">
        <v>8.6</v>
      </c>
      <c r="DA17" s="659"/>
      <c r="DB17" s="659"/>
      <c r="DC17" s="659"/>
      <c r="DD17" s="627" t="s">
        <v>122</v>
      </c>
      <c r="DE17" s="622"/>
      <c r="DF17" s="622"/>
      <c r="DG17" s="622"/>
      <c r="DH17" s="622"/>
      <c r="DI17" s="622"/>
      <c r="DJ17" s="622"/>
      <c r="DK17" s="622"/>
      <c r="DL17" s="622"/>
      <c r="DM17" s="622"/>
      <c r="DN17" s="622"/>
      <c r="DO17" s="622"/>
      <c r="DP17" s="623"/>
      <c r="DQ17" s="627">
        <v>1482664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15625</v>
      </c>
      <c r="S18" s="622"/>
      <c r="T18" s="622"/>
      <c r="U18" s="622"/>
      <c r="V18" s="622"/>
      <c r="W18" s="622"/>
      <c r="X18" s="622"/>
      <c r="Y18" s="623"/>
      <c r="Z18" s="659">
        <v>0.1</v>
      </c>
      <c r="AA18" s="659"/>
      <c r="AB18" s="659"/>
      <c r="AC18" s="659"/>
      <c r="AD18" s="660">
        <v>15625</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2963</v>
      </c>
      <c r="CS18" s="622"/>
      <c r="CT18" s="622"/>
      <c r="CU18" s="622"/>
      <c r="CV18" s="622"/>
      <c r="CW18" s="622"/>
      <c r="CX18" s="622"/>
      <c r="CY18" s="623"/>
      <c r="CZ18" s="659">
        <v>0</v>
      </c>
      <c r="DA18" s="659"/>
      <c r="DB18" s="659"/>
      <c r="DC18" s="659"/>
      <c r="DD18" s="627" t="s">
        <v>122</v>
      </c>
      <c r="DE18" s="622"/>
      <c r="DF18" s="622"/>
      <c r="DG18" s="622"/>
      <c r="DH18" s="622"/>
      <c r="DI18" s="622"/>
      <c r="DJ18" s="622"/>
      <c r="DK18" s="622"/>
      <c r="DL18" s="622"/>
      <c r="DM18" s="622"/>
      <c r="DN18" s="622"/>
      <c r="DO18" s="622"/>
      <c r="DP18" s="623"/>
      <c r="DQ18" s="627">
        <v>2963</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11181</v>
      </c>
      <c r="S19" s="622"/>
      <c r="T19" s="622"/>
      <c r="U19" s="622"/>
      <c r="V19" s="622"/>
      <c r="W19" s="622"/>
      <c r="X19" s="622"/>
      <c r="Y19" s="623"/>
      <c r="Z19" s="659">
        <v>0.1</v>
      </c>
      <c r="AA19" s="659"/>
      <c r="AB19" s="659"/>
      <c r="AC19" s="659"/>
      <c r="AD19" s="660">
        <v>11181</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22925</v>
      </c>
      <c r="BH19" s="622"/>
      <c r="BI19" s="622"/>
      <c r="BJ19" s="622"/>
      <c r="BK19" s="622"/>
      <c r="BL19" s="622"/>
      <c r="BM19" s="622"/>
      <c r="BN19" s="623"/>
      <c r="BO19" s="659">
        <v>0.7</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4444</v>
      </c>
      <c r="S20" s="622"/>
      <c r="T20" s="622"/>
      <c r="U20" s="622"/>
      <c r="V20" s="622"/>
      <c r="W20" s="622"/>
      <c r="X20" s="622"/>
      <c r="Y20" s="623"/>
      <c r="Z20" s="659">
        <v>0</v>
      </c>
      <c r="AA20" s="659"/>
      <c r="AB20" s="659"/>
      <c r="AC20" s="659"/>
      <c r="AD20" s="660">
        <v>4444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22925</v>
      </c>
      <c r="BH20" s="622"/>
      <c r="BI20" s="622"/>
      <c r="BJ20" s="622"/>
      <c r="BK20" s="622"/>
      <c r="BL20" s="622"/>
      <c r="BM20" s="622"/>
      <c r="BN20" s="623"/>
      <c r="BO20" s="659">
        <v>0.7</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17614000</v>
      </c>
      <c r="CS20" s="622"/>
      <c r="CT20" s="622"/>
      <c r="CU20" s="622"/>
      <c r="CV20" s="622"/>
      <c r="CW20" s="622"/>
      <c r="CX20" s="622"/>
      <c r="CY20" s="623"/>
      <c r="CZ20" s="659">
        <v>100</v>
      </c>
      <c r="DA20" s="659"/>
      <c r="DB20" s="659"/>
      <c r="DC20" s="659"/>
      <c r="DD20" s="627">
        <v>1885608</v>
      </c>
      <c r="DE20" s="622"/>
      <c r="DF20" s="622"/>
      <c r="DG20" s="622"/>
      <c r="DH20" s="622"/>
      <c r="DI20" s="622"/>
      <c r="DJ20" s="622"/>
      <c r="DK20" s="622"/>
      <c r="DL20" s="622"/>
      <c r="DM20" s="622"/>
      <c r="DN20" s="622"/>
      <c r="DO20" s="622"/>
      <c r="DP20" s="623"/>
      <c r="DQ20" s="627">
        <v>12923527</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7123477</v>
      </c>
      <c r="S21" s="622"/>
      <c r="T21" s="622"/>
      <c r="U21" s="622"/>
      <c r="V21" s="622"/>
      <c r="W21" s="622"/>
      <c r="X21" s="622"/>
      <c r="Y21" s="623"/>
      <c r="Z21" s="659">
        <v>39.1</v>
      </c>
      <c r="AA21" s="659"/>
      <c r="AB21" s="659"/>
      <c r="AC21" s="659"/>
      <c r="AD21" s="660">
        <v>6107446</v>
      </c>
      <c r="AE21" s="660"/>
      <c r="AF21" s="660"/>
      <c r="AG21" s="660"/>
      <c r="AH21" s="660"/>
      <c r="AI21" s="660"/>
      <c r="AJ21" s="660"/>
      <c r="AK21" s="660"/>
      <c r="AL21" s="624">
        <v>59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22925</v>
      </c>
      <c r="BH21" s="622"/>
      <c r="BI21" s="622"/>
      <c r="BJ21" s="622"/>
      <c r="BK21" s="622"/>
      <c r="BL21" s="622"/>
      <c r="BM21" s="622"/>
      <c r="BN21" s="623"/>
      <c r="BO21" s="659">
        <v>0.7</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6107446</v>
      </c>
      <c r="S22" s="622"/>
      <c r="T22" s="622"/>
      <c r="U22" s="622"/>
      <c r="V22" s="622"/>
      <c r="W22" s="622"/>
      <c r="X22" s="622"/>
      <c r="Y22" s="623"/>
      <c r="Z22" s="659">
        <v>33.5</v>
      </c>
      <c r="AA22" s="659"/>
      <c r="AB22" s="659"/>
      <c r="AC22" s="659"/>
      <c r="AD22" s="660">
        <v>6107446</v>
      </c>
      <c r="AE22" s="660"/>
      <c r="AF22" s="660"/>
      <c r="AG22" s="660"/>
      <c r="AH22" s="660"/>
      <c r="AI22" s="660"/>
      <c r="AJ22" s="660"/>
      <c r="AK22" s="660"/>
      <c r="AL22" s="624">
        <v>59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1016031</v>
      </c>
      <c r="S23" s="622"/>
      <c r="T23" s="622"/>
      <c r="U23" s="622"/>
      <c r="V23" s="622"/>
      <c r="W23" s="622"/>
      <c r="X23" s="622"/>
      <c r="Y23" s="623"/>
      <c r="Z23" s="659">
        <v>5.6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7328402</v>
      </c>
      <c r="CS24" s="677"/>
      <c r="CT24" s="677"/>
      <c r="CU24" s="677"/>
      <c r="CV24" s="677"/>
      <c r="CW24" s="677"/>
      <c r="CX24" s="677"/>
      <c r="CY24" s="702"/>
      <c r="CZ24" s="703">
        <v>41.6</v>
      </c>
      <c r="DA24" s="685"/>
      <c r="DB24" s="685"/>
      <c r="DC24" s="705"/>
      <c r="DD24" s="701">
        <v>5500630</v>
      </c>
      <c r="DE24" s="677"/>
      <c r="DF24" s="677"/>
      <c r="DG24" s="677"/>
      <c r="DH24" s="677"/>
      <c r="DI24" s="677"/>
      <c r="DJ24" s="677"/>
      <c r="DK24" s="702"/>
      <c r="DL24" s="701">
        <v>4843819</v>
      </c>
      <c r="DM24" s="677"/>
      <c r="DN24" s="677"/>
      <c r="DO24" s="677"/>
      <c r="DP24" s="677"/>
      <c r="DQ24" s="677"/>
      <c r="DR24" s="677"/>
      <c r="DS24" s="677"/>
      <c r="DT24" s="677"/>
      <c r="DU24" s="677"/>
      <c r="DV24" s="702"/>
      <c r="DW24" s="703">
        <v>46.6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11329719</v>
      </c>
      <c r="S25" s="622"/>
      <c r="T25" s="622"/>
      <c r="U25" s="622"/>
      <c r="V25" s="622"/>
      <c r="W25" s="622"/>
      <c r="X25" s="622"/>
      <c r="Y25" s="623"/>
      <c r="Z25" s="659">
        <v>62.2</v>
      </c>
      <c r="AA25" s="659"/>
      <c r="AB25" s="659"/>
      <c r="AC25" s="659"/>
      <c r="AD25" s="660">
        <v>10313688</v>
      </c>
      <c r="AE25" s="660"/>
      <c r="AF25" s="660"/>
      <c r="AG25" s="660"/>
      <c r="AH25" s="660"/>
      <c r="AI25" s="660"/>
      <c r="AJ25" s="660"/>
      <c r="AK25" s="660"/>
      <c r="AL25" s="624">
        <v>99.7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2296810</v>
      </c>
      <c r="CS25" s="634"/>
      <c r="CT25" s="634"/>
      <c r="CU25" s="634"/>
      <c r="CV25" s="634"/>
      <c r="CW25" s="634"/>
      <c r="CX25" s="634"/>
      <c r="CY25" s="635"/>
      <c r="CZ25" s="624">
        <v>13</v>
      </c>
      <c r="DA25" s="636"/>
      <c r="DB25" s="636"/>
      <c r="DC25" s="637"/>
      <c r="DD25" s="627">
        <v>2168270</v>
      </c>
      <c r="DE25" s="634"/>
      <c r="DF25" s="634"/>
      <c r="DG25" s="634"/>
      <c r="DH25" s="634"/>
      <c r="DI25" s="634"/>
      <c r="DJ25" s="634"/>
      <c r="DK25" s="635"/>
      <c r="DL25" s="627">
        <v>2127973</v>
      </c>
      <c r="DM25" s="634"/>
      <c r="DN25" s="634"/>
      <c r="DO25" s="634"/>
      <c r="DP25" s="634"/>
      <c r="DQ25" s="634"/>
      <c r="DR25" s="634"/>
      <c r="DS25" s="634"/>
      <c r="DT25" s="634"/>
      <c r="DU25" s="634"/>
      <c r="DV25" s="635"/>
      <c r="DW25" s="624">
        <v>20.5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2103</v>
      </c>
      <c r="S26" s="622"/>
      <c r="T26" s="622"/>
      <c r="U26" s="622"/>
      <c r="V26" s="622"/>
      <c r="W26" s="622"/>
      <c r="X26" s="622"/>
      <c r="Y26" s="623"/>
      <c r="Z26" s="659">
        <v>0</v>
      </c>
      <c r="AA26" s="659"/>
      <c r="AB26" s="659"/>
      <c r="AC26" s="659"/>
      <c r="AD26" s="660">
        <v>2103</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1417032</v>
      </c>
      <c r="CS26" s="622"/>
      <c r="CT26" s="622"/>
      <c r="CU26" s="622"/>
      <c r="CV26" s="622"/>
      <c r="CW26" s="622"/>
      <c r="CX26" s="622"/>
      <c r="CY26" s="623"/>
      <c r="CZ26" s="624">
        <v>8</v>
      </c>
      <c r="DA26" s="636"/>
      <c r="DB26" s="636"/>
      <c r="DC26" s="637"/>
      <c r="DD26" s="627">
        <v>1327740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36336</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3287118</v>
      </c>
      <c r="BH27" s="622"/>
      <c r="BI27" s="622"/>
      <c r="BJ27" s="622"/>
      <c r="BK27" s="622"/>
      <c r="BL27" s="622"/>
      <c r="BM27" s="622"/>
      <c r="BN27" s="623"/>
      <c r="BO27" s="659">
        <v>100</v>
      </c>
      <c r="BP27" s="659"/>
      <c r="BQ27" s="659"/>
      <c r="BR27" s="659"/>
      <c r="BS27" s="660">
        <v>52042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3514612</v>
      </c>
      <c r="CS27" s="634"/>
      <c r="CT27" s="634"/>
      <c r="CU27" s="634"/>
      <c r="CV27" s="634"/>
      <c r="CW27" s="634"/>
      <c r="CX27" s="634"/>
      <c r="CY27" s="635"/>
      <c r="CZ27" s="624">
        <v>20</v>
      </c>
      <c r="DA27" s="636"/>
      <c r="DB27" s="636"/>
      <c r="DC27" s="637"/>
      <c r="DD27" s="627">
        <v>1849696</v>
      </c>
      <c r="DE27" s="634"/>
      <c r="DF27" s="634"/>
      <c r="DG27" s="634"/>
      <c r="DH27" s="634"/>
      <c r="DI27" s="634"/>
      <c r="DJ27" s="634"/>
      <c r="DK27" s="635"/>
      <c r="DL27" s="627">
        <v>1233182</v>
      </c>
      <c r="DM27" s="634"/>
      <c r="DN27" s="634"/>
      <c r="DO27" s="634"/>
      <c r="DP27" s="634"/>
      <c r="DQ27" s="634"/>
      <c r="DR27" s="634"/>
      <c r="DS27" s="634"/>
      <c r="DT27" s="634"/>
      <c r="DU27" s="634"/>
      <c r="DV27" s="635"/>
      <c r="DW27" s="624">
        <v>11.9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116424</v>
      </c>
      <c r="S28" s="622"/>
      <c r="T28" s="622"/>
      <c r="U28" s="622"/>
      <c r="V28" s="622"/>
      <c r="W28" s="622"/>
      <c r="X28" s="622"/>
      <c r="Y28" s="623"/>
      <c r="Z28" s="659">
        <v>0.6</v>
      </c>
      <c r="AA28" s="659"/>
      <c r="AB28" s="659"/>
      <c r="AC28" s="659"/>
      <c r="AD28" s="660">
        <v>9227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1516980</v>
      </c>
      <c r="CS28" s="622"/>
      <c r="CT28" s="622"/>
      <c r="CU28" s="622"/>
      <c r="CV28" s="622"/>
      <c r="CW28" s="622"/>
      <c r="CX28" s="622"/>
      <c r="CY28" s="623"/>
      <c r="CZ28" s="624">
        <v>8.6</v>
      </c>
      <c r="DA28" s="636"/>
      <c r="DB28" s="636"/>
      <c r="DC28" s="637"/>
      <c r="DD28" s="627">
        <v>1482664</v>
      </c>
      <c r="DE28" s="622"/>
      <c r="DF28" s="622"/>
      <c r="DG28" s="622"/>
      <c r="DH28" s="622"/>
      <c r="DI28" s="622"/>
      <c r="DJ28" s="622"/>
      <c r="DK28" s="623"/>
      <c r="DL28" s="627">
        <v>1482664</v>
      </c>
      <c r="DM28" s="622"/>
      <c r="DN28" s="622"/>
      <c r="DO28" s="622"/>
      <c r="DP28" s="622"/>
      <c r="DQ28" s="622"/>
      <c r="DR28" s="622"/>
      <c r="DS28" s="622"/>
      <c r="DT28" s="622"/>
      <c r="DU28" s="622"/>
      <c r="DV28" s="623"/>
      <c r="DW28" s="624">
        <v>14.3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63654</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1516980</v>
      </c>
      <c r="CS29" s="634"/>
      <c r="CT29" s="634"/>
      <c r="CU29" s="634"/>
      <c r="CV29" s="634"/>
      <c r="CW29" s="634"/>
      <c r="CX29" s="634"/>
      <c r="CY29" s="635"/>
      <c r="CZ29" s="624">
        <v>8.6</v>
      </c>
      <c r="DA29" s="636"/>
      <c r="DB29" s="636"/>
      <c r="DC29" s="637"/>
      <c r="DD29" s="627">
        <v>1482664</v>
      </c>
      <c r="DE29" s="634"/>
      <c r="DF29" s="634"/>
      <c r="DG29" s="634"/>
      <c r="DH29" s="634"/>
      <c r="DI29" s="634"/>
      <c r="DJ29" s="634"/>
      <c r="DK29" s="635"/>
      <c r="DL29" s="627">
        <v>1482664</v>
      </c>
      <c r="DM29" s="634"/>
      <c r="DN29" s="634"/>
      <c r="DO29" s="634"/>
      <c r="DP29" s="634"/>
      <c r="DQ29" s="634"/>
      <c r="DR29" s="634"/>
      <c r="DS29" s="634"/>
      <c r="DT29" s="634"/>
      <c r="DU29" s="634"/>
      <c r="DV29" s="635"/>
      <c r="DW29" s="624">
        <v>14.3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2627384</v>
      </c>
      <c r="S30" s="622"/>
      <c r="T30" s="622"/>
      <c r="U30" s="622"/>
      <c r="V30" s="622"/>
      <c r="W30" s="622"/>
      <c r="X30" s="622"/>
      <c r="Y30" s="623"/>
      <c r="Z30" s="659">
        <v>14.4</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1475888</v>
      </c>
      <c r="CS30" s="622"/>
      <c r="CT30" s="622"/>
      <c r="CU30" s="622"/>
      <c r="CV30" s="622"/>
      <c r="CW30" s="622"/>
      <c r="CX30" s="622"/>
      <c r="CY30" s="623"/>
      <c r="CZ30" s="624">
        <v>8.4</v>
      </c>
      <c r="DA30" s="636"/>
      <c r="DB30" s="636"/>
      <c r="DC30" s="637"/>
      <c r="DD30" s="627">
        <v>1444535</v>
      </c>
      <c r="DE30" s="622"/>
      <c r="DF30" s="622"/>
      <c r="DG30" s="622"/>
      <c r="DH30" s="622"/>
      <c r="DI30" s="622"/>
      <c r="DJ30" s="622"/>
      <c r="DK30" s="623"/>
      <c r="DL30" s="627">
        <v>1444535</v>
      </c>
      <c r="DM30" s="622"/>
      <c r="DN30" s="622"/>
      <c r="DO30" s="622"/>
      <c r="DP30" s="622"/>
      <c r="DQ30" s="622"/>
      <c r="DR30" s="622"/>
      <c r="DS30" s="622"/>
      <c r="DT30" s="622"/>
      <c r="DU30" s="622"/>
      <c r="DV30" s="623"/>
      <c r="DW30" s="624">
        <v>13.9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9952</v>
      </c>
      <c r="S31" s="622"/>
      <c r="T31" s="622"/>
      <c r="U31" s="622"/>
      <c r="V31" s="622"/>
      <c r="W31" s="622"/>
      <c r="X31" s="622"/>
      <c r="Y31" s="623"/>
      <c r="Z31" s="659">
        <v>0.1</v>
      </c>
      <c r="AA31" s="659"/>
      <c r="AB31" s="659"/>
      <c r="AC31" s="659"/>
      <c r="AD31" s="660">
        <v>9952</v>
      </c>
      <c r="AE31" s="660"/>
      <c r="AF31" s="660"/>
      <c r="AG31" s="660"/>
      <c r="AH31" s="660"/>
      <c r="AI31" s="660"/>
      <c r="AJ31" s="660"/>
      <c r="AK31" s="660"/>
      <c r="AL31" s="624">
        <v>0.1</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98.9</v>
      </c>
      <c r="BH31" s="684"/>
      <c r="BI31" s="684"/>
      <c r="BJ31" s="684"/>
      <c r="BK31" s="684"/>
      <c r="BL31" s="684"/>
      <c r="BM31" s="685">
        <v>95.8</v>
      </c>
      <c r="BN31" s="684"/>
      <c r="BO31" s="684"/>
      <c r="BP31" s="684"/>
      <c r="BQ31" s="686"/>
      <c r="BR31" s="683">
        <v>99</v>
      </c>
      <c r="BS31" s="684"/>
      <c r="BT31" s="684"/>
      <c r="BU31" s="684"/>
      <c r="BV31" s="684"/>
      <c r="BW31" s="684"/>
      <c r="BX31" s="685">
        <v>96</v>
      </c>
      <c r="BY31" s="684"/>
      <c r="BZ31" s="684"/>
      <c r="CA31" s="684"/>
      <c r="CB31" s="686"/>
      <c r="CD31" s="642"/>
      <c r="CE31" s="643"/>
      <c r="CF31" s="618" t="s">
        <v>300</v>
      </c>
      <c r="CG31" s="619"/>
      <c r="CH31" s="619"/>
      <c r="CI31" s="619"/>
      <c r="CJ31" s="619"/>
      <c r="CK31" s="619"/>
      <c r="CL31" s="619"/>
      <c r="CM31" s="619"/>
      <c r="CN31" s="619"/>
      <c r="CO31" s="619"/>
      <c r="CP31" s="619"/>
      <c r="CQ31" s="620"/>
      <c r="CR31" s="621">
        <v>41092</v>
      </c>
      <c r="CS31" s="634"/>
      <c r="CT31" s="634"/>
      <c r="CU31" s="634"/>
      <c r="CV31" s="634"/>
      <c r="CW31" s="634"/>
      <c r="CX31" s="634"/>
      <c r="CY31" s="635"/>
      <c r="CZ31" s="624">
        <v>0.2</v>
      </c>
      <c r="DA31" s="636"/>
      <c r="DB31" s="636"/>
      <c r="DC31" s="637"/>
      <c r="DD31" s="627">
        <v>38129</v>
      </c>
      <c r="DE31" s="634"/>
      <c r="DF31" s="634"/>
      <c r="DG31" s="634"/>
      <c r="DH31" s="634"/>
      <c r="DI31" s="634"/>
      <c r="DJ31" s="634"/>
      <c r="DK31" s="635"/>
      <c r="DL31" s="627">
        <v>38129</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1038414</v>
      </c>
      <c r="S32" s="622"/>
      <c r="T32" s="622"/>
      <c r="U32" s="622"/>
      <c r="V32" s="622"/>
      <c r="W32" s="622"/>
      <c r="X32" s="622"/>
      <c r="Y32" s="623"/>
      <c r="Z32" s="659">
        <v>5.7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96.9</v>
      </c>
      <c r="BN32" s="634"/>
      <c r="BO32" s="634"/>
      <c r="BP32" s="634"/>
      <c r="BQ32" s="657"/>
      <c r="BR32" s="687">
        <v>99.4</v>
      </c>
      <c r="BS32" s="634"/>
      <c r="BT32" s="634"/>
      <c r="BU32" s="634"/>
      <c r="BV32" s="634"/>
      <c r="BW32" s="634"/>
      <c r="BX32" s="625">
        <v>97.2</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52323</v>
      </c>
      <c r="S33" s="622"/>
      <c r="T33" s="622"/>
      <c r="U33" s="622"/>
      <c r="V33" s="622"/>
      <c r="W33" s="622"/>
      <c r="X33" s="622"/>
      <c r="Y33" s="623"/>
      <c r="Z33" s="659">
        <v>0.3</v>
      </c>
      <c r="AA33" s="659"/>
      <c r="AB33" s="659"/>
      <c r="AC33" s="659"/>
      <c r="AD33" s="660">
        <v>10115</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97.9</v>
      </c>
      <c r="BH33" s="606"/>
      <c r="BI33" s="606"/>
      <c r="BJ33" s="606"/>
      <c r="BK33" s="606"/>
      <c r="BL33" s="606"/>
      <c r="BM33" s="652">
        <v>92.1</v>
      </c>
      <c r="BN33" s="606"/>
      <c r="BO33" s="606"/>
      <c r="BP33" s="606"/>
      <c r="BQ33" s="669"/>
      <c r="BR33" s="682">
        <v>98</v>
      </c>
      <c r="BS33" s="606"/>
      <c r="BT33" s="606"/>
      <c r="BU33" s="606"/>
      <c r="BV33" s="606"/>
      <c r="BW33" s="606"/>
      <c r="BX33" s="652">
        <v>92.1</v>
      </c>
      <c r="BY33" s="606"/>
      <c r="BZ33" s="606"/>
      <c r="CA33" s="606"/>
      <c r="CB33" s="669"/>
      <c r="CD33" s="618" t="s">
        <v>307</v>
      </c>
      <c r="CE33" s="619"/>
      <c r="CF33" s="619"/>
      <c r="CG33" s="619"/>
      <c r="CH33" s="619"/>
      <c r="CI33" s="619"/>
      <c r="CJ33" s="619"/>
      <c r="CK33" s="619"/>
      <c r="CL33" s="619"/>
      <c r="CM33" s="619"/>
      <c r="CN33" s="619"/>
      <c r="CO33" s="619"/>
      <c r="CP33" s="619"/>
      <c r="CQ33" s="620"/>
      <c r="CR33" s="621">
        <v>8283579</v>
      </c>
      <c r="CS33" s="634"/>
      <c r="CT33" s="634"/>
      <c r="CU33" s="634"/>
      <c r="CV33" s="634"/>
      <c r="CW33" s="634"/>
      <c r="CX33" s="634"/>
      <c r="CY33" s="635"/>
      <c r="CZ33" s="624">
        <v>47</v>
      </c>
      <c r="DA33" s="636"/>
      <c r="DB33" s="636"/>
      <c r="DC33" s="637"/>
      <c r="DD33" s="627">
        <v>6966575</v>
      </c>
      <c r="DE33" s="634"/>
      <c r="DF33" s="634"/>
      <c r="DG33" s="634"/>
      <c r="DH33" s="634"/>
      <c r="DI33" s="634"/>
      <c r="DJ33" s="634"/>
      <c r="DK33" s="635"/>
      <c r="DL33" s="627">
        <v>4852066</v>
      </c>
      <c r="DM33" s="634"/>
      <c r="DN33" s="634"/>
      <c r="DO33" s="634"/>
      <c r="DP33" s="634"/>
      <c r="DQ33" s="634"/>
      <c r="DR33" s="634"/>
      <c r="DS33" s="634"/>
      <c r="DT33" s="634"/>
      <c r="DU33" s="634"/>
      <c r="DV33" s="635"/>
      <c r="DW33" s="624">
        <v>46.7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381903</v>
      </c>
      <c r="S34" s="622"/>
      <c r="T34" s="622"/>
      <c r="U34" s="622"/>
      <c r="V34" s="622"/>
      <c r="W34" s="622"/>
      <c r="X34" s="622"/>
      <c r="Y34" s="623"/>
      <c r="Z34" s="659">
        <v>2.1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2144523</v>
      </c>
      <c r="CS34" s="622"/>
      <c r="CT34" s="622"/>
      <c r="CU34" s="622"/>
      <c r="CV34" s="622"/>
      <c r="CW34" s="622"/>
      <c r="CX34" s="622"/>
      <c r="CY34" s="623"/>
      <c r="CZ34" s="624">
        <v>12.2</v>
      </c>
      <c r="DA34" s="636"/>
      <c r="DB34" s="636"/>
      <c r="DC34" s="637"/>
      <c r="DD34" s="627">
        <v>1803416</v>
      </c>
      <c r="DE34" s="622"/>
      <c r="DF34" s="622"/>
      <c r="DG34" s="622"/>
      <c r="DH34" s="622"/>
      <c r="DI34" s="622"/>
      <c r="DJ34" s="622"/>
      <c r="DK34" s="623"/>
      <c r="DL34" s="627">
        <v>1146361</v>
      </c>
      <c r="DM34" s="622"/>
      <c r="DN34" s="622"/>
      <c r="DO34" s="622"/>
      <c r="DP34" s="622"/>
      <c r="DQ34" s="622"/>
      <c r="DR34" s="622"/>
      <c r="DS34" s="622"/>
      <c r="DT34" s="622"/>
      <c r="DU34" s="622"/>
      <c r="DV34" s="623"/>
      <c r="DW34" s="624">
        <v>11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618017</v>
      </c>
      <c r="S35" s="622"/>
      <c r="T35" s="622"/>
      <c r="U35" s="622"/>
      <c r="V35" s="622"/>
      <c r="W35" s="622"/>
      <c r="X35" s="622"/>
      <c r="Y35" s="623"/>
      <c r="Z35" s="659">
        <v>3.4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314210</v>
      </c>
      <c r="CS35" s="634"/>
      <c r="CT35" s="634"/>
      <c r="CU35" s="634"/>
      <c r="CV35" s="634"/>
      <c r="CW35" s="634"/>
      <c r="CX35" s="634"/>
      <c r="CY35" s="635"/>
      <c r="CZ35" s="624">
        <v>1.8</v>
      </c>
      <c r="DA35" s="636"/>
      <c r="DB35" s="636"/>
      <c r="DC35" s="637"/>
      <c r="DD35" s="627">
        <v>274049</v>
      </c>
      <c r="DE35" s="634"/>
      <c r="DF35" s="634"/>
      <c r="DG35" s="634"/>
      <c r="DH35" s="634"/>
      <c r="DI35" s="634"/>
      <c r="DJ35" s="634"/>
      <c r="DK35" s="635"/>
      <c r="DL35" s="627">
        <v>200433</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235425</v>
      </c>
      <c r="S36" s="622"/>
      <c r="T36" s="622"/>
      <c r="U36" s="622"/>
      <c r="V36" s="622"/>
      <c r="W36" s="622"/>
      <c r="X36" s="622"/>
      <c r="Y36" s="623"/>
      <c r="Z36" s="659">
        <v>1.3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2896070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3705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3142840</v>
      </c>
      <c r="CS36" s="622"/>
      <c r="CT36" s="622"/>
      <c r="CU36" s="622"/>
      <c r="CV36" s="622"/>
      <c r="CW36" s="622"/>
      <c r="CX36" s="622"/>
      <c r="CY36" s="623"/>
      <c r="CZ36" s="624">
        <v>17.8</v>
      </c>
      <c r="DA36" s="636"/>
      <c r="DB36" s="636"/>
      <c r="DC36" s="637"/>
      <c r="DD36" s="627">
        <v>2868259</v>
      </c>
      <c r="DE36" s="622"/>
      <c r="DF36" s="622"/>
      <c r="DG36" s="622"/>
      <c r="DH36" s="622"/>
      <c r="DI36" s="622"/>
      <c r="DJ36" s="622"/>
      <c r="DK36" s="623"/>
      <c r="DL36" s="627">
        <v>2135272</v>
      </c>
      <c r="DM36" s="622"/>
      <c r="DN36" s="622"/>
      <c r="DO36" s="622"/>
      <c r="DP36" s="622"/>
      <c r="DQ36" s="622"/>
      <c r="DR36" s="622"/>
      <c r="DS36" s="622"/>
      <c r="DT36" s="622"/>
      <c r="DU36" s="622"/>
      <c r="DV36" s="623"/>
      <c r="DW36" s="624">
        <v>20.5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403679</v>
      </c>
      <c r="S37" s="622"/>
      <c r="T37" s="622"/>
      <c r="U37" s="622"/>
      <c r="V37" s="622"/>
      <c r="W37" s="622"/>
      <c r="X37" s="622"/>
      <c r="Y37" s="623"/>
      <c r="Z37" s="659">
        <v>2.2000000000000002</v>
      </c>
      <c r="AA37" s="659"/>
      <c r="AB37" s="659"/>
      <c r="AC37" s="659"/>
      <c r="AD37" s="660">
        <v>37</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516187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-58393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1112211</v>
      </c>
      <c r="CS37" s="634"/>
      <c r="CT37" s="634"/>
      <c r="CU37" s="634"/>
      <c r="CV37" s="634"/>
      <c r="CW37" s="634"/>
      <c r="CX37" s="634"/>
      <c r="CY37" s="635"/>
      <c r="CZ37" s="624">
        <v>6.3</v>
      </c>
      <c r="DA37" s="636"/>
      <c r="DB37" s="636"/>
      <c r="DC37" s="637"/>
      <c r="DD37" s="627">
        <v>1112211</v>
      </c>
      <c r="DE37" s="634"/>
      <c r="DF37" s="634"/>
      <c r="DG37" s="634"/>
      <c r="DH37" s="634"/>
      <c r="DI37" s="634"/>
      <c r="DJ37" s="634"/>
      <c r="DK37" s="635"/>
      <c r="DL37" s="627">
        <v>1072593</v>
      </c>
      <c r="DM37" s="634"/>
      <c r="DN37" s="634"/>
      <c r="DO37" s="634"/>
      <c r="DP37" s="634"/>
      <c r="DQ37" s="634"/>
      <c r="DR37" s="634"/>
      <c r="DS37" s="634"/>
      <c r="DT37" s="634"/>
      <c r="DU37" s="634"/>
      <c r="DV37" s="635"/>
      <c r="DW37" s="624">
        <v>10.3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1298472</v>
      </c>
      <c r="S38" s="622"/>
      <c r="T38" s="622"/>
      <c r="U38" s="622"/>
      <c r="V38" s="622"/>
      <c r="W38" s="622"/>
      <c r="X38" s="622"/>
      <c r="Y38" s="623"/>
      <c r="Z38" s="659">
        <v>7.1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488635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3957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1742897</v>
      </c>
      <c r="CS38" s="622"/>
      <c r="CT38" s="622"/>
      <c r="CU38" s="622"/>
      <c r="CV38" s="622"/>
      <c r="CW38" s="622"/>
      <c r="CX38" s="622"/>
      <c r="CY38" s="623"/>
      <c r="CZ38" s="624">
        <v>9.9</v>
      </c>
      <c r="DA38" s="636"/>
      <c r="DB38" s="636"/>
      <c r="DC38" s="637"/>
      <c r="DD38" s="627">
        <v>1439837</v>
      </c>
      <c r="DE38" s="622"/>
      <c r="DF38" s="622"/>
      <c r="DG38" s="622"/>
      <c r="DH38" s="622"/>
      <c r="DI38" s="622"/>
      <c r="DJ38" s="622"/>
      <c r="DK38" s="623"/>
      <c r="DL38" s="627">
        <v>1370000</v>
      </c>
      <c r="DM38" s="622"/>
      <c r="DN38" s="622"/>
      <c r="DO38" s="622"/>
      <c r="DP38" s="622"/>
      <c r="DQ38" s="622"/>
      <c r="DR38" s="622"/>
      <c r="DS38" s="622"/>
      <c r="DT38" s="622"/>
      <c r="DU38" s="622"/>
      <c r="DV38" s="623"/>
      <c r="DW38" s="624">
        <v>13.2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109772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5654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647109</v>
      </c>
      <c r="CS39" s="634"/>
      <c r="CT39" s="634"/>
      <c r="CU39" s="634"/>
      <c r="CV39" s="634"/>
      <c r="CW39" s="634"/>
      <c r="CX39" s="634"/>
      <c r="CY39" s="635"/>
      <c r="CZ39" s="624">
        <v>3.7</v>
      </c>
      <c r="DA39" s="636"/>
      <c r="DB39" s="636"/>
      <c r="DC39" s="637"/>
      <c r="DD39" s="627">
        <v>581014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55072</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35616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292000</v>
      </c>
      <c r="CS40" s="622"/>
      <c r="CT40" s="622"/>
      <c r="CU40" s="622"/>
      <c r="CV40" s="622"/>
      <c r="CW40" s="622"/>
      <c r="CX40" s="622"/>
      <c r="CY40" s="623"/>
      <c r="CZ40" s="624">
        <v>1.7</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18213805</v>
      </c>
      <c r="S41" s="646"/>
      <c r="T41" s="646"/>
      <c r="U41" s="646"/>
      <c r="V41" s="646"/>
      <c r="W41" s="646"/>
      <c r="X41" s="646"/>
      <c r="Y41" s="649"/>
      <c r="Z41" s="650">
        <v>100</v>
      </c>
      <c r="AA41" s="650"/>
      <c r="AB41" s="650"/>
      <c r="AC41" s="650"/>
      <c r="AD41" s="651">
        <v>10345122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340143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327</v>
      </c>
      <c r="AR42" s="667"/>
      <c r="AS42" s="667"/>
      <c r="AT42" s="667"/>
      <c r="AU42" s="667"/>
      <c r="AV42" s="667"/>
      <c r="AW42" s="667"/>
      <c r="AX42" s="667"/>
      <c r="AY42" s="668"/>
      <c r="AZ42" s="605">
        <v>1405717</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476</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2002019</v>
      </c>
      <c r="CS42" s="634"/>
      <c r="CT42" s="634"/>
      <c r="CU42" s="634"/>
      <c r="CV42" s="634"/>
      <c r="CW42" s="634"/>
      <c r="CX42" s="634"/>
      <c r="CY42" s="635"/>
      <c r="CZ42" s="624">
        <v>11.4</v>
      </c>
      <c r="DA42" s="636"/>
      <c r="DB42" s="636"/>
      <c r="DC42" s="637"/>
      <c r="DD42" s="627">
        <v>456322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42800</v>
      </c>
      <c r="CS43" s="634"/>
      <c r="CT43" s="634"/>
      <c r="CU43" s="634"/>
      <c r="CV43" s="634"/>
      <c r="CW43" s="634"/>
      <c r="CX43" s="634"/>
      <c r="CY43" s="635"/>
      <c r="CZ43" s="624">
        <v>0.2</v>
      </c>
      <c r="DA43" s="636"/>
      <c r="DB43" s="636"/>
      <c r="DC43" s="637"/>
      <c r="DD43" s="627">
        <v>30495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1885608</v>
      </c>
      <c r="CS44" s="622"/>
      <c r="CT44" s="622"/>
      <c r="CU44" s="622"/>
      <c r="CV44" s="622"/>
      <c r="CW44" s="622"/>
      <c r="CX44" s="622"/>
      <c r="CY44" s="623"/>
      <c r="CZ44" s="624">
        <v>10.7</v>
      </c>
      <c r="DA44" s="625"/>
      <c r="DB44" s="625"/>
      <c r="DC44" s="626"/>
      <c r="DD44" s="627">
        <v>379305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556417</v>
      </c>
      <c r="CS45" s="634"/>
      <c r="CT45" s="634"/>
      <c r="CU45" s="634"/>
      <c r="CV45" s="634"/>
      <c r="CW45" s="634"/>
      <c r="CX45" s="634"/>
      <c r="CY45" s="635"/>
      <c r="CZ45" s="624">
        <v>3.2</v>
      </c>
      <c r="DA45" s="636"/>
      <c r="DB45" s="636"/>
      <c r="DC45" s="637"/>
      <c r="DD45" s="627">
        <v>12431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1279154</v>
      </c>
      <c r="CS46" s="622"/>
      <c r="CT46" s="622"/>
      <c r="CU46" s="622"/>
      <c r="CV46" s="622"/>
      <c r="CW46" s="622"/>
      <c r="CX46" s="622"/>
      <c r="CY46" s="623"/>
      <c r="CZ46" s="624">
        <v>7.3</v>
      </c>
      <c r="DA46" s="625"/>
      <c r="DB46" s="625"/>
      <c r="DC46" s="626"/>
      <c r="DD46" s="627">
        <v>366786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116411</v>
      </c>
      <c r="CS47" s="634"/>
      <c r="CT47" s="634"/>
      <c r="CU47" s="634"/>
      <c r="CV47" s="634"/>
      <c r="CW47" s="634"/>
      <c r="CX47" s="634"/>
      <c r="CY47" s="635"/>
      <c r="CZ47" s="624">
        <v>0.7</v>
      </c>
      <c r="DA47" s="636"/>
      <c r="DB47" s="636"/>
      <c r="DC47" s="637"/>
      <c r="DD47" s="627">
        <v>77017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17614000</v>
      </c>
      <c r="CS49" s="606"/>
      <c r="CT49" s="606"/>
      <c r="CU49" s="606"/>
      <c r="CV49" s="606"/>
      <c r="CW49" s="606"/>
      <c r="CX49" s="606"/>
      <c r="CY49" s="607"/>
      <c r="CZ49" s="608">
        <v>100</v>
      </c>
      <c r="DA49" s="609"/>
      <c r="DB49" s="609"/>
      <c r="DC49" s="610"/>
      <c r="DD49" s="611">
        <v>12923527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iup5yIaRj70den/6KKwJlOsnwmZJZf8XVWHmNkxZ3dhMRBA7jopgL4T/q8bi9GUu6xo2PT7bu+F5FbwQcqShg==" saltValue="BY1c1Zy/6xn0jpDGwI5P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351</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352</v>
      </c>
      <c r="DK2" s="1095"/>
      <c r="DL2" s="1095"/>
      <c r="DM2" s="1095"/>
      <c r="DN2" s="1095"/>
      <c r="DO2" s="1096"/>
      <c r="DP2" s="228"/>
      <c r="DQ2" s="1094" t="s">
        <v>353</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354</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7"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7" t="s">
        <v>370</v>
      </c>
      <c r="DH5" s="1088"/>
      <c r="DI5" s="1088"/>
      <c r="DJ5" s="1088"/>
      <c r="DK5" s="1089"/>
      <c r="DL5" s="1087" t="s">
        <v>371</v>
      </c>
      <c r="DM5" s="1088"/>
      <c r="DN5" s="1088"/>
      <c r="DO5" s="1088"/>
      <c r="DP5" s="1089"/>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15">
      <c r="A7" s="236">
        <v>1</v>
      </c>
      <c r="B7" s="1050" t="s">
        <v>373</v>
      </c>
      <c r="C7" s="1051"/>
      <c r="D7" s="1051"/>
      <c r="E7" s="1051"/>
      <c r="F7" s="1051"/>
      <c r="G7" s="1051"/>
      <c r="H7" s="1051"/>
      <c r="I7" s="1051"/>
      <c r="J7" s="1051"/>
      <c r="K7" s="1051"/>
      <c r="L7" s="1051"/>
      <c r="M7" s="1051"/>
      <c r="N7" s="1051"/>
      <c r="O7" s="1051"/>
      <c r="P7" s="1052"/>
      <c r="Q7" s="1105">
        <v>18223</v>
      </c>
      <c r="R7" s="1106"/>
      <c r="S7" s="1106"/>
      <c r="T7" s="1106"/>
      <c r="U7" s="1106"/>
      <c r="V7" s="1106">
        <v>17623</v>
      </c>
      <c r="W7" s="1106"/>
      <c r="X7" s="1106"/>
      <c r="Y7" s="1106"/>
      <c r="Z7" s="1106"/>
      <c r="AA7" s="1106">
        <v>600</v>
      </c>
      <c r="AB7" s="1106"/>
      <c r="AC7" s="1106"/>
      <c r="AD7" s="1106"/>
      <c r="AE7" s="1107"/>
      <c r="AF7" s="1108">
        <v>479</v>
      </c>
      <c r="AG7" s="1109"/>
      <c r="AH7" s="1109"/>
      <c r="AI7" s="1109"/>
      <c r="AJ7" s="1110"/>
      <c r="AK7" s="1111">
        <v>618</v>
      </c>
      <c r="AL7" s="1112"/>
      <c r="AM7" s="1112"/>
      <c r="AN7" s="1112"/>
      <c r="AO7" s="1112"/>
      <c r="AP7" s="1112">
        <v>12727</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552</v>
      </c>
      <c r="BT7" s="1103"/>
      <c r="BU7" s="1103"/>
      <c r="BV7" s="1103"/>
      <c r="BW7" s="1103"/>
      <c r="BX7" s="1103"/>
      <c r="BY7" s="1103"/>
      <c r="BZ7" s="1103"/>
      <c r="CA7" s="1103"/>
      <c r="CB7" s="1103"/>
      <c r="CC7" s="1103"/>
      <c r="CD7" s="1103"/>
      <c r="CE7" s="1103"/>
      <c r="CF7" s="1103"/>
      <c r="CG7" s="1115"/>
      <c r="CH7" s="1099">
        <v>1</v>
      </c>
      <c r="CI7" s="1100"/>
      <c r="CJ7" s="1100"/>
      <c r="CK7" s="1100"/>
      <c r="CL7" s="1101"/>
      <c r="CM7" s="1099">
        <v>72</v>
      </c>
      <c r="CN7" s="1100"/>
      <c r="CO7" s="1100"/>
      <c r="CP7" s="1100"/>
      <c r="CQ7" s="1101"/>
      <c r="CR7" s="1099">
        <v>30</v>
      </c>
      <c r="CS7" s="1100"/>
      <c r="CT7" s="1100"/>
      <c r="CU7" s="1100"/>
      <c r="CV7" s="1101"/>
      <c r="CW7" s="1099" t="s">
        <v>490</v>
      </c>
      <c r="CX7" s="1100"/>
      <c r="CY7" s="1100"/>
      <c r="CZ7" s="1100"/>
      <c r="DA7" s="1101"/>
      <c r="DB7" s="1099" t="s">
        <v>490</v>
      </c>
      <c r="DC7" s="1100"/>
      <c r="DD7" s="1100"/>
      <c r="DE7" s="1100"/>
      <c r="DF7" s="1101"/>
      <c r="DG7" s="1099" t="s">
        <v>490</v>
      </c>
      <c r="DH7" s="1100"/>
      <c r="DI7" s="1100"/>
      <c r="DJ7" s="1100"/>
      <c r="DK7" s="1101"/>
      <c r="DL7" s="1099" t="s">
        <v>490</v>
      </c>
      <c r="DM7" s="1100"/>
      <c r="DN7" s="1100"/>
      <c r="DO7" s="1100"/>
      <c r="DP7" s="1101"/>
      <c r="DQ7" s="1099" t="s">
        <v>490</v>
      </c>
      <c r="DR7" s="1100"/>
      <c r="DS7" s="1100"/>
      <c r="DT7" s="1100"/>
      <c r="DU7" s="1101"/>
      <c r="DV7" s="1102"/>
      <c r="DW7" s="1103"/>
      <c r="DX7" s="1103"/>
      <c r="DY7" s="1103"/>
      <c r="DZ7" s="1104"/>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8</v>
      </c>
      <c r="R8" s="1039"/>
      <c r="S8" s="1039"/>
      <c r="T8" s="1039"/>
      <c r="U8" s="1039"/>
      <c r="V8" s="1039">
        <v>8</v>
      </c>
      <c r="W8" s="1039"/>
      <c r="X8" s="1039"/>
      <c r="Y8" s="1039"/>
      <c r="Z8" s="1039"/>
      <c r="AA8" s="1039">
        <v>0</v>
      </c>
      <c r="AB8" s="1039"/>
      <c r="AC8" s="1039"/>
      <c r="AD8" s="1039"/>
      <c r="AE8" s="1040"/>
      <c r="AF8" s="1035" t="s">
        <v>122</v>
      </c>
      <c r="AG8" s="1036"/>
      <c r="AH8" s="1036"/>
      <c r="AI8" s="1036"/>
      <c r="AJ8" s="1037"/>
      <c r="AK8" s="1083">
        <v>2</v>
      </c>
      <c r="AL8" s="1084"/>
      <c r="AM8" s="1084"/>
      <c r="AN8" s="1084"/>
      <c r="AO8" s="1084"/>
      <c r="AP8" s="1084" t="s">
        <v>551</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-8</v>
      </c>
      <c r="CI8" s="990"/>
      <c r="CJ8" s="990"/>
      <c r="CK8" s="990"/>
      <c r="CL8" s="991"/>
      <c r="CM8" s="989">
        <v>220</v>
      </c>
      <c r="CN8" s="990"/>
      <c r="CO8" s="990"/>
      <c r="CP8" s="990"/>
      <c r="CQ8" s="991"/>
      <c r="CR8" s="989">
        <v>31</v>
      </c>
      <c r="CS8" s="990"/>
      <c r="CT8" s="990"/>
      <c r="CU8" s="990"/>
      <c r="CV8" s="991"/>
      <c r="CW8" s="989" t="s">
        <v>490</v>
      </c>
      <c r="CX8" s="990"/>
      <c r="CY8" s="990"/>
      <c r="CZ8" s="990"/>
      <c r="DA8" s="991"/>
      <c r="DB8" s="989" t="s">
        <v>490</v>
      </c>
      <c r="DC8" s="990"/>
      <c r="DD8" s="990"/>
      <c r="DE8" s="990"/>
      <c r="DF8" s="991"/>
      <c r="DG8" s="989" t="s">
        <v>490</v>
      </c>
      <c r="DH8" s="990"/>
      <c r="DI8" s="990"/>
      <c r="DJ8" s="990"/>
      <c r="DK8" s="991"/>
      <c r="DL8" s="989" t="s">
        <v>490</v>
      </c>
      <c r="DM8" s="990"/>
      <c r="DN8" s="990"/>
      <c r="DO8" s="990"/>
      <c r="DP8" s="991"/>
      <c r="DQ8" s="989" t="s">
        <v>490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70">
        <v>18231</v>
      </c>
      <c r="R23" s="1064"/>
      <c r="S23" s="1064"/>
      <c r="T23" s="1064"/>
      <c r="U23" s="1064"/>
      <c r="V23" s="1064">
        <v>17631</v>
      </c>
      <c r="W23" s="1064"/>
      <c r="X23" s="1064"/>
      <c r="Y23" s="1064"/>
      <c r="Z23" s="1064"/>
      <c r="AA23" s="1064">
        <v>600</v>
      </c>
      <c r="AB23" s="1064"/>
      <c r="AC23" s="1064"/>
      <c r="AD23" s="1064"/>
      <c r="AE23" s="1071"/>
      <c r="AF23" s="1072">
        <v>479</v>
      </c>
      <c r="AG23" s="1064"/>
      <c r="AH23" s="1064"/>
      <c r="AI23" s="1064"/>
      <c r="AJ23" s="1073"/>
      <c r="AK23" s="1074"/>
      <c r="AL23" s="1075"/>
      <c r="AM23" s="1075"/>
      <c r="AN23" s="1075"/>
      <c r="AO23" s="1075"/>
      <c r="AP23" s="1064">
        <v>12727</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3" t="s">
        <v>378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2" t="s">
        <v>379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8" t="s">
        <v>383</v>
      </c>
      <c r="AG26" s="1008"/>
      <c r="AH26" s="1008"/>
      <c r="AI26" s="1008"/>
      <c r="AJ26" s="1059"/>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0" t="s">
        <v>388</v>
      </c>
      <c r="C28" s="1051"/>
      <c r="D28" s="1051"/>
      <c r="E28" s="1051"/>
      <c r="F28" s="1051"/>
      <c r="G28" s="1051"/>
      <c r="H28" s="1051"/>
      <c r="I28" s="1051"/>
      <c r="J28" s="1051"/>
      <c r="K28" s="1051"/>
      <c r="L28" s="1051"/>
      <c r="M28" s="1051"/>
      <c r="N28" s="1051"/>
      <c r="O28" s="1051"/>
      <c r="P28" s="1052"/>
      <c r="Q28" s="1053">
        <v>3681</v>
      </c>
      <c r="R28" s="1054"/>
      <c r="S28" s="1054"/>
      <c r="T28" s="1054"/>
      <c r="U28" s="1054"/>
      <c r="V28" s="1054">
        <v>3678</v>
      </c>
      <c r="W28" s="1054"/>
      <c r="X28" s="1054"/>
      <c r="Y28" s="1054"/>
      <c r="Z28" s="1054"/>
      <c r="AA28" s="1054">
        <v>4</v>
      </c>
      <c r="AB28" s="1054"/>
      <c r="AC28" s="1054"/>
      <c r="AD28" s="1054"/>
      <c r="AE28" s="1055"/>
      <c r="AF28" s="1056">
        <v>4</v>
      </c>
      <c r="AG28" s="1054"/>
      <c r="AH28" s="1054"/>
      <c r="AI28" s="1054"/>
      <c r="AJ28" s="1057"/>
      <c r="AK28" s="1042">
        <v>401</v>
      </c>
      <c r="AL28" s="1043"/>
      <c r="AM28" s="1043"/>
      <c r="AN28" s="1043"/>
      <c r="AO28" s="1043"/>
      <c r="AP28" s="1044" t="s">
        <v>490</v>
      </c>
      <c r="AQ28" s="1045"/>
      <c r="AR28" s="1045"/>
      <c r="AS28" s="1045"/>
      <c r="AT28" s="1046"/>
      <c r="AU28" s="1044" t="s">
        <v>490</v>
      </c>
      <c r="AV28" s="1045"/>
      <c r="AW28" s="1045"/>
      <c r="AX28" s="1045"/>
      <c r="AY28" s="1046"/>
      <c r="AZ28" s="1047"/>
      <c r="BA28" s="1047"/>
      <c r="BB28" s="1047"/>
      <c r="BC28" s="1047"/>
      <c r="BD28" s="1047"/>
      <c r="BE28" s="1048"/>
      <c r="BF28" s="1048"/>
      <c r="BG28" s="1048"/>
      <c r="BH28" s="1048"/>
      <c r="BI28" s="1049"/>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9</v>
      </c>
      <c r="R29" s="1039"/>
      <c r="S29" s="1039"/>
      <c r="T29" s="1039"/>
      <c r="U29" s="1039"/>
      <c r="V29" s="1039">
        <v>8</v>
      </c>
      <c r="W29" s="1039"/>
      <c r="X29" s="1039"/>
      <c r="Y29" s="1039"/>
      <c r="Z29" s="1039"/>
      <c r="AA29" s="1039">
        <v>1</v>
      </c>
      <c r="AB29" s="1039"/>
      <c r="AC29" s="1039"/>
      <c r="AD29" s="1039"/>
      <c r="AE29" s="1040"/>
      <c r="AF29" s="1035">
        <v>1</v>
      </c>
      <c r="AG29" s="1036"/>
      <c r="AH29" s="1036"/>
      <c r="AI29" s="1036"/>
      <c r="AJ29" s="1037"/>
      <c r="AK29" s="980">
        <v>6</v>
      </c>
      <c r="AL29" s="971"/>
      <c r="AM29" s="971"/>
      <c r="AN29" s="971"/>
      <c r="AO29" s="971"/>
      <c r="AP29" s="981" t="s">
        <v>490</v>
      </c>
      <c r="AQ29" s="979"/>
      <c r="AR29" s="979"/>
      <c r="AS29" s="979"/>
      <c r="AT29" s="980"/>
      <c r="AU29" s="981" t="s">
        <v>490</v>
      </c>
      <c r="AV29" s="979"/>
      <c r="AW29" s="979"/>
      <c r="AX29" s="979"/>
      <c r="AY29" s="980"/>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5168</v>
      </c>
      <c r="R30" s="1039"/>
      <c r="S30" s="1039"/>
      <c r="T30" s="1039"/>
      <c r="U30" s="1039"/>
      <c r="V30" s="1039">
        <v>4966</v>
      </c>
      <c r="W30" s="1039"/>
      <c r="X30" s="1039"/>
      <c r="Y30" s="1039"/>
      <c r="Z30" s="1039"/>
      <c r="AA30" s="1039">
        <v>202</v>
      </c>
      <c r="AB30" s="1039"/>
      <c r="AC30" s="1039"/>
      <c r="AD30" s="1039"/>
      <c r="AE30" s="1040"/>
      <c r="AF30" s="1035">
        <v>202</v>
      </c>
      <c r="AG30" s="1036"/>
      <c r="AH30" s="1036"/>
      <c r="AI30" s="1036"/>
      <c r="AJ30" s="1037"/>
      <c r="AK30" s="980">
        <v>829</v>
      </c>
      <c r="AL30" s="971"/>
      <c r="AM30" s="971"/>
      <c r="AN30" s="971"/>
      <c r="AO30" s="971"/>
      <c r="AP30" s="981" t="s">
        <v>490</v>
      </c>
      <c r="AQ30" s="979"/>
      <c r="AR30" s="979"/>
      <c r="AS30" s="979"/>
      <c r="AT30" s="980"/>
      <c r="AU30" s="981" t="s">
        <v>490</v>
      </c>
      <c r="AV30" s="979"/>
      <c r="AW30" s="979"/>
      <c r="AX30" s="979"/>
      <c r="AY30" s="980"/>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5</v>
      </c>
      <c r="R31" s="1039"/>
      <c r="S31" s="1039"/>
      <c r="T31" s="1039"/>
      <c r="U31" s="1039"/>
      <c r="V31" s="1039">
        <v>5</v>
      </c>
      <c r="W31" s="1039"/>
      <c r="X31" s="1039"/>
      <c r="Y31" s="1039"/>
      <c r="Z31" s="1039"/>
      <c r="AA31" s="1039">
        <v>0</v>
      </c>
      <c r="AB31" s="1039"/>
      <c r="AC31" s="1039"/>
      <c r="AD31" s="1039"/>
      <c r="AE31" s="1040"/>
      <c r="AF31" s="1035" t="s">
        <v>122</v>
      </c>
      <c r="AG31" s="1036"/>
      <c r="AH31" s="1036"/>
      <c r="AI31" s="1036"/>
      <c r="AJ31" s="1037"/>
      <c r="AK31" s="980" t="s">
        <v>551</v>
      </c>
      <c r="AL31" s="971"/>
      <c r="AM31" s="971"/>
      <c r="AN31" s="971"/>
      <c r="AO31" s="971"/>
      <c r="AP31" s="981" t="s">
        <v>490</v>
      </c>
      <c r="AQ31" s="979"/>
      <c r="AR31" s="979"/>
      <c r="AS31" s="979"/>
      <c r="AT31" s="980"/>
      <c r="AU31" s="981" t="s">
        <v>490</v>
      </c>
      <c r="AV31" s="979"/>
      <c r="AW31" s="979"/>
      <c r="AX31" s="979"/>
      <c r="AY31" s="980"/>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425</v>
      </c>
      <c r="R32" s="1039"/>
      <c r="S32" s="1039"/>
      <c r="T32" s="1039"/>
      <c r="U32" s="1039"/>
      <c r="V32" s="1039">
        <v>424</v>
      </c>
      <c r="W32" s="1039"/>
      <c r="X32" s="1039"/>
      <c r="Y32" s="1039"/>
      <c r="Z32" s="1039"/>
      <c r="AA32" s="1039">
        <v>1</v>
      </c>
      <c r="AB32" s="1039"/>
      <c r="AC32" s="1039"/>
      <c r="AD32" s="1039"/>
      <c r="AE32" s="1040"/>
      <c r="AF32" s="1035">
        <v>1</v>
      </c>
      <c r="AG32" s="1036"/>
      <c r="AH32" s="1036"/>
      <c r="AI32" s="1036"/>
      <c r="AJ32" s="1037"/>
      <c r="AK32" s="980">
        <v>160</v>
      </c>
      <c r="AL32" s="971"/>
      <c r="AM32" s="971"/>
      <c r="AN32" s="971"/>
      <c r="AO32" s="971"/>
      <c r="AP32" s="981" t="s">
        <v>490</v>
      </c>
      <c r="AQ32" s="979"/>
      <c r="AR32" s="979"/>
      <c r="AS32" s="979"/>
      <c r="AT32" s="980"/>
      <c r="AU32" s="981" t="s">
        <v>490</v>
      </c>
      <c r="AV32" s="979"/>
      <c r="AW32" s="979"/>
      <c r="AX32" s="979"/>
      <c r="AY32" s="980"/>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393</v>
      </c>
      <c r="C33" s="1031"/>
      <c r="D33" s="1031"/>
      <c r="E33" s="1031"/>
      <c r="F33" s="1031"/>
      <c r="G33" s="1031"/>
      <c r="H33" s="1031"/>
      <c r="I33" s="1031"/>
      <c r="J33" s="1031"/>
      <c r="K33" s="1031"/>
      <c r="L33" s="1031"/>
      <c r="M33" s="1031"/>
      <c r="N33" s="1031"/>
      <c r="O33" s="1031"/>
      <c r="P33" s="1032"/>
      <c r="Q33" s="1038">
        <v>552</v>
      </c>
      <c r="R33" s="1039"/>
      <c r="S33" s="1039"/>
      <c r="T33" s="1039"/>
      <c r="U33" s="1039"/>
      <c r="V33" s="1039">
        <v>656</v>
      </c>
      <c r="W33" s="1039"/>
      <c r="X33" s="1039"/>
      <c r="Y33" s="1039"/>
      <c r="Z33" s="1039"/>
      <c r="AA33" s="1039">
        <v>-104</v>
      </c>
      <c r="AB33" s="1039"/>
      <c r="AC33" s="1039"/>
      <c r="AD33" s="1039"/>
      <c r="AE33" s="1040"/>
      <c r="AF33" s="1035">
        <v>130</v>
      </c>
      <c r="AG33" s="1036"/>
      <c r="AH33" s="1036"/>
      <c r="AI33" s="1036"/>
      <c r="AJ33" s="1037"/>
      <c r="AK33" s="980">
        <v>36</v>
      </c>
      <c r="AL33" s="971"/>
      <c r="AM33" s="971"/>
      <c r="AN33" s="971"/>
      <c r="AO33" s="971"/>
      <c r="AP33" s="971">
        <v>1858</v>
      </c>
      <c r="AQ33" s="971"/>
      <c r="AR33" s="971"/>
      <c r="AS33" s="971"/>
      <c r="AT33" s="971"/>
      <c r="AU33" s="971">
        <v>251</v>
      </c>
      <c r="AV33" s="971"/>
      <c r="AW33" s="971"/>
      <c r="AX33" s="971"/>
      <c r="AY33" s="971"/>
      <c r="AZ33" s="1041"/>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555</v>
      </c>
      <c r="R34" s="1039"/>
      <c r="S34" s="1039"/>
      <c r="T34" s="1039"/>
      <c r="U34" s="1039"/>
      <c r="V34" s="1039">
        <v>597</v>
      </c>
      <c r="W34" s="1039"/>
      <c r="X34" s="1039"/>
      <c r="Y34" s="1039"/>
      <c r="Z34" s="1039"/>
      <c r="AA34" s="1039">
        <v>-42</v>
      </c>
      <c r="AB34" s="1039"/>
      <c r="AC34" s="1039"/>
      <c r="AD34" s="1039"/>
      <c r="AE34" s="1040"/>
      <c r="AF34" s="1035">
        <v>256</v>
      </c>
      <c r="AG34" s="1036"/>
      <c r="AH34" s="1036"/>
      <c r="AI34" s="1036"/>
      <c r="AJ34" s="1037"/>
      <c r="AK34" s="980">
        <v>3</v>
      </c>
      <c r="AL34" s="971"/>
      <c r="AM34" s="971"/>
      <c r="AN34" s="971"/>
      <c r="AO34" s="971"/>
      <c r="AP34" s="971">
        <v>277</v>
      </c>
      <c r="AQ34" s="971"/>
      <c r="AR34" s="971"/>
      <c r="AS34" s="971"/>
      <c r="AT34" s="971"/>
      <c r="AU34" s="971">
        <v>0</v>
      </c>
      <c r="AV34" s="971"/>
      <c r="AW34" s="971"/>
      <c r="AX34" s="971"/>
      <c r="AY34" s="971"/>
      <c r="AZ34" s="1041"/>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396</v>
      </c>
      <c r="C35" s="1031"/>
      <c r="D35" s="1031"/>
      <c r="E35" s="1031"/>
      <c r="F35" s="1031"/>
      <c r="G35" s="1031"/>
      <c r="H35" s="1031"/>
      <c r="I35" s="1031"/>
      <c r="J35" s="1031"/>
      <c r="K35" s="1031"/>
      <c r="L35" s="1031"/>
      <c r="M35" s="1031"/>
      <c r="N35" s="1031"/>
      <c r="O35" s="1031"/>
      <c r="P35" s="1032"/>
      <c r="Q35" s="1038">
        <v>1048</v>
      </c>
      <c r="R35" s="1039"/>
      <c r="S35" s="1039"/>
      <c r="T35" s="1039"/>
      <c r="U35" s="1039"/>
      <c r="V35" s="1039">
        <v>863</v>
      </c>
      <c r="W35" s="1039"/>
      <c r="X35" s="1039"/>
      <c r="Y35" s="1039"/>
      <c r="Z35" s="1039"/>
      <c r="AA35" s="1039">
        <v>185</v>
      </c>
      <c r="AB35" s="1039"/>
      <c r="AC35" s="1039"/>
      <c r="AD35" s="1039"/>
      <c r="AE35" s="1040"/>
      <c r="AF35" s="1035">
        <v>44</v>
      </c>
      <c r="AG35" s="1036"/>
      <c r="AH35" s="1036"/>
      <c r="AI35" s="1036"/>
      <c r="AJ35" s="1037"/>
      <c r="AK35" s="980">
        <v>626</v>
      </c>
      <c r="AL35" s="971"/>
      <c r="AM35" s="971"/>
      <c r="AN35" s="971"/>
      <c r="AO35" s="971"/>
      <c r="AP35" s="971">
        <v>7875</v>
      </c>
      <c r="AQ35" s="971"/>
      <c r="AR35" s="971"/>
      <c r="AS35" s="971"/>
      <c r="AT35" s="971"/>
      <c r="AU35" s="971">
        <v>6009</v>
      </c>
      <c r="AV35" s="971"/>
      <c r="AW35" s="971"/>
      <c r="AX35" s="971"/>
      <c r="AY35" s="971"/>
      <c r="AZ35" s="1041"/>
      <c r="BA35" s="1041"/>
      <c r="BB35" s="1041"/>
      <c r="BC35" s="1041"/>
      <c r="BD35" s="1041"/>
      <c r="BE35" s="972" t="s">
        <v>394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397</v>
      </c>
      <c r="C36" s="1031"/>
      <c r="D36" s="1031"/>
      <c r="E36" s="1031"/>
      <c r="F36" s="1031"/>
      <c r="G36" s="1031"/>
      <c r="H36" s="1031"/>
      <c r="I36" s="1031"/>
      <c r="J36" s="1031"/>
      <c r="K36" s="1031"/>
      <c r="L36" s="1031"/>
      <c r="M36" s="1031"/>
      <c r="N36" s="1031"/>
      <c r="O36" s="1031"/>
      <c r="P36" s="1032"/>
      <c r="Q36" s="1038">
        <v>2537</v>
      </c>
      <c r="R36" s="1039"/>
      <c r="S36" s="1039"/>
      <c r="T36" s="1039"/>
      <c r="U36" s="1039"/>
      <c r="V36" s="1039">
        <v>2568</v>
      </c>
      <c r="W36" s="1039"/>
      <c r="X36" s="1039"/>
      <c r="Y36" s="1039"/>
      <c r="Z36" s="1039"/>
      <c r="AA36" s="1039">
        <v>-31</v>
      </c>
      <c r="AB36" s="1039"/>
      <c r="AC36" s="1039"/>
      <c r="AD36" s="1039"/>
      <c r="AE36" s="1040"/>
      <c r="AF36" s="1035">
        <v>226</v>
      </c>
      <c r="AG36" s="1036"/>
      <c r="AH36" s="1036"/>
      <c r="AI36" s="1036"/>
      <c r="AJ36" s="1037"/>
      <c r="AK36" s="980">
        <v>489</v>
      </c>
      <c r="AL36" s="971"/>
      <c r="AM36" s="971"/>
      <c r="AN36" s="971"/>
      <c r="AO36" s="971"/>
      <c r="AP36" s="971">
        <v>1418</v>
      </c>
      <c r="AQ36" s="971"/>
      <c r="AR36" s="971"/>
      <c r="AS36" s="971"/>
      <c r="AT36" s="971"/>
      <c r="AU36" s="971">
        <v>955</v>
      </c>
      <c r="AV36" s="971"/>
      <c r="AW36" s="971"/>
      <c r="AX36" s="971"/>
      <c r="AY36" s="971"/>
      <c r="AZ36" s="1041"/>
      <c r="BA36" s="1041"/>
      <c r="BB36" s="1041"/>
      <c r="BC36" s="1041"/>
      <c r="BD36" s="1041"/>
      <c r="BE36" s="972" t="s">
        <v>394</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864</v>
      </c>
      <c r="AG63" s="959"/>
      <c r="AH63" s="959"/>
      <c r="AI63" s="959"/>
      <c r="AJ63" s="1022"/>
      <c r="AK63" s="1023"/>
      <c r="AL63" s="963"/>
      <c r="AM63" s="963"/>
      <c r="AN63" s="963"/>
      <c r="AO63" s="963"/>
      <c r="AP63" s="959">
        <v>11428</v>
      </c>
      <c r="AQ63" s="959"/>
      <c r="AR63" s="959"/>
      <c r="AS63" s="959"/>
      <c r="AT63" s="959"/>
      <c r="AU63" s="959">
        <v>7215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402</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1455</v>
      </c>
      <c r="R68" s="982"/>
      <c r="S68" s="982"/>
      <c r="T68" s="982"/>
      <c r="U68" s="982"/>
      <c r="V68" s="982">
        <v>1419</v>
      </c>
      <c r="W68" s="982"/>
      <c r="X68" s="982"/>
      <c r="Y68" s="982"/>
      <c r="Z68" s="982"/>
      <c r="AA68" s="982">
        <v>36</v>
      </c>
      <c r="AB68" s="982"/>
      <c r="AC68" s="982"/>
      <c r="AD68" s="982"/>
      <c r="AE68" s="982"/>
      <c r="AF68" s="982">
        <v>36</v>
      </c>
      <c r="AG68" s="982"/>
      <c r="AH68" s="982"/>
      <c r="AI68" s="982"/>
      <c r="AJ68" s="982"/>
      <c r="AK68" s="982" t="s">
        <v>551</v>
      </c>
      <c r="AL68" s="982"/>
      <c r="AM68" s="982"/>
      <c r="AN68" s="982"/>
      <c r="AO68" s="982"/>
      <c r="AP68" s="982">
        <v>183</v>
      </c>
      <c r="AQ68" s="982"/>
      <c r="AR68" s="982"/>
      <c r="AS68" s="982"/>
      <c r="AT68" s="982"/>
      <c r="AU68" s="982">
        <v>93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241</v>
      </c>
      <c r="R69" s="971"/>
      <c r="S69" s="971"/>
      <c r="T69" s="971"/>
      <c r="U69" s="971"/>
      <c r="V69" s="971">
        <v>235</v>
      </c>
      <c r="W69" s="971"/>
      <c r="X69" s="971"/>
      <c r="Y69" s="971"/>
      <c r="Z69" s="971"/>
      <c r="AA69" s="971">
        <v>6</v>
      </c>
      <c r="AB69" s="971"/>
      <c r="AC69" s="971"/>
      <c r="AD69" s="971"/>
      <c r="AE69" s="971"/>
      <c r="AF69" s="971">
        <v>6</v>
      </c>
      <c r="AG69" s="971"/>
      <c r="AH69" s="971"/>
      <c r="AI69" s="971"/>
      <c r="AJ69" s="971"/>
      <c r="AK69" s="971" t="s">
        <v>551</v>
      </c>
      <c r="AL69" s="971"/>
      <c r="AM69" s="971"/>
      <c r="AN69" s="971"/>
      <c r="AO69" s="971"/>
      <c r="AP69" s="971" t="s">
        <v>490</v>
      </c>
      <c r="AQ69" s="971"/>
      <c r="AR69" s="971"/>
      <c r="AS69" s="971"/>
      <c r="AT69" s="971"/>
      <c r="AU69" s="971" t="s">
        <v>490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539</v>
      </c>
      <c r="R70" s="971"/>
      <c r="S70" s="971"/>
      <c r="T70" s="971"/>
      <c r="U70" s="971"/>
      <c r="V70" s="971">
        <v>523</v>
      </c>
      <c r="W70" s="971"/>
      <c r="X70" s="971"/>
      <c r="Y70" s="971"/>
      <c r="Z70" s="971"/>
      <c r="AA70" s="971">
        <v>15</v>
      </c>
      <c r="AB70" s="971"/>
      <c r="AC70" s="971"/>
      <c r="AD70" s="971"/>
      <c r="AE70" s="971"/>
      <c r="AF70" s="971">
        <v>15</v>
      </c>
      <c r="AG70" s="971"/>
      <c r="AH70" s="971"/>
      <c r="AI70" s="971"/>
      <c r="AJ70" s="971"/>
      <c r="AK70" s="971" t="s">
        <v>551</v>
      </c>
      <c r="AL70" s="971"/>
      <c r="AM70" s="971"/>
      <c r="AN70" s="971"/>
      <c r="AO70" s="971"/>
      <c r="AP70" s="971" t="s">
        <v>490</v>
      </c>
      <c r="AQ70" s="971"/>
      <c r="AR70" s="971"/>
      <c r="AS70" s="971"/>
      <c r="AT70" s="971"/>
      <c r="AU70" s="971" t="s">
        <v>490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4627</v>
      </c>
      <c r="R71" s="971"/>
      <c r="S71" s="971"/>
      <c r="T71" s="971"/>
      <c r="U71" s="971"/>
      <c r="V71" s="971">
        <v>4362</v>
      </c>
      <c r="W71" s="971"/>
      <c r="X71" s="971"/>
      <c r="Y71" s="971"/>
      <c r="Z71" s="971"/>
      <c r="AA71" s="971">
        <v>265</v>
      </c>
      <c r="AB71" s="971"/>
      <c r="AC71" s="971"/>
      <c r="AD71" s="971"/>
      <c r="AE71" s="971"/>
      <c r="AF71" s="971">
        <v>265</v>
      </c>
      <c r="AG71" s="971"/>
      <c r="AH71" s="971"/>
      <c r="AI71" s="971"/>
      <c r="AJ71" s="971"/>
      <c r="AK71" s="971">
        <v>7</v>
      </c>
      <c r="AL71" s="971"/>
      <c r="AM71" s="971"/>
      <c r="AN71" s="971"/>
      <c r="AO71" s="971"/>
      <c r="AP71" s="971" t="s">
        <v>490</v>
      </c>
      <c r="AQ71" s="971"/>
      <c r="AR71" s="971"/>
      <c r="AS71" s="971"/>
      <c r="AT71" s="971"/>
      <c r="AU71" s="971" t="s">
        <v>490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83</v>
      </c>
      <c r="R72" s="971"/>
      <c r="S72" s="971"/>
      <c r="T72" s="971"/>
      <c r="U72" s="971"/>
      <c r="V72" s="971">
        <v>74</v>
      </c>
      <c r="W72" s="971"/>
      <c r="X72" s="971"/>
      <c r="Y72" s="971"/>
      <c r="Z72" s="971"/>
      <c r="AA72" s="971">
        <v>9</v>
      </c>
      <c r="AB72" s="971"/>
      <c r="AC72" s="971"/>
      <c r="AD72" s="971"/>
      <c r="AE72" s="971"/>
      <c r="AF72" s="971">
        <v>9</v>
      </c>
      <c r="AG72" s="971"/>
      <c r="AH72" s="971"/>
      <c r="AI72" s="971"/>
      <c r="AJ72" s="971"/>
      <c r="AK72" s="971" t="s">
        <v>551</v>
      </c>
      <c r="AL72" s="971"/>
      <c r="AM72" s="971"/>
      <c r="AN72" s="971"/>
      <c r="AO72" s="971"/>
      <c r="AP72" s="971" t="s">
        <v>490</v>
      </c>
      <c r="AQ72" s="971"/>
      <c r="AR72" s="971"/>
      <c r="AS72" s="971"/>
      <c r="AT72" s="971"/>
      <c r="AU72" s="971" t="s">
        <v>490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118</v>
      </c>
      <c r="R73" s="971"/>
      <c r="S73" s="971"/>
      <c r="T73" s="971"/>
      <c r="U73" s="971"/>
      <c r="V73" s="971">
        <v>106</v>
      </c>
      <c r="W73" s="971"/>
      <c r="X73" s="971"/>
      <c r="Y73" s="971"/>
      <c r="Z73" s="971"/>
      <c r="AA73" s="971">
        <v>12</v>
      </c>
      <c r="AB73" s="971"/>
      <c r="AC73" s="971"/>
      <c r="AD73" s="971"/>
      <c r="AE73" s="971"/>
      <c r="AF73" s="971">
        <v>12</v>
      </c>
      <c r="AG73" s="971"/>
      <c r="AH73" s="971"/>
      <c r="AI73" s="971"/>
      <c r="AJ73" s="971"/>
      <c r="AK73" s="971" t="s">
        <v>551</v>
      </c>
      <c r="AL73" s="971"/>
      <c r="AM73" s="971"/>
      <c r="AN73" s="971"/>
      <c r="AO73" s="971"/>
      <c r="AP73" s="971" t="s">
        <v>490</v>
      </c>
      <c r="AQ73" s="971"/>
      <c r="AR73" s="971"/>
      <c r="AS73" s="971"/>
      <c r="AT73" s="971"/>
      <c r="AU73" s="971" t="s">
        <v>490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590</v>
      </c>
      <c r="R74" s="971"/>
      <c r="S74" s="971"/>
      <c r="T74" s="971"/>
      <c r="U74" s="971"/>
      <c r="V74" s="971">
        <v>542</v>
      </c>
      <c r="W74" s="971"/>
      <c r="X74" s="971"/>
      <c r="Y74" s="971"/>
      <c r="Z74" s="971"/>
      <c r="AA74" s="971">
        <v>48</v>
      </c>
      <c r="AB74" s="971"/>
      <c r="AC74" s="971"/>
      <c r="AD74" s="971"/>
      <c r="AE74" s="971"/>
      <c r="AF74" s="971">
        <v>48</v>
      </c>
      <c r="AG74" s="971"/>
      <c r="AH74" s="971"/>
      <c r="AI74" s="971"/>
      <c r="AJ74" s="971"/>
      <c r="AK74" s="971" t="s">
        <v>551</v>
      </c>
      <c r="AL74" s="971"/>
      <c r="AM74" s="971"/>
      <c r="AN74" s="971"/>
      <c r="AO74" s="971"/>
      <c r="AP74" s="971" t="s">
        <v>490</v>
      </c>
      <c r="AQ74" s="971"/>
      <c r="AR74" s="971"/>
      <c r="AS74" s="971"/>
      <c r="AT74" s="971"/>
      <c r="AU74" s="971" t="s">
        <v>490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561</v>
      </c>
      <c r="C75" s="975"/>
      <c r="D75" s="975"/>
      <c r="E75" s="975"/>
      <c r="F75" s="975"/>
      <c r="G75" s="975"/>
      <c r="H75" s="975"/>
      <c r="I75" s="975"/>
      <c r="J75" s="975"/>
      <c r="K75" s="975"/>
      <c r="L75" s="975"/>
      <c r="M75" s="975"/>
      <c r="N75" s="975"/>
      <c r="O75" s="975"/>
      <c r="P75" s="976"/>
      <c r="Q75" s="978">
        <v>153545</v>
      </c>
      <c r="R75" s="979"/>
      <c r="S75" s="979"/>
      <c r="T75" s="979"/>
      <c r="U75" s="980"/>
      <c r="V75" s="981">
        <v>151526</v>
      </c>
      <c r="W75" s="979"/>
      <c r="X75" s="979"/>
      <c r="Y75" s="979"/>
      <c r="Z75" s="980"/>
      <c r="AA75" s="981">
        <v>2019</v>
      </c>
      <c r="AB75" s="979"/>
      <c r="AC75" s="979"/>
      <c r="AD75" s="979"/>
      <c r="AE75" s="980"/>
      <c r="AF75" s="981">
        <v>2019</v>
      </c>
      <c r="AG75" s="979"/>
      <c r="AH75" s="979"/>
      <c r="AI75" s="979"/>
      <c r="AJ75" s="980"/>
      <c r="AK75" s="981">
        <v>1106</v>
      </c>
      <c r="AL75" s="979"/>
      <c r="AM75" s="979"/>
      <c r="AN75" s="979"/>
      <c r="AO75" s="980"/>
      <c r="AP75" s="981" t="s">
        <v>490</v>
      </c>
      <c r="AQ75" s="979"/>
      <c r="AR75" s="979"/>
      <c r="AS75" s="979"/>
      <c r="AT75" s="980"/>
      <c r="AU75" s="981" t="s">
        <v>490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2411</v>
      </c>
      <c r="AG88" s="959"/>
      <c r="AH88" s="959"/>
      <c r="AI88" s="959"/>
      <c r="AJ88" s="959"/>
      <c r="AK88" s="963"/>
      <c r="AL88" s="963"/>
      <c r="AM88" s="963"/>
      <c r="AN88" s="963"/>
      <c r="AO88" s="963"/>
      <c r="AP88" s="959">
        <v>183</v>
      </c>
      <c r="AQ88" s="959"/>
      <c r="AR88" s="959"/>
      <c r="AS88" s="959"/>
      <c r="AT88" s="959"/>
      <c r="AU88" s="959">
        <v>93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61</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1661456</v>
      </c>
      <c r="AB110" s="889"/>
      <c r="AC110" s="889"/>
      <c r="AD110" s="889"/>
      <c r="AE110" s="890"/>
      <c r="AF110" s="891">
        <v>1582827</v>
      </c>
      <c r="AG110" s="889"/>
      <c r="AH110" s="889"/>
      <c r="AI110" s="889"/>
      <c r="AJ110" s="890"/>
      <c r="AK110" s="891">
        <v>1516980</v>
      </c>
      <c r="AL110" s="889"/>
      <c r="AM110" s="889"/>
      <c r="AN110" s="889"/>
      <c r="AO110" s="890"/>
      <c r="AP110" s="892">
        <v>17.5</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13604799</v>
      </c>
      <c r="BR110" s="842"/>
      <c r="BS110" s="842"/>
      <c r="BT110" s="842"/>
      <c r="BU110" s="842"/>
      <c r="BV110" s="842">
        <v>12904512</v>
      </c>
      <c r="BW110" s="842"/>
      <c r="BX110" s="842"/>
      <c r="BY110" s="842"/>
      <c r="BZ110" s="842"/>
      <c r="CA110" s="842">
        <v>12727096</v>
      </c>
      <c r="CB110" s="842"/>
      <c r="CC110" s="842"/>
      <c r="CD110" s="842"/>
      <c r="CE110" s="842"/>
      <c r="CF110" s="866">
        <v>147.19999999999999</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114925</v>
      </c>
      <c r="BR111" s="817"/>
      <c r="BS111" s="817"/>
      <c r="BT111" s="817"/>
      <c r="BU111" s="817"/>
      <c r="BV111" s="817">
        <v>95655</v>
      </c>
      <c r="BW111" s="817"/>
      <c r="BX111" s="817"/>
      <c r="BY111" s="817"/>
      <c r="BZ111" s="817"/>
      <c r="CA111" s="817">
        <v>76370</v>
      </c>
      <c r="CB111" s="817"/>
      <c r="CC111" s="817"/>
      <c r="CD111" s="817"/>
      <c r="CE111" s="817"/>
      <c r="CF111" s="875">
        <v>0.9</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8150716</v>
      </c>
      <c r="BR112" s="817"/>
      <c r="BS112" s="817"/>
      <c r="BT112" s="817"/>
      <c r="BU112" s="817"/>
      <c r="BV112" s="817">
        <v>7687520</v>
      </c>
      <c r="BW112" s="817"/>
      <c r="BX112" s="817"/>
      <c r="BY112" s="817"/>
      <c r="BZ112" s="817"/>
      <c r="CA112" s="817">
        <v>7214806</v>
      </c>
      <c r="CB112" s="817"/>
      <c r="CC112" s="817"/>
      <c r="CD112" s="817"/>
      <c r="CE112" s="817"/>
      <c r="CF112" s="875">
        <v>83.4</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767891</v>
      </c>
      <c r="AB113" s="919"/>
      <c r="AC113" s="919"/>
      <c r="AD113" s="919"/>
      <c r="AE113" s="920"/>
      <c r="AF113" s="921">
        <v>758719</v>
      </c>
      <c r="AG113" s="919"/>
      <c r="AH113" s="919"/>
      <c r="AI113" s="919"/>
      <c r="AJ113" s="920"/>
      <c r="AK113" s="921">
        <v>745691</v>
      </c>
      <c r="AL113" s="919"/>
      <c r="AM113" s="919"/>
      <c r="AN113" s="919"/>
      <c r="AO113" s="920"/>
      <c r="AP113" s="922">
        <v>8.6</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266925</v>
      </c>
      <c r="BR113" s="817"/>
      <c r="BS113" s="817"/>
      <c r="BT113" s="817"/>
      <c r="BU113" s="817"/>
      <c r="BV113" s="817">
        <v>138767</v>
      </c>
      <c r="BW113" s="817"/>
      <c r="BX113" s="817"/>
      <c r="BY113" s="817"/>
      <c r="BZ113" s="817"/>
      <c r="CA113" s="817">
        <v>93143</v>
      </c>
      <c r="CB113" s="817"/>
      <c r="CC113" s="817"/>
      <c r="CD113" s="817"/>
      <c r="CE113" s="817"/>
      <c r="CF113" s="875">
        <v>1.1000000000000001</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187163</v>
      </c>
      <c r="AB114" s="780"/>
      <c r="AC114" s="780"/>
      <c r="AD114" s="780"/>
      <c r="AE114" s="781"/>
      <c r="AF114" s="782">
        <v>177882</v>
      </c>
      <c r="AG114" s="780"/>
      <c r="AH114" s="780"/>
      <c r="AI114" s="780"/>
      <c r="AJ114" s="781"/>
      <c r="AK114" s="782">
        <v>57841</v>
      </c>
      <c r="AL114" s="780"/>
      <c r="AM114" s="780"/>
      <c r="AN114" s="780"/>
      <c r="AO114" s="781"/>
      <c r="AP114" s="824">
        <v>0.7</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1477879</v>
      </c>
      <c r="BR114" s="817"/>
      <c r="BS114" s="817"/>
      <c r="BT114" s="817"/>
      <c r="BU114" s="817"/>
      <c r="BV114" s="817">
        <v>1618782</v>
      </c>
      <c r="BW114" s="817"/>
      <c r="BX114" s="817"/>
      <c r="BY114" s="817"/>
      <c r="BZ114" s="817"/>
      <c r="CA114" s="817">
        <v>1640728</v>
      </c>
      <c r="CB114" s="817"/>
      <c r="CC114" s="817"/>
      <c r="CD114" s="817"/>
      <c r="CE114" s="817"/>
      <c r="CF114" s="875">
        <v>19</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32707</v>
      </c>
      <c r="AB115" s="919"/>
      <c r="AC115" s="919"/>
      <c r="AD115" s="919"/>
      <c r="AE115" s="920"/>
      <c r="AF115" s="921">
        <v>22320</v>
      </c>
      <c r="AG115" s="919"/>
      <c r="AH115" s="919"/>
      <c r="AI115" s="919"/>
      <c r="AJ115" s="920"/>
      <c r="AK115" s="921">
        <v>19380</v>
      </c>
      <c r="AL115" s="919"/>
      <c r="AM115" s="919"/>
      <c r="AN115" s="919"/>
      <c r="AO115" s="920"/>
      <c r="AP115" s="922">
        <v>0.2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2649217</v>
      </c>
      <c r="AB117" s="903"/>
      <c r="AC117" s="903"/>
      <c r="AD117" s="903"/>
      <c r="AE117" s="904"/>
      <c r="AF117" s="905">
        <v>2541748</v>
      </c>
      <c r="AG117" s="903"/>
      <c r="AH117" s="903"/>
      <c r="AI117" s="903"/>
      <c r="AJ117" s="904"/>
      <c r="AK117" s="905">
        <v>2339892</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23615244</v>
      </c>
      <c r="BR119" s="845"/>
      <c r="BS119" s="845"/>
      <c r="BT119" s="845"/>
      <c r="BU119" s="845"/>
      <c r="BV119" s="845">
        <v>22445236</v>
      </c>
      <c r="BW119" s="845"/>
      <c r="BX119" s="845"/>
      <c r="BY119" s="845"/>
      <c r="BZ119" s="845"/>
      <c r="CA119" s="845">
        <v>21752143</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114925</v>
      </c>
      <c r="DH119" s="764"/>
      <c r="DI119" s="764"/>
      <c r="DJ119" s="764"/>
      <c r="DK119" s="765"/>
      <c r="DL119" s="766">
        <v>95655</v>
      </c>
      <c r="DM119" s="764"/>
      <c r="DN119" s="764"/>
      <c r="DO119" s="764"/>
      <c r="DP119" s="765"/>
      <c r="DQ119" s="766">
        <v>76370</v>
      </c>
      <c r="DR119" s="764"/>
      <c r="DS119" s="764"/>
      <c r="DT119" s="764"/>
      <c r="DU119" s="765"/>
      <c r="DV119" s="848">
        <v>0.9</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3684165</v>
      </c>
      <c r="BR120" s="842"/>
      <c r="BS120" s="842"/>
      <c r="BT120" s="842"/>
      <c r="BU120" s="842"/>
      <c r="BV120" s="842">
        <v>4041353</v>
      </c>
      <c r="BW120" s="842"/>
      <c r="BX120" s="842"/>
      <c r="BY120" s="842"/>
      <c r="BZ120" s="842"/>
      <c r="CA120" s="842">
        <v>4224510</v>
      </c>
      <c r="CB120" s="842"/>
      <c r="CC120" s="842"/>
      <c r="CD120" s="842"/>
      <c r="CE120" s="842"/>
      <c r="CF120" s="866">
        <v>48.8</v>
      </c>
      <c r="CG120" s="867"/>
      <c r="CH120" s="867"/>
      <c r="CI120" s="867"/>
      <c r="CJ120" s="867"/>
      <c r="CK120" s="868" t="s">
        <v>448</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6235806</v>
      </c>
      <c r="DH120" s="842"/>
      <c r="DI120" s="842"/>
      <c r="DJ120" s="842"/>
      <c r="DK120" s="842"/>
      <c r="DL120" s="842">
        <v>5901654</v>
      </c>
      <c r="DM120" s="842"/>
      <c r="DN120" s="842"/>
      <c r="DO120" s="842"/>
      <c r="DP120" s="842"/>
      <c r="DQ120" s="842">
        <v>6008506</v>
      </c>
      <c r="DR120" s="842"/>
      <c r="DS120" s="842"/>
      <c r="DT120" s="842"/>
      <c r="DU120" s="842"/>
      <c r="DV120" s="843">
        <v>69.5</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281815</v>
      </c>
      <c r="BR121" s="817"/>
      <c r="BS121" s="817"/>
      <c r="BT121" s="817"/>
      <c r="BU121" s="817"/>
      <c r="BV121" s="817">
        <v>247132</v>
      </c>
      <c r="BW121" s="817"/>
      <c r="BX121" s="817"/>
      <c r="BY121" s="817"/>
      <c r="BZ121" s="817"/>
      <c r="CA121" s="817">
        <v>218243</v>
      </c>
      <c r="CB121" s="817"/>
      <c r="CC121" s="817"/>
      <c r="CD121" s="817"/>
      <c r="CE121" s="817"/>
      <c r="CF121" s="875">
        <v>2.5</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1082929</v>
      </c>
      <c r="DH121" s="817"/>
      <c r="DI121" s="817"/>
      <c r="DJ121" s="817"/>
      <c r="DK121" s="817"/>
      <c r="DL121" s="817">
        <v>1047795</v>
      </c>
      <c r="DM121" s="817"/>
      <c r="DN121" s="817"/>
      <c r="DO121" s="817"/>
      <c r="DP121" s="817"/>
      <c r="DQ121" s="817">
        <v>955442</v>
      </c>
      <c r="DR121" s="817"/>
      <c r="DS121" s="817"/>
      <c r="DT121" s="817"/>
      <c r="DU121" s="817"/>
      <c r="DV121" s="794">
        <v>11</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16335465</v>
      </c>
      <c r="BR122" s="845"/>
      <c r="BS122" s="845"/>
      <c r="BT122" s="845"/>
      <c r="BU122" s="845"/>
      <c r="BV122" s="845">
        <v>15578956</v>
      </c>
      <c r="BW122" s="845"/>
      <c r="BX122" s="845"/>
      <c r="BY122" s="845"/>
      <c r="BZ122" s="845"/>
      <c r="CA122" s="845">
        <v>15082903</v>
      </c>
      <c r="CB122" s="845"/>
      <c r="CC122" s="845"/>
      <c r="CD122" s="845"/>
      <c r="CE122" s="845"/>
      <c r="CF122" s="846">
        <v>174.4</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256190</v>
      </c>
      <c r="DH122" s="817"/>
      <c r="DI122" s="817"/>
      <c r="DJ122" s="817"/>
      <c r="DK122" s="817"/>
      <c r="DL122" s="817">
        <v>230793</v>
      </c>
      <c r="DM122" s="817"/>
      <c r="DN122" s="817"/>
      <c r="DO122" s="817"/>
      <c r="DP122" s="817"/>
      <c r="DQ122" s="817">
        <v>250858</v>
      </c>
      <c r="DR122" s="817"/>
      <c r="DS122" s="817"/>
      <c r="DT122" s="817"/>
      <c r="DU122" s="817"/>
      <c r="DV122" s="794">
        <v>2.9</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20301445</v>
      </c>
      <c r="BR123" s="833"/>
      <c r="BS123" s="833"/>
      <c r="BT123" s="833"/>
      <c r="BU123" s="833"/>
      <c r="BV123" s="833">
        <v>19867441</v>
      </c>
      <c r="BW123" s="833"/>
      <c r="BX123" s="833"/>
      <c r="BY123" s="833"/>
      <c r="BZ123" s="833"/>
      <c r="CA123" s="833">
        <v>19525656</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36.6</v>
      </c>
      <c r="BR124" s="831"/>
      <c r="BS124" s="831"/>
      <c r="BT124" s="831"/>
      <c r="BU124" s="831"/>
      <c r="BV124" s="831">
        <v>29.7</v>
      </c>
      <c r="BW124" s="831"/>
      <c r="BX124" s="831"/>
      <c r="BY124" s="831"/>
      <c r="BZ124" s="831"/>
      <c r="CA124" s="831">
        <v>25.7</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v>575791</v>
      </c>
      <c r="DH124" s="764"/>
      <c r="DI124" s="764"/>
      <c r="DJ124" s="764"/>
      <c r="DK124" s="765"/>
      <c r="DL124" s="766">
        <v>507278</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19275</v>
      </c>
      <c r="AB126" s="780"/>
      <c r="AC126" s="780"/>
      <c r="AD126" s="780"/>
      <c r="AE126" s="781"/>
      <c r="AF126" s="782">
        <v>19270</v>
      </c>
      <c r="AG126" s="780"/>
      <c r="AH126" s="780"/>
      <c r="AI126" s="780"/>
      <c r="AJ126" s="781"/>
      <c r="AK126" s="782">
        <v>19285</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13432</v>
      </c>
      <c r="AB127" s="780"/>
      <c r="AC127" s="780"/>
      <c r="AD127" s="780"/>
      <c r="AE127" s="781"/>
      <c r="AF127" s="782">
        <v>3050</v>
      </c>
      <c r="AG127" s="780"/>
      <c r="AH127" s="780"/>
      <c r="AI127" s="780"/>
      <c r="AJ127" s="781"/>
      <c r="AK127" s="782">
        <v>95</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42552</v>
      </c>
      <c r="AB128" s="801"/>
      <c r="AC128" s="801"/>
      <c r="AD128" s="801"/>
      <c r="AE128" s="802"/>
      <c r="AF128" s="803">
        <v>41584</v>
      </c>
      <c r="AG128" s="801"/>
      <c r="AH128" s="801"/>
      <c r="AI128" s="801"/>
      <c r="AJ128" s="802"/>
      <c r="AK128" s="803">
        <v>34628</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13.29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10810996</v>
      </c>
      <c r="AB129" s="780"/>
      <c r="AC129" s="780"/>
      <c r="AD129" s="780"/>
      <c r="AE129" s="781"/>
      <c r="AF129" s="782">
        <v>10343907</v>
      </c>
      <c r="AG129" s="780"/>
      <c r="AH129" s="780"/>
      <c r="AI129" s="780"/>
      <c r="AJ129" s="781"/>
      <c r="AK129" s="782">
        <v>10250340</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18.29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1770517</v>
      </c>
      <c r="AB130" s="780"/>
      <c r="AC130" s="780"/>
      <c r="AD130" s="780"/>
      <c r="AE130" s="781"/>
      <c r="AF130" s="782">
        <v>1693388</v>
      </c>
      <c r="AG130" s="780"/>
      <c r="AH130" s="780"/>
      <c r="AI130" s="780"/>
      <c r="AJ130" s="781"/>
      <c r="AK130" s="782">
        <v>1602211</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9040479</v>
      </c>
      <c r="AB131" s="764"/>
      <c r="AC131" s="764"/>
      <c r="AD131" s="764"/>
      <c r="AE131" s="765"/>
      <c r="AF131" s="766">
        <v>8650519</v>
      </c>
      <c r="AG131" s="764"/>
      <c r="AH131" s="764"/>
      <c r="AI131" s="764"/>
      <c r="AJ131" s="765"/>
      <c r="AK131" s="766">
        <v>8648129</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25.7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9.2489347080000002</v>
      </c>
      <c r="AB132" s="745"/>
      <c r="AC132" s="745"/>
      <c r="AD132" s="745"/>
      <c r="AE132" s="746"/>
      <c r="AF132" s="747">
        <v>9.3263305939999999</v>
      </c>
      <c r="AG132" s="745"/>
      <c r="AH132" s="745"/>
      <c r="AI132" s="745"/>
      <c r="AJ132" s="746"/>
      <c r="AK132" s="747">
        <v>8.129538771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9.4</v>
      </c>
      <c r="AB133" s="724"/>
      <c r="AC133" s="724"/>
      <c r="AD133" s="724"/>
      <c r="AE133" s="725"/>
      <c r="AF133" s="723">
        <v>9.3000000000000007</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VZA8gfGcvpevNNV2tvPP94u4/4Q6lw5aLXGEnZvbF5gY9haZwmOM1Da0daRjqcdLSsj88xsS68rnfVWrv/gGA==" saltValue="s4xK27+ARujrFafS55mY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e7HBOMf1tNd0ddMeCs4QYo3MHHYaWX3OfIg50I94Qam156ySz8eOixK78ZGLIbxcsXjP3YSdYB6s0zG80Pluw==" saltValue="TuaDbq5OJixvgmFKZJxO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gydgiZvBm0eag+1HARij8ELhIa7ymJsYFfawIE6MMZfhp15UZZHnenV4XDGky0v9Hent1W7ccUZsynV6zQoJA==" saltValue="w45H+BaU+wDdEJqx2hSb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486</v>
      </c>
      <c r="AL9" s="1134"/>
      <c r="AM9" s="1134"/>
      <c r="AN9" s="1135"/>
      <c r="AO9" s="281">
        <v>2296810</v>
      </c>
      <c r="AP9" s="281">
        <v>95645</v>
      </c>
      <c r="AQ9" s="282">
        <v>107616</v>
      </c>
      <c r="AR9" s="283">
        <v>-11.1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487</v>
      </c>
      <c r="AL10" s="1134"/>
      <c r="AM10" s="1134"/>
      <c r="AN10" s="1135"/>
      <c r="AO10" s="284">
        <v>611989</v>
      </c>
      <c r="AP10" s="284">
        <v>25485</v>
      </c>
      <c r="AQ10" s="285">
        <v>10095</v>
      </c>
      <c r="AR10" s="286">
        <v>152.5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488</v>
      </c>
      <c r="AL11" s="1134"/>
      <c r="AM11" s="1134"/>
      <c r="AN11" s="1135"/>
      <c r="AO11" s="284">
        <v>95262</v>
      </c>
      <c r="AP11" s="284">
        <v>3967</v>
      </c>
      <c r="AQ11" s="285">
        <v>1704</v>
      </c>
      <c r="AR11" s="286">
        <v>132.80000000000001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489</v>
      </c>
      <c r="AL12" s="1134"/>
      <c r="AM12" s="1134"/>
      <c r="AN12" s="1135"/>
      <c r="AO12" s="284" t="s">
        <v>490</v>
      </c>
      <c r="AP12" s="284" t="s">
        <v>490</v>
      </c>
      <c r="AQ12" s="285">
        <v>7</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491</v>
      </c>
      <c r="AL13" s="1134"/>
      <c r="AM13" s="1134"/>
      <c r="AN13" s="1135"/>
      <c r="AO13" s="284">
        <v>146854</v>
      </c>
      <c r="AP13" s="284">
        <v>6115</v>
      </c>
      <c r="AQ13" s="285">
        <v>4110</v>
      </c>
      <c r="AR13" s="286">
        <v>48.8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492</v>
      </c>
      <c r="AL14" s="1134"/>
      <c r="AM14" s="1134"/>
      <c r="AN14" s="1135"/>
      <c r="AO14" s="284">
        <v>42800</v>
      </c>
      <c r="AP14" s="284">
        <v>1782</v>
      </c>
      <c r="AQ14" s="285">
        <v>2451</v>
      </c>
      <c r="AR14" s="286">
        <v>-27.3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493</v>
      </c>
      <c r="AL15" s="1137"/>
      <c r="AM15" s="1137"/>
      <c r="AN15" s="1138"/>
      <c r="AO15" s="284">
        <v>-87036</v>
      </c>
      <c r="AP15" s="284">
        <v>-3624</v>
      </c>
      <c r="AQ15" s="285">
        <v>-6399</v>
      </c>
      <c r="AR15" s="286">
        <v>-43.4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3106679</v>
      </c>
      <c r="AP16" s="284">
        <v>129369</v>
      </c>
      <c r="AQ16" s="285">
        <v>119584</v>
      </c>
      <c r="AR16" s="286">
        <v>8.1999999999999993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498</v>
      </c>
      <c r="AL21" s="1140"/>
      <c r="AM21" s="1140"/>
      <c r="AN21" s="1141"/>
      <c r="AO21" s="297">
        <v>10.29</v>
      </c>
      <c r="AP21" s="298">
        <v>10.86</v>
      </c>
      <c r="AQ21" s="299">
        <v>-0.56999999999999995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499</v>
      </c>
      <c r="AL22" s="1140"/>
      <c r="AM22" s="1140"/>
      <c r="AN22" s="1141"/>
      <c r="AO22" s="302">
        <v>96.3</v>
      </c>
      <c r="AP22" s="303">
        <v>97.3</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500</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503</v>
      </c>
      <c r="AL32" s="1124"/>
      <c r="AM32" s="1124"/>
      <c r="AN32" s="1125"/>
      <c r="AO32" s="312">
        <v>1516980</v>
      </c>
      <c r="AP32" s="312">
        <v>63171</v>
      </c>
      <c r="AQ32" s="313">
        <v>75090</v>
      </c>
      <c r="AR32" s="314">
        <v>-15.9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504</v>
      </c>
      <c r="AL33" s="1124"/>
      <c r="AM33" s="1124"/>
      <c r="AN33" s="1125"/>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505</v>
      </c>
      <c r="AL34" s="1124"/>
      <c r="AM34" s="1124"/>
      <c r="AN34" s="1125"/>
      <c r="AO34" s="312" t="s">
        <v>490</v>
      </c>
      <c r="AP34" s="312" t="s">
        <v>490</v>
      </c>
      <c r="AQ34" s="313">
        <v>1</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506</v>
      </c>
      <c r="AL35" s="1124"/>
      <c r="AM35" s="1124"/>
      <c r="AN35" s="1125"/>
      <c r="AO35" s="312">
        <v>745691</v>
      </c>
      <c r="AP35" s="312">
        <v>31052</v>
      </c>
      <c r="AQ35" s="313">
        <v>17211</v>
      </c>
      <c r="AR35" s="314">
        <v>80.400000000000006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507</v>
      </c>
      <c r="AL36" s="1124"/>
      <c r="AM36" s="1124"/>
      <c r="AN36" s="1125"/>
      <c r="AO36" s="312">
        <v>57841</v>
      </c>
      <c r="AP36" s="312">
        <v>2409</v>
      </c>
      <c r="AQ36" s="313">
        <v>2478</v>
      </c>
      <c r="AR36" s="314">
        <v>-2.8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508</v>
      </c>
      <c r="AL37" s="1124"/>
      <c r="AM37" s="1124"/>
      <c r="AN37" s="1125"/>
      <c r="AO37" s="312">
        <v>19380</v>
      </c>
      <c r="AP37" s="312">
        <v>807</v>
      </c>
      <c r="AQ37" s="313">
        <v>654</v>
      </c>
      <c r="AR37" s="314">
        <v>23.4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509</v>
      </c>
      <c r="AL38" s="1127"/>
      <c r="AM38" s="1127"/>
      <c r="AN38" s="1128"/>
      <c r="AO38" s="315" t="s">
        <v>490</v>
      </c>
      <c r="AP38" s="315" t="s">
        <v>490</v>
      </c>
      <c r="AQ38" s="316">
        <v>4</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510</v>
      </c>
      <c r="AL39" s="1127"/>
      <c r="AM39" s="1127"/>
      <c r="AN39" s="1128"/>
      <c r="AO39" s="312">
        <v>-34628</v>
      </c>
      <c r="AP39" s="312">
        <v>-1442</v>
      </c>
      <c r="AQ39" s="313">
        <v>-3502</v>
      </c>
      <c r="AR39" s="314">
        <v>-58.8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511</v>
      </c>
      <c r="AL40" s="1124"/>
      <c r="AM40" s="1124"/>
      <c r="AN40" s="1125"/>
      <c r="AO40" s="312">
        <v>-1602211</v>
      </c>
      <c r="AP40" s="312">
        <v>-66720</v>
      </c>
      <c r="AQ40" s="313">
        <v>-63750</v>
      </c>
      <c r="AR40" s="314">
        <v>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703053</v>
      </c>
      <c r="AP41" s="312">
        <v>29277</v>
      </c>
      <c r="AQ41" s="313">
        <v>28185</v>
      </c>
      <c r="AR41" s="314">
        <v>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481</v>
      </c>
      <c r="AN49" s="1118" t="s">
        <v>514</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765486</v>
      </c>
      <c r="AN51" s="334">
        <v>28472</v>
      </c>
      <c r="AO51" s="335">
        <v>-45</v>
      </c>
      <c r="AP51" s="336">
        <v>94081</v>
      </c>
      <c r="AQ51" s="337">
        <v>10.5</v>
      </c>
      <c r="AR51" s="338">
        <v>-55.5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459806</v>
      </c>
      <c r="AN52" s="342">
        <v>17102</v>
      </c>
      <c r="AO52" s="343">
        <v>-16.899999999999999</v>
      </c>
      <c r="AP52" s="344">
        <v>48949</v>
      </c>
      <c r="AQ52" s="345">
        <v>11.5</v>
      </c>
      <c r="AR52" s="346">
        <v>-28.4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1219794</v>
      </c>
      <c r="AN53" s="334">
        <v>46475</v>
      </c>
      <c r="AO53" s="335">
        <v>63.2</v>
      </c>
      <c r="AP53" s="336">
        <v>92632</v>
      </c>
      <c r="AQ53" s="337">
        <v>-1.5</v>
      </c>
      <c r="AR53" s="338">
        <v>64.7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716422</v>
      </c>
      <c r="AN54" s="342">
        <v>27296</v>
      </c>
      <c r="AO54" s="343">
        <v>59.6</v>
      </c>
      <c r="AP54" s="344">
        <v>47978</v>
      </c>
      <c r="AQ54" s="345">
        <v>-2</v>
      </c>
      <c r="AR54" s="346">
        <v>61.6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1621025</v>
      </c>
      <c r="AN55" s="334">
        <v>63492</v>
      </c>
      <c r="AO55" s="335">
        <v>36.6</v>
      </c>
      <c r="AP55" s="336">
        <v>96469</v>
      </c>
      <c r="AQ55" s="337">
        <v>4.0999999999999996</v>
      </c>
      <c r="AR55" s="338">
        <v>32.5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1366279</v>
      </c>
      <c r="AN56" s="342">
        <v>53515</v>
      </c>
      <c r="AO56" s="343">
        <v>96.1</v>
      </c>
      <c r="AP56" s="344">
        <v>49775</v>
      </c>
      <c r="AQ56" s="345">
        <v>3.7</v>
      </c>
      <c r="AR56" s="346">
        <v>92.4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1369364</v>
      </c>
      <c r="AN57" s="334">
        <v>55252</v>
      </c>
      <c r="AO57" s="335">
        <v>-13</v>
      </c>
      <c r="AP57" s="336">
        <v>85743</v>
      </c>
      <c r="AQ57" s="337">
        <v>-11.1</v>
      </c>
      <c r="AR57" s="338">
        <v>-1.9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1020604</v>
      </c>
      <c r="AN58" s="342">
        <v>41180</v>
      </c>
      <c r="AO58" s="343">
        <v>-23</v>
      </c>
      <c r="AP58" s="344">
        <v>45231</v>
      </c>
      <c r="AQ58" s="345">
        <v>-9.1</v>
      </c>
      <c r="AR58" s="346">
        <v>-13.9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1885608</v>
      </c>
      <c r="AN59" s="334">
        <v>78521</v>
      </c>
      <c r="AO59" s="335">
        <v>42.1</v>
      </c>
      <c r="AP59" s="336">
        <v>92509</v>
      </c>
      <c r="AQ59" s="337">
        <v>7.9</v>
      </c>
      <c r="AR59" s="338">
        <v>34.200000000000003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1279154</v>
      </c>
      <c r="AN60" s="342">
        <v>53267</v>
      </c>
      <c r="AO60" s="343">
        <v>29.4</v>
      </c>
      <c r="AP60" s="344">
        <v>52274</v>
      </c>
      <c r="AQ60" s="345">
        <v>15.6</v>
      </c>
      <c r="AR60" s="346">
        <v>13.8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1372255</v>
      </c>
      <c r="AN61" s="349">
        <v>54442</v>
      </c>
      <c r="AO61" s="350">
        <v>16.8</v>
      </c>
      <c r="AP61" s="351">
        <v>92287</v>
      </c>
      <c r="AQ61" s="352">
        <v>2</v>
      </c>
      <c r="AR61" s="338">
        <v>14.8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968453</v>
      </c>
      <c r="AN62" s="342">
        <v>38472</v>
      </c>
      <c r="AO62" s="343">
        <v>29</v>
      </c>
      <c r="AP62" s="344">
        <v>48841</v>
      </c>
      <c r="AQ62" s="345">
        <v>3.9</v>
      </c>
      <c r="AR62" s="346">
        <v>25.1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xVHu5YmJ+Uk08p+qYVIdnl4B192jU/nNF/ShNrb+1HCpCTLeHgCmpMwybOPs/vqZH9w/w9O/KQ5574Gc+7S1w==" saltValue="F6OwWsc1miGrXopTgRJT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HnWyTjhSkWqvem7rGp65TX/PnIyDzWiMzxQAT8X2p0tfFH/q47JZAEYOs45L8wbDHKluo7uz12yHnoddmFfBuQ==" saltValue="0jSqY5WyG+m72LZ2B9yg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RAHBSXBekZ69XZ1jMlCfW8J39BceVF87C6Lvp0hUL1VkogmnpFyYNdfd8ijx5SStrk5ElbvMSVdKXrOCZrwOQg==" saltValue="DIm6IlD1ZiQwp4N+sTk0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2" t="s">
        <v>3</v>
      </c>
      <c r="D47" s="1142"/>
      <c r="E47" s="1143"/>
      <c r="F47" s="11">
        <v>13.31</v>
      </c>
      <c r="G47" s="12">
        <v>17.829999999999998</v>
      </c>
      <c r="H47" s="12">
        <v>23.48</v>
      </c>
      <c r="I47" s="12">
        <v>22.75</v>
      </c>
      <c r="J47" s="13">
        <v>24.29</v>
      </c>
    </row>
    <row r="48" spans="2:10" ht="57.75" customHeight="1" x14ac:dyDescent="0.15">
      <c r="B48" s="14"/>
      <c r="C48" s="1144" t="s">
        <v>4</v>
      </c>
      <c r="D48" s="1144"/>
      <c r="E48" s="1145"/>
      <c r="F48" s="15">
        <v>3.87</v>
      </c>
      <c r="G48" s="16">
        <v>5.23</v>
      </c>
      <c r="H48" s="16">
        <v>4.0599999999999996</v>
      </c>
      <c r="I48" s="16">
        <v>4.3899999999999997</v>
      </c>
      <c r="J48" s="17">
        <v>4.67</v>
      </c>
    </row>
    <row r="49" spans="2:10" ht="57.75" customHeight="1" thickBot="1" x14ac:dyDescent="0.2">
      <c r="B49" s="18"/>
      <c r="C49" s="1146" t="s">
        <v>5</v>
      </c>
      <c r="D49" s="1146"/>
      <c r="E49" s="1147"/>
      <c r="F49" s="19">
        <v>2.3199999999999998</v>
      </c>
      <c r="G49" s="20">
        <v>4.3600000000000003</v>
      </c>
      <c r="H49" s="20">
        <v>2.86</v>
      </c>
      <c r="I49" s="20" t="s">
        <v>533</v>
      </c>
      <c r="J49" s="21" t="s">
        <v>534</v>
      </c>
    </row>
    <row r="50" spans="2:10" x14ac:dyDescent="0.15"/>
  </sheetData>
  <sheetProtection algorithmName="SHA-512" hashValue="NdIX+eMFeL7KCDgCkulxD4w5sexREi6VPXh6l4DiEQrGXE5JjYWytGorbI9gmHXd/QAmLs8Q66hPlpnKLIIMcQ==" saltValue="P7QdHoQwnzszviuKTv2W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4" t="s">
        <v>535</v>
      </c>
      <c r="D34" s="1154"/>
      <c r="E34" s="1155"/>
      <c r="F34" s="32">
        <v>3.87</v>
      </c>
      <c r="G34" s="33">
        <v>5.22</v>
      </c>
      <c r="H34" s="33">
        <v>4.0599999999999996</v>
      </c>
      <c r="I34" s="33">
        <v>4.3899999999999997</v>
      </c>
      <c r="J34" s="34">
        <v>4.66</v>
      </c>
      <c r="K34" s="22"/>
      <c r="L34" s="22"/>
      <c r="M34" s="22"/>
      <c r="N34" s="22"/>
      <c r="O34" s="22"/>
      <c r="P34" s="22"/>
    </row>
    <row r="35" spans="1:16" ht="39" customHeight="1" x14ac:dyDescent="0.15">
      <c r="A35" s="22"/>
      <c r="B35" s="35"/>
      <c r="C35" s="1148" t="s">
        <v>536</v>
      </c>
      <c r="D35" s="1149"/>
      <c r="E35" s="1150"/>
      <c r="F35" s="36">
        <v>2.27</v>
      </c>
      <c r="G35" s="37">
        <v>2.2200000000000002</v>
      </c>
      <c r="H35" s="37">
        <v>2.35</v>
      </c>
      <c r="I35" s="37">
        <v>2.88</v>
      </c>
      <c r="J35" s="38">
        <v>2.5</v>
      </c>
      <c r="K35" s="22"/>
      <c r="L35" s="22"/>
      <c r="M35" s="22"/>
      <c r="N35" s="22"/>
      <c r="O35" s="22"/>
      <c r="P35" s="22"/>
    </row>
    <row r="36" spans="1:16" ht="39" customHeight="1" x14ac:dyDescent="0.15">
      <c r="A36" s="22"/>
      <c r="B36" s="35"/>
      <c r="C36" s="1148" t="s">
        <v>537</v>
      </c>
      <c r="D36" s="1149"/>
      <c r="E36" s="1150"/>
      <c r="F36" s="36" t="s">
        <v>538</v>
      </c>
      <c r="G36" s="37">
        <v>0.28999999999999998</v>
      </c>
      <c r="H36" s="37">
        <v>0.83</v>
      </c>
      <c r="I36" s="37">
        <v>2.41</v>
      </c>
      <c r="J36" s="38">
        <v>2.2000000000000002</v>
      </c>
      <c r="K36" s="22"/>
      <c r="L36" s="22"/>
      <c r="M36" s="22"/>
      <c r="N36" s="22"/>
      <c r="O36" s="22"/>
      <c r="P36" s="22"/>
    </row>
    <row r="37" spans="1:16" ht="39" customHeight="1" x14ac:dyDescent="0.15">
      <c r="A37" s="22"/>
      <c r="B37" s="35"/>
      <c r="C37" s="1148" t="s">
        <v>539</v>
      </c>
      <c r="D37" s="1149"/>
      <c r="E37" s="1150"/>
      <c r="F37" s="36">
        <v>0.55000000000000004</v>
      </c>
      <c r="G37" s="37">
        <v>0.93</v>
      </c>
      <c r="H37" s="37">
        <v>1.33</v>
      </c>
      <c r="I37" s="37">
        <v>0.7</v>
      </c>
      <c r="J37" s="38">
        <v>1.97</v>
      </c>
      <c r="K37" s="22"/>
      <c r="L37" s="22"/>
      <c r="M37" s="22"/>
      <c r="N37" s="22"/>
      <c r="O37" s="22"/>
      <c r="P37" s="22"/>
    </row>
    <row r="38" spans="1:16" ht="39" customHeight="1" x14ac:dyDescent="0.15">
      <c r="A38" s="22"/>
      <c r="B38" s="35"/>
      <c r="C38" s="1148" t="s">
        <v>540</v>
      </c>
      <c r="D38" s="1149"/>
      <c r="E38" s="1150"/>
      <c r="F38" s="36">
        <v>3.24</v>
      </c>
      <c r="G38" s="37">
        <v>3.02</v>
      </c>
      <c r="H38" s="37">
        <v>2.57</v>
      </c>
      <c r="I38" s="37">
        <v>2.65</v>
      </c>
      <c r="J38" s="38">
        <v>1.26</v>
      </c>
      <c r="K38" s="22"/>
      <c r="L38" s="22"/>
      <c r="M38" s="22"/>
      <c r="N38" s="22"/>
      <c r="O38" s="22"/>
      <c r="P38" s="22"/>
    </row>
    <row r="39" spans="1:16" ht="39" customHeight="1" x14ac:dyDescent="0.15">
      <c r="A39" s="22"/>
      <c r="B39" s="35"/>
      <c r="C39" s="1148" t="s">
        <v>541</v>
      </c>
      <c r="D39" s="1149"/>
      <c r="E39" s="1150"/>
      <c r="F39" s="36">
        <v>0.18</v>
      </c>
      <c r="G39" s="37">
        <v>0.27</v>
      </c>
      <c r="H39" s="37">
        <v>0.26</v>
      </c>
      <c r="I39" s="37">
        <v>0.36</v>
      </c>
      <c r="J39" s="38">
        <v>0.42</v>
      </c>
      <c r="K39" s="22"/>
      <c r="L39" s="22"/>
      <c r="M39" s="22"/>
      <c r="N39" s="22"/>
      <c r="O39" s="22"/>
      <c r="P39" s="22"/>
    </row>
    <row r="40" spans="1:16" ht="39" customHeight="1" x14ac:dyDescent="0.15">
      <c r="A40" s="22"/>
      <c r="B40" s="35"/>
      <c r="C40" s="1148" t="s">
        <v>542</v>
      </c>
      <c r="D40" s="1149"/>
      <c r="E40" s="1150"/>
      <c r="F40" s="36">
        <v>0.8</v>
      </c>
      <c r="G40" s="37">
        <v>0.78</v>
      </c>
      <c r="H40" s="37">
        <v>0.64</v>
      </c>
      <c r="I40" s="37">
        <v>0.35</v>
      </c>
      <c r="J40" s="38">
        <v>0.03</v>
      </c>
      <c r="K40" s="22"/>
      <c r="L40" s="22"/>
      <c r="M40" s="22"/>
      <c r="N40" s="22"/>
      <c r="O40" s="22"/>
      <c r="P40" s="22"/>
    </row>
    <row r="41" spans="1:16" ht="39" customHeight="1" x14ac:dyDescent="0.15">
      <c r="A41" s="22"/>
      <c r="B41" s="35"/>
      <c r="C41" s="1148" t="s">
        <v>543</v>
      </c>
      <c r="D41" s="1149"/>
      <c r="E41" s="1150"/>
      <c r="F41" s="36">
        <v>0.01</v>
      </c>
      <c r="G41" s="37">
        <v>0.01</v>
      </c>
      <c r="H41" s="37">
        <v>0.02</v>
      </c>
      <c r="I41" s="37">
        <v>0</v>
      </c>
      <c r="J41" s="38">
        <v>0.01</v>
      </c>
      <c r="K41" s="22"/>
      <c r="L41" s="22"/>
      <c r="M41" s="22"/>
      <c r="N41" s="22"/>
      <c r="O41" s="22"/>
      <c r="P41" s="22"/>
    </row>
    <row r="42" spans="1:16" ht="39" customHeight="1" x14ac:dyDescent="0.15">
      <c r="A42" s="22"/>
      <c r="B42" s="39"/>
      <c r="C42" s="1148" t="s">
        <v>544</v>
      </c>
      <c r="D42" s="1149"/>
      <c r="E42" s="1150"/>
      <c r="F42" s="36" t="s">
        <v>490</v>
      </c>
      <c r="G42" s="37" t="s">
        <v>490</v>
      </c>
      <c r="H42" s="37" t="s">
        <v>490</v>
      </c>
      <c r="I42" s="37" t="s">
        <v>490</v>
      </c>
      <c r="J42" s="38" t="s">
        <v>490</v>
      </c>
      <c r="K42" s="22"/>
      <c r="L42" s="22"/>
      <c r="M42" s="22"/>
      <c r="N42" s="22"/>
      <c r="O42" s="22"/>
      <c r="P42" s="22"/>
    </row>
    <row r="43" spans="1:16" ht="39" customHeight="1" thickBot="1" x14ac:dyDescent="0.2">
      <c r="A43" s="22"/>
      <c r="B43" s="40"/>
      <c r="C43" s="1151" t="s">
        <v>545</v>
      </c>
      <c r="D43" s="1152"/>
      <c r="E43" s="1153"/>
      <c r="F43" s="41">
        <v>0.21</v>
      </c>
      <c r="G43" s="42">
        <v>0.17</v>
      </c>
      <c r="H43" s="42">
        <v>0.21</v>
      </c>
      <c r="I43" s="42">
        <v>0.16</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YSKFFcJr6u0VXJq1OzVawJJ2+KKVkoiH1QziIYyaUCOjkBZqGjc6qEPOkhrHDvy7wQhVVSre2J2eZo7VuMlKw==" saltValue="ZWSOqzTzKBWKOpbtNy5L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1603</v>
      </c>
      <c r="L45" s="60">
        <v>1627</v>
      </c>
      <c r="M45" s="60">
        <v>1661</v>
      </c>
      <c r="N45" s="60">
        <v>1583</v>
      </c>
      <c r="O45" s="61">
        <v>1517</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490</v>
      </c>
      <c r="L46" s="64" t="s">
        <v>490</v>
      </c>
      <c r="M46" s="64" t="s">
        <v>490</v>
      </c>
      <c r="N46" s="64" t="s">
        <v>490</v>
      </c>
      <c r="O46" s="65" t="s">
        <v>490</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490</v>
      </c>
      <c r="L47" s="64" t="s">
        <v>490</v>
      </c>
      <c r="M47" s="64" t="s">
        <v>490</v>
      </c>
      <c r="N47" s="64" t="s">
        <v>490</v>
      </c>
      <c r="O47" s="65" t="s">
        <v>490</v>
      </c>
      <c r="P47" s="48"/>
      <c r="Q47" s="48"/>
      <c r="R47" s="48"/>
      <c r="S47" s="48"/>
      <c r="T47" s="48"/>
      <c r="U47" s="48"/>
    </row>
    <row r="48" spans="1:21" ht="30.75" customHeight="1" x14ac:dyDescent="0.15">
      <c r="A48" s="48"/>
      <c r="B48" s="1181"/>
      <c r="C48" s="1182"/>
      <c r="D48" s="62"/>
      <c r="E48" s="1158" t="s">
        <v>13</v>
      </c>
      <c r="F48" s="1158"/>
      <c r="G48" s="1158"/>
      <c r="H48" s="1158"/>
      <c r="I48" s="1158"/>
      <c r="J48" s="1159"/>
      <c r="K48" s="63">
        <v>775</v>
      </c>
      <c r="L48" s="64">
        <v>778</v>
      </c>
      <c r="M48" s="64">
        <v>768</v>
      </c>
      <c r="N48" s="64">
        <v>759</v>
      </c>
      <c r="O48" s="65">
        <v>746</v>
      </c>
      <c r="P48" s="48"/>
      <c r="Q48" s="48"/>
      <c r="R48" s="48"/>
      <c r="S48" s="48"/>
      <c r="T48" s="48"/>
      <c r="U48" s="48"/>
    </row>
    <row r="49" spans="1:21" ht="30.75" customHeight="1" x14ac:dyDescent="0.15">
      <c r="A49" s="48"/>
      <c r="B49" s="1181"/>
      <c r="C49" s="1182"/>
      <c r="D49" s="62"/>
      <c r="E49" s="1158" t="s">
        <v>14</v>
      </c>
      <c r="F49" s="1158"/>
      <c r="G49" s="1158"/>
      <c r="H49" s="1158"/>
      <c r="I49" s="1158"/>
      <c r="J49" s="1159"/>
      <c r="K49" s="63">
        <v>182</v>
      </c>
      <c r="L49" s="64">
        <v>189</v>
      </c>
      <c r="M49" s="64">
        <v>187</v>
      </c>
      <c r="N49" s="64">
        <v>178</v>
      </c>
      <c r="O49" s="65">
        <v>58</v>
      </c>
      <c r="P49" s="48"/>
      <c r="Q49" s="48"/>
      <c r="R49" s="48"/>
      <c r="S49" s="48"/>
      <c r="T49" s="48"/>
      <c r="U49" s="48"/>
    </row>
    <row r="50" spans="1:21" ht="30.75" customHeight="1" x14ac:dyDescent="0.15">
      <c r="A50" s="48"/>
      <c r="B50" s="1181"/>
      <c r="C50" s="1182"/>
      <c r="D50" s="62"/>
      <c r="E50" s="1158" t="s">
        <v>15</v>
      </c>
      <c r="F50" s="1158"/>
      <c r="G50" s="1158"/>
      <c r="H50" s="1158"/>
      <c r="I50" s="1158"/>
      <c r="J50" s="1159"/>
      <c r="K50" s="63">
        <v>35</v>
      </c>
      <c r="L50" s="64">
        <v>29</v>
      </c>
      <c r="M50" s="64">
        <v>33</v>
      </c>
      <c r="N50" s="64">
        <v>22</v>
      </c>
      <c r="O50" s="65">
        <v>19</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490</v>
      </c>
      <c r="L51" s="64" t="s">
        <v>490</v>
      </c>
      <c r="M51" s="64" t="s">
        <v>490</v>
      </c>
      <c r="N51" s="64" t="s">
        <v>490</v>
      </c>
      <c r="O51" s="65" t="s">
        <v>490</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1790</v>
      </c>
      <c r="L52" s="64">
        <v>1794</v>
      </c>
      <c r="M52" s="64">
        <v>1815</v>
      </c>
      <c r="N52" s="64">
        <v>1735</v>
      </c>
      <c r="O52" s="65">
        <v>1637</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805</v>
      </c>
      <c r="L53" s="69">
        <v>829</v>
      </c>
      <c r="M53" s="69">
        <v>834</v>
      </c>
      <c r="N53" s="69">
        <v>807</v>
      </c>
      <c r="O53" s="70">
        <v>703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4" t="s">
        <v>24</v>
      </c>
      <c r="C58" s="1165"/>
      <c r="D58" s="1170" t="s">
        <v>25</v>
      </c>
      <c r="E58" s="1171"/>
      <c r="F58" s="1171"/>
      <c r="G58" s="1171"/>
      <c r="H58" s="1171"/>
      <c r="I58" s="1171"/>
      <c r="J58" s="1172"/>
      <c r="K58" s="83" t="s">
        <v>567</v>
      </c>
      <c r="L58" s="84" t="s">
        <v>567</v>
      </c>
      <c r="M58" s="84" t="s">
        <v>567</v>
      </c>
      <c r="N58" s="84" t="s">
        <v>567</v>
      </c>
      <c r="O58" s="85" t="s">
        <v>567</v>
      </c>
    </row>
    <row r="59" spans="1:21" ht="31.5" customHeight="1" x14ac:dyDescent="0.15">
      <c r="B59" s="1166"/>
      <c r="C59" s="1167"/>
      <c r="D59" s="1173" t="s">
        <v>26</v>
      </c>
      <c r="E59" s="1174"/>
      <c r="F59" s="1174"/>
      <c r="G59" s="1174"/>
      <c r="H59" s="1174"/>
      <c r="I59" s="1174"/>
      <c r="J59" s="1175"/>
      <c r="K59" s="86" t="s">
        <v>567</v>
      </c>
      <c r="L59" s="87" t="s">
        <v>567</v>
      </c>
      <c r="M59" s="87" t="s">
        <v>567</v>
      </c>
      <c r="N59" s="87" t="s">
        <v>567</v>
      </c>
      <c r="O59" s="88" t="s">
        <v>567</v>
      </c>
    </row>
    <row r="60" spans="1:21" ht="31.5" customHeight="1" thickBot="1" x14ac:dyDescent="0.2">
      <c r="B60" s="1168"/>
      <c r="C60" s="1169"/>
      <c r="D60" s="1176" t="s">
        <v>27</v>
      </c>
      <c r="E60" s="1177"/>
      <c r="F60" s="1177"/>
      <c r="G60" s="1177"/>
      <c r="H60" s="1177"/>
      <c r="I60" s="1177"/>
      <c r="J60" s="1178"/>
      <c r="K60" s="89" t="s">
        <v>567</v>
      </c>
      <c r="L60" s="90" t="s">
        <v>567</v>
      </c>
      <c r="M60" s="90" t="s">
        <v>567</v>
      </c>
      <c r="N60" s="90" t="s">
        <v>567</v>
      </c>
      <c r="O60" s="91" t="s">
        <v>567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arudJMJX+4L7vH6LObWPL4CPIfjBMPHeD13JR12m3opz21gxDQXr92t8k23E3liJajTLCEFY7SBASTqd5ocxQ==" saltValue="67+h7P7RvE6j9pzVbngP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9" t="s">
        <v>30</v>
      </c>
      <c r="C41" s="1200"/>
      <c r="D41" s="105"/>
      <c r="E41" s="1201" t="s">
        <v>31</v>
      </c>
      <c r="F41" s="1201"/>
      <c r="G41" s="1201"/>
      <c r="H41" s="1202"/>
      <c r="I41" s="355">
        <v>14371</v>
      </c>
      <c r="J41" s="356">
        <v>13757</v>
      </c>
      <c r="K41" s="356">
        <v>13605</v>
      </c>
      <c r="L41" s="356">
        <v>12905</v>
      </c>
      <c r="M41" s="357">
        <v>12727</v>
      </c>
    </row>
    <row r="42" spans="2:13" ht="27.75" customHeight="1" x14ac:dyDescent="0.15">
      <c r="B42" s="1189"/>
      <c r="C42" s="1190"/>
      <c r="D42" s="106"/>
      <c r="E42" s="1193" t="s">
        <v>32</v>
      </c>
      <c r="F42" s="1193"/>
      <c r="G42" s="1193"/>
      <c r="H42" s="1194"/>
      <c r="I42" s="358">
        <v>316</v>
      </c>
      <c r="J42" s="359">
        <v>287</v>
      </c>
      <c r="K42" s="359">
        <v>115</v>
      </c>
      <c r="L42" s="359">
        <v>96</v>
      </c>
      <c r="M42" s="360">
        <v>76</v>
      </c>
    </row>
    <row r="43" spans="2:13" ht="27.75" customHeight="1" x14ac:dyDescent="0.15">
      <c r="B43" s="1189"/>
      <c r="C43" s="1190"/>
      <c r="D43" s="106"/>
      <c r="E43" s="1193" t="s">
        <v>33</v>
      </c>
      <c r="F43" s="1193"/>
      <c r="G43" s="1193"/>
      <c r="H43" s="1194"/>
      <c r="I43" s="358">
        <v>9226</v>
      </c>
      <c r="J43" s="359">
        <v>8694</v>
      </c>
      <c r="K43" s="359">
        <v>8151</v>
      </c>
      <c r="L43" s="359">
        <v>7688</v>
      </c>
      <c r="M43" s="360">
        <v>7215</v>
      </c>
    </row>
    <row r="44" spans="2:13" ht="27.75" customHeight="1" x14ac:dyDescent="0.15">
      <c r="B44" s="1189"/>
      <c r="C44" s="1190"/>
      <c r="D44" s="106"/>
      <c r="E44" s="1193" t="s">
        <v>34</v>
      </c>
      <c r="F44" s="1193"/>
      <c r="G44" s="1193"/>
      <c r="H44" s="1194"/>
      <c r="I44" s="358">
        <v>573</v>
      </c>
      <c r="J44" s="359">
        <v>425</v>
      </c>
      <c r="K44" s="359">
        <v>267</v>
      </c>
      <c r="L44" s="359">
        <v>139</v>
      </c>
      <c r="M44" s="360">
        <v>93</v>
      </c>
    </row>
    <row r="45" spans="2:13" ht="27.75" customHeight="1" x14ac:dyDescent="0.15">
      <c r="B45" s="1189"/>
      <c r="C45" s="1190"/>
      <c r="D45" s="106"/>
      <c r="E45" s="1193" t="s">
        <v>35</v>
      </c>
      <c r="F45" s="1193"/>
      <c r="G45" s="1193"/>
      <c r="H45" s="1194"/>
      <c r="I45" s="358">
        <v>1486</v>
      </c>
      <c r="J45" s="359">
        <v>1502</v>
      </c>
      <c r="K45" s="359">
        <v>1478</v>
      </c>
      <c r="L45" s="359">
        <v>1619</v>
      </c>
      <c r="M45" s="360">
        <v>1641</v>
      </c>
    </row>
    <row r="46" spans="2:13" ht="27.75" customHeight="1" x14ac:dyDescent="0.15">
      <c r="B46" s="1189"/>
      <c r="C46" s="1190"/>
      <c r="D46" s="107"/>
      <c r="E46" s="1193" t="s">
        <v>36</v>
      </c>
      <c r="F46" s="1193"/>
      <c r="G46" s="1193"/>
      <c r="H46" s="1194"/>
      <c r="I46" s="358" t="s">
        <v>490</v>
      </c>
      <c r="J46" s="359" t="s">
        <v>490</v>
      </c>
      <c r="K46" s="359" t="s">
        <v>490</v>
      </c>
      <c r="L46" s="359" t="s">
        <v>490</v>
      </c>
      <c r="M46" s="360" t="s">
        <v>490</v>
      </c>
    </row>
    <row r="47" spans="2:13" ht="27.75" customHeight="1" x14ac:dyDescent="0.15">
      <c r="B47" s="1189"/>
      <c r="C47" s="1190"/>
      <c r="D47" s="108"/>
      <c r="E47" s="1203" t="s">
        <v>37</v>
      </c>
      <c r="F47" s="1204"/>
      <c r="G47" s="1204"/>
      <c r="H47" s="1205"/>
      <c r="I47" s="358" t="s">
        <v>490</v>
      </c>
      <c r="J47" s="359" t="s">
        <v>490</v>
      </c>
      <c r="K47" s="359" t="s">
        <v>490</v>
      </c>
      <c r="L47" s="359" t="s">
        <v>490</v>
      </c>
      <c r="M47" s="360" t="s">
        <v>490</v>
      </c>
    </row>
    <row r="48" spans="2:13" ht="27.75" customHeight="1" x14ac:dyDescent="0.15">
      <c r="B48" s="1189"/>
      <c r="C48" s="1190"/>
      <c r="D48" s="106"/>
      <c r="E48" s="1193" t="s">
        <v>38</v>
      </c>
      <c r="F48" s="1193"/>
      <c r="G48" s="1193"/>
      <c r="H48" s="1194"/>
      <c r="I48" s="358" t="s">
        <v>490</v>
      </c>
      <c r="J48" s="359" t="s">
        <v>490</v>
      </c>
      <c r="K48" s="359" t="s">
        <v>490</v>
      </c>
      <c r="L48" s="359" t="s">
        <v>490</v>
      </c>
      <c r="M48" s="360" t="s">
        <v>490</v>
      </c>
    </row>
    <row r="49" spans="2:13" ht="27.75" customHeight="1" x14ac:dyDescent="0.15">
      <c r="B49" s="1191"/>
      <c r="C49" s="1192"/>
      <c r="D49" s="106"/>
      <c r="E49" s="1193" t="s">
        <v>39</v>
      </c>
      <c r="F49" s="1193"/>
      <c r="G49" s="1193"/>
      <c r="H49" s="1194"/>
      <c r="I49" s="358" t="s">
        <v>490</v>
      </c>
      <c r="J49" s="359" t="s">
        <v>490</v>
      </c>
      <c r="K49" s="359" t="s">
        <v>490</v>
      </c>
      <c r="L49" s="359" t="s">
        <v>490</v>
      </c>
      <c r="M49" s="360" t="s">
        <v>490</v>
      </c>
    </row>
    <row r="50" spans="2:13" ht="27.75" customHeight="1" x14ac:dyDescent="0.15">
      <c r="B50" s="1187" t="s">
        <v>40</v>
      </c>
      <c r="C50" s="1188"/>
      <c r="D50" s="109"/>
      <c r="E50" s="1193" t="s">
        <v>41</v>
      </c>
      <c r="F50" s="1193"/>
      <c r="G50" s="1193"/>
      <c r="H50" s="1194"/>
      <c r="I50" s="358">
        <v>2042</v>
      </c>
      <c r="J50" s="359">
        <v>2657</v>
      </c>
      <c r="K50" s="359">
        <v>3684</v>
      </c>
      <c r="L50" s="359">
        <v>4041</v>
      </c>
      <c r="M50" s="360">
        <v>4225</v>
      </c>
    </row>
    <row r="51" spans="2:13" ht="27.75" customHeight="1" x14ac:dyDescent="0.15">
      <c r="B51" s="1189"/>
      <c r="C51" s="1190"/>
      <c r="D51" s="106"/>
      <c r="E51" s="1193" t="s">
        <v>42</v>
      </c>
      <c r="F51" s="1193"/>
      <c r="G51" s="1193"/>
      <c r="H51" s="1194"/>
      <c r="I51" s="358">
        <v>331</v>
      </c>
      <c r="J51" s="359">
        <v>313</v>
      </c>
      <c r="K51" s="359">
        <v>282</v>
      </c>
      <c r="L51" s="359">
        <v>247</v>
      </c>
      <c r="M51" s="360">
        <v>218</v>
      </c>
    </row>
    <row r="52" spans="2:13" ht="27.75" customHeight="1" x14ac:dyDescent="0.15">
      <c r="B52" s="1191"/>
      <c r="C52" s="1192"/>
      <c r="D52" s="106"/>
      <c r="E52" s="1193" t="s">
        <v>43</v>
      </c>
      <c r="F52" s="1193"/>
      <c r="G52" s="1193"/>
      <c r="H52" s="1194"/>
      <c r="I52" s="358">
        <v>17704</v>
      </c>
      <c r="J52" s="359">
        <v>17156</v>
      </c>
      <c r="K52" s="359">
        <v>16335</v>
      </c>
      <c r="L52" s="359">
        <v>15579</v>
      </c>
      <c r="M52" s="360">
        <v>15083</v>
      </c>
    </row>
    <row r="53" spans="2:13" ht="27.75" customHeight="1" thickBot="1" x14ac:dyDescent="0.2">
      <c r="B53" s="1195" t="s">
        <v>19</v>
      </c>
      <c r="C53" s="1196"/>
      <c r="D53" s="110"/>
      <c r="E53" s="1197" t="s">
        <v>44</v>
      </c>
      <c r="F53" s="1197"/>
      <c r="G53" s="1197"/>
      <c r="H53" s="1198"/>
      <c r="I53" s="361">
        <v>5895</v>
      </c>
      <c r="J53" s="362">
        <v>4539</v>
      </c>
      <c r="K53" s="362">
        <v>3314</v>
      </c>
      <c r="L53" s="362">
        <v>2578</v>
      </c>
      <c r="M53" s="363">
        <v>2226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Ts4e96qaLnhLkhyRLCL5eBrAvBHCNYDqJIRqShSz4JvmY7Y1JvlrRyGXZ/vniBMVjQR5v4s7AkJGwduV3kEyg==" saltValue="A72AorM8H40BNWWzHuI5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4" t="s">
        <v>46</v>
      </c>
      <c r="D55" s="1214"/>
      <c r="E55" s="1215"/>
      <c r="F55" s="122">
        <v>2538</v>
      </c>
      <c r="G55" s="122">
        <v>2354</v>
      </c>
      <c r="H55" s="123">
        <v>2490</v>
      </c>
    </row>
    <row r="56" spans="2:8" ht="52.5" customHeight="1" x14ac:dyDescent="0.15">
      <c r="B56" s="124"/>
      <c r="C56" s="1216" t="s">
        <v>47</v>
      </c>
      <c r="D56" s="1216"/>
      <c r="E56" s="1217"/>
      <c r="F56" s="125">
        <v>125</v>
      </c>
      <c r="G56" s="125">
        <v>525</v>
      </c>
      <c r="H56" s="126">
        <v>569</v>
      </c>
    </row>
    <row r="57" spans="2:8" ht="53.25" customHeight="1" x14ac:dyDescent="0.15">
      <c r="B57" s="124"/>
      <c r="C57" s="1218" t="s">
        <v>48</v>
      </c>
      <c r="D57" s="1218"/>
      <c r="E57" s="1219"/>
      <c r="F57" s="127">
        <v>1561</v>
      </c>
      <c r="G57" s="127">
        <v>1814</v>
      </c>
      <c r="H57" s="128">
        <v>1893</v>
      </c>
    </row>
    <row r="58" spans="2:8" ht="45.75" customHeight="1" x14ac:dyDescent="0.15">
      <c r="B58" s="129"/>
      <c r="C58" s="1206" t="s">
        <v>562</v>
      </c>
      <c r="D58" s="1207"/>
      <c r="E58" s="1208"/>
      <c r="F58" s="130">
        <v>929</v>
      </c>
      <c r="G58" s="130">
        <v>929</v>
      </c>
      <c r="H58" s="131">
        <v>930</v>
      </c>
    </row>
    <row r="59" spans="2:8" ht="45.75" customHeight="1" x14ac:dyDescent="0.15">
      <c r="B59" s="129"/>
      <c r="C59" s="1206" t="s">
        <v>563</v>
      </c>
      <c r="D59" s="1207"/>
      <c r="E59" s="1208"/>
      <c r="F59" s="130">
        <v>396</v>
      </c>
      <c r="G59" s="130">
        <v>441</v>
      </c>
      <c r="H59" s="131">
        <v>472</v>
      </c>
    </row>
    <row r="60" spans="2:8" ht="45.75" customHeight="1" x14ac:dyDescent="0.15">
      <c r="B60" s="129"/>
      <c r="C60" s="1206" t="s">
        <v>564</v>
      </c>
      <c r="D60" s="1207"/>
      <c r="E60" s="1208"/>
      <c r="F60" s="130">
        <v>203</v>
      </c>
      <c r="G60" s="130">
        <v>403</v>
      </c>
      <c r="H60" s="131">
        <v>445</v>
      </c>
    </row>
    <row r="61" spans="2:8" ht="45.75" customHeight="1" x14ac:dyDescent="0.15">
      <c r="B61" s="129"/>
      <c r="C61" s="1206" t="s">
        <v>565</v>
      </c>
      <c r="D61" s="1207"/>
      <c r="E61" s="1208"/>
      <c r="F61" s="130">
        <v>10</v>
      </c>
      <c r="G61" s="130">
        <v>12</v>
      </c>
      <c r="H61" s="131">
        <v>31</v>
      </c>
    </row>
    <row r="62" spans="2:8" ht="45.75" customHeight="1" thickBot="1" x14ac:dyDescent="0.2">
      <c r="B62" s="132"/>
      <c r="C62" s="1209" t="s">
        <v>566</v>
      </c>
      <c r="D62" s="1210"/>
      <c r="E62" s="1211"/>
      <c r="F62" s="133">
        <v>23</v>
      </c>
      <c r="G62" s="133">
        <v>29</v>
      </c>
      <c r="H62" s="134">
        <v>15</v>
      </c>
    </row>
    <row r="63" spans="2:8" ht="52.5" customHeight="1" thickBot="1" x14ac:dyDescent="0.2">
      <c r="B63" s="135"/>
      <c r="C63" s="1212" t="s">
        <v>49</v>
      </c>
      <c r="D63" s="1212"/>
      <c r="E63" s="1213"/>
      <c r="F63" s="136">
        <v>4225</v>
      </c>
      <c r="G63" s="136">
        <v>4693</v>
      </c>
      <c r="H63" s="137">
        <v>4952</v>
      </c>
    </row>
    <row r="64" spans="2:8" x14ac:dyDescent="0.15"/>
  </sheetData>
  <sheetProtection algorithmName="SHA-512" hashValue="/abbkUFdjZTCOCAGRbcUL5ktwjUaDSgyKnueZmnm5uVpaJ8ONdzOc2dUw3R/z2DoW2AOSCeuOAO1RDP9QrtngA==" saltValue="+QkdjSJ9prpekLeLJ8Ct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28472</v>
      </c>
      <c r="E3" s="156"/>
      <c r="F3" s="157">
        <v>94081</v>
      </c>
      <c r="G3" s="158"/>
      <c r="H3" s="159"/>
    </row>
    <row r="4" spans="1:8" x14ac:dyDescent="0.15">
      <c r="A4" s="160"/>
      <c r="B4" s="161"/>
      <c r="C4" s="162"/>
      <c r="D4" s="163">
        <v>17102</v>
      </c>
      <c r="E4" s="164"/>
      <c r="F4" s="165">
        <v>48949</v>
      </c>
      <c r="G4" s="166"/>
      <c r="H4" s="167"/>
    </row>
    <row r="5" spans="1:8" x14ac:dyDescent="0.15">
      <c r="A5" s="148" t="s">
        <v>522</v>
      </c>
      <c r="B5" s="153"/>
      <c r="C5" s="154"/>
      <c r="D5" s="155">
        <v>46475</v>
      </c>
      <c r="E5" s="156"/>
      <c r="F5" s="157">
        <v>92632</v>
      </c>
      <c r="G5" s="158"/>
      <c r="H5" s="159"/>
    </row>
    <row r="6" spans="1:8" x14ac:dyDescent="0.15">
      <c r="A6" s="160"/>
      <c r="B6" s="161"/>
      <c r="C6" s="162"/>
      <c r="D6" s="163">
        <v>27296</v>
      </c>
      <c r="E6" s="164"/>
      <c r="F6" s="165">
        <v>47978</v>
      </c>
      <c r="G6" s="166"/>
      <c r="H6" s="167"/>
    </row>
    <row r="7" spans="1:8" x14ac:dyDescent="0.15">
      <c r="A7" s="148" t="s">
        <v>523</v>
      </c>
      <c r="B7" s="153"/>
      <c r="C7" s="154"/>
      <c r="D7" s="155">
        <v>63492</v>
      </c>
      <c r="E7" s="156"/>
      <c r="F7" s="157">
        <v>96469</v>
      </c>
      <c r="G7" s="158"/>
      <c r="H7" s="159"/>
    </row>
    <row r="8" spans="1:8" x14ac:dyDescent="0.15">
      <c r="A8" s="160"/>
      <c r="B8" s="161"/>
      <c r="C8" s="162"/>
      <c r="D8" s="163">
        <v>53515</v>
      </c>
      <c r="E8" s="164"/>
      <c r="F8" s="165">
        <v>49775</v>
      </c>
      <c r="G8" s="166"/>
      <c r="H8" s="167"/>
    </row>
    <row r="9" spans="1:8" x14ac:dyDescent="0.15">
      <c r="A9" s="148" t="s">
        <v>524</v>
      </c>
      <c r="B9" s="153"/>
      <c r="C9" s="154"/>
      <c r="D9" s="155">
        <v>55252</v>
      </c>
      <c r="E9" s="156"/>
      <c r="F9" s="157">
        <v>85743</v>
      </c>
      <c r="G9" s="158"/>
      <c r="H9" s="159"/>
    </row>
    <row r="10" spans="1:8" x14ac:dyDescent="0.15">
      <c r="A10" s="160"/>
      <c r="B10" s="161"/>
      <c r="C10" s="162"/>
      <c r="D10" s="163">
        <v>41180</v>
      </c>
      <c r="E10" s="164"/>
      <c r="F10" s="165">
        <v>45231</v>
      </c>
      <c r="G10" s="166"/>
      <c r="H10" s="167"/>
    </row>
    <row r="11" spans="1:8" x14ac:dyDescent="0.15">
      <c r="A11" s="148" t="s">
        <v>525</v>
      </c>
      <c r="B11" s="153"/>
      <c r="C11" s="154"/>
      <c r="D11" s="155">
        <v>78521</v>
      </c>
      <c r="E11" s="156"/>
      <c r="F11" s="157">
        <v>92509</v>
      </c>
      <c r="G11" s="158"/>
      <c r="H11" s="159"/>
    </row>
    <row r="12" spans="1:8" x14ac:dyDescent="0.15">
      <c r="A12" s="160"/>
      <c r="B12" s="161"/>
      <c r="C12" s="168"/>
      <c r="D12" s="163">
        <v>53267</v>
      </c>
      <c r="E12" s="164"/>
      <c r="F12" s="165">
        <v>52274</v>
      </c>
      <c r="G12" s="166"/>
      <c r="H12" s="167"/>
    </row>
    <row r="13" spans="1:8" x14ac:dyDescent="0.15">
      <c r="A13" s="148"/>
      <c r="B13" s="153"/>
      <c r="C13" s="169"/>
      <c r="D13" s="170">
        <v>54442</v>
      </c>
      <c r="E13" s="171"/>
      <c r="F13" s="172">
        <v>92287</v>
      </c>
      <c r="G13" s="173"/>
      <c r="H13" s="159"/>
    </row>
    <row r="14" spans="1:8" x14ac:dyDescent="0.15">
      <c r="A14" s="160"/>
      <c r="B14" s="161"/>
      <c r="C14" s="162"/>
      <c r="D14" s="163">
        <v>38472</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3.87</v>
      </c>
      <c r="C19" s="174">
        <f>ROUND(VALUE(SUBSTITUTE(実質収支比率等に係る経年分析!G$48,"▲","-")),2)</f>
        <v>5.23</v>
      </c>
      <c r="D19" s="174">
        <f>ROUND(VALUE(SUBSTITUTE(実質収支比率等に係る経年分析!H$48,"▲","-")),2)</f>
        <v>4.0599999999999996</v>
      </c>
      <c r="E19" s="174">
        <f>ROUND(VALUE(SUBSTITUTE(実質収支比率等に係る経年分析!I$48,"▲","-")),2)</f>
        <v>4.3899999999999997</v>
      </c>
      <c r="F19" s="174">
        <f>ROUND(VALUE(SUBSTITUTE(実質収支比率等に係る経年分析!J$48,"▲","-")),2)</f>
        <v>4.67</v>
      </c>
    </row>
    <row r="20" spans="1:11" x14ac:dyDescent="0.15">
      <c r="A20" s="174" t="s">
        <v>53</v>
      </c>
      <c r="B20" s="174">
        <f>ROUND(VALUE(SUBSTITUTE(実質収支比率等に係る経年分析!F$47,"▲","-")),2)</f>
        <v>13.31</v>
      </c>
      <c r="C20" s="174">
        <f>ROUND(VALUE(SUBSTITUTE(実質収支比率等に係る経年分析!G$47,"▲","-")),2)</f>
        <v>17.829999999999998</v>
      </c>
      <c r="D20" s="174">
        <f>ROUND(VALUE(SUBSTITUTE(実質収支比率等に係る経年分析!H$47,"▲","-")),2)</f>
        <v>23.48</v>
      </c>
      <c r="E20" s="174">
        <f>ROUND(VALUE(SUBSTITUTE(実質収支比率等に係る経年分析!I$47,"▲","-")),2)</f>
        <v>22.75</v>
      </c>
      <c r="F20" s="174">
        <f>ROUND(VALUE(SUBSTITUTE(実質収支比率等に係る経年分析!J$47,"▲","-")),2)</f>
        <v>24.29</v>
      </c>
    </row>
    <row r="21" spans="1:11" x14ac:dyDescent="0.15">
      <c r="A21" s="174" t="s">
        <v>54</v>
      </c>
      <c r="B21" s="174">
        <f>IF(ISNUMBER(VALUE(SUBSTITUTE(実質収支比率等に係る経年分析!F$49,"▲","-"))),ROUND(VALUE(SUBSTITUTE(実質収支比率等に係る経年分析!F$49,"▲","-")),2),NA())</f>
        <v>2.3199999999999998</v>
      </c>
      <c r="C21" s="174">
        <f>IF(ISNUMBER(VALUE(SUBSTITUTE(実質収支比率等に係る経年分析!G$49,"▲","-"))),ROUND(VALUE(SUBSTITUTE(実質収支比率等に係る経年分析!G$49,"▲","-")),2),NA())</f>
        <v>4.3600000000000003</v>
      </c>
      <c r="D21" s="174">
        <f>IF(ISNUMBER(VALUE(SUBSTITUTE(実質収支比率等に係る経年分析!H$49,"▲","-"))),ROUND(VALUE(SUBSTITUTE(実質収支比率等に係る経年分析!H$49,"▲","-")),2),NA())</f>
        <v>2.86</v>
      </c>
      <c r="E21" s="174">
        <f>IF(ISNUMBER(VALUE(SUBSTITUTE(実質収支比率等に係る経年分析!I$49,"▲","-"))),ROUND(VALUE(SUBSTITUTE(実質収支比率等に係る経年分析!I$49,"▲","-")),2),NA())</f>
        <v>-3.49</v>
      </c>
      <c r="F21" s="174">
        <f>IF(ISNUMBER(VALUE(SUBSTITUTE(実質収支比率等に係る経年分析!J$49,"▲","-"))),ROUND(VALUE(SUBSTITUTE(実質収支比率等に係る経年分析!J$49,"▲","-")),2),NA())</f>
        <v>-0.68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0.42</v>
      </c>
    </row>
    <row r="32" spans="1:11" x14ac:dyDescent="0.15">
      <c r="A32" s="175" t="str">
        <f>IF(連結実質赤字比率に係る赤字・黒字の構成分析!C$38="",NA(),連結実質赤字比率に係る赤字・黒字の構成分析!C$38)</f>
        <v>上水道事業会計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2.57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1.26</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0.55000000000000004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1.97</v>
      </c>
    </row>
    <row r="34" spans="1:16" x14ac:dyDescent="0.15">
      <c r="A34" s="175" t="str">
        <f>IF(連結実質赤字比率に係る赤字・黒字の構成分析!C$36="",NA(),連結実質赤字比率に係る赤字・黒字の構成分析!C$36)</f>
        <v>男鹿みなと市民病院事業会計</v>
      </c>
      <c r="B34" s="175">
        <f>IF(ROUND(VALUE(SUBSTITUTE(連結実質赤字比率に係る赤字・黒字の構成分析!F$36,"▲", "-")), 2) &lt; 0, ABS(ROUND(VALUE(SUBSTITUTE(連結実質赤字比率に係る赤字・黒字の構成分析!F$36,"▲", "-")), 2)), NA())</f>
        <v>0.05</v>
      </c>
      <c r="C34" s="175" t="e">
        <f>IF(ROUND(VALUE(SUBSTITUTE(連結実質赤字比率に係る赤字・黒字の構成分析!F$36,"▲", "-")), 2) &gt;= 0, ABS(ROUND(VALUE(SUBSTITUTE(連結実質赤字比率に係る赤字・黒字の構成分析!F$36,"▲", "-")), 2)), NA())</f>
        <v>#N/A</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2.2000000000000002</v>
      </c>
    </row>
    <row r="35" spans="1:16" x14ac:dyDescent="0.15">
      <c r="A35" s="175" t="str">
        <f>IF(連結実質赤字比率に係る赤字・黒字の構成分析!C$35="",NA(),連結実質赤字比率に係る赤字・黒字の構成分析!C$35)</f>
        <v>ガス事業会計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2.2200000000000002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4.0599999999999996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4.3899999999999997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1790</v>
      </c>
      <c r="E42" s="176"/>
      <c r="F42" s="176"/>
      <c r="G42" s="176">
        <f>'実質公債費比率（分子）の構造'!L$52</f>
        <v>1794</v>
      </c>
      <c r="H42" s="176"/>
      <c r="I42" s="176"/>
      <c r="J42" s="176">
        <f>'実質公債費比率（分子）の構造'!M$52</f>
        <v>1815</v>
      </c>
      <c r="K42" s="176"/>
      <c r="L42" s="176"/>
      <c r="M42" s="176">
        <f>'実質公債費比率（分子）の構造'!N$52</f>
        <v>1735</v>
      </c>
      <c r="N42" s="176"/>
      <c r="O42" s="176"/>
      <c r="P42" s="176">
        <f>'実質公債費比率（分子）の構造'!O$52</f>
        <v>1637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35</v>
      </c>
      <c r="C44" s="176"/>
      <c r="D44" s="176"/>
      <c r="E44" s="176">
        <f>'実質公債費比率（分子）の構造'!L$50</f>
        <v>29</v>
      </c>
      <c r="F44" s="176"/>
      <c r="G44" s="176"/>
      <c r="H44" s="176">
        <f>'実質公債費比率（分子）の構造'!M$50</f>
        <v>33</v>
      </c>
      <c r="I44" s="176"/>
      <c r="J44" s="176"/>
      <c r="K44" s="176">
        <f>'実質公債費比率（分子）の構造'!N$50</f>
        <v>22</v>
      </c>
      <c r="L44" s="176"/>
      <c r="M44" s="176"/>
      <c r="N44" s="176">
        <f>'実質公債費比率（分子）の構造'!O$50</f>
        <v>19</v>
      </c>
      <c r="O44" s="176"/>
      <c r="P44" s="176"/>
    </row>
    <row r="45" spans="1:16" x14ac:dyDescent="0.15">
      <c r="A45" s="176" t="s">
        <v>63</v>
      </c>
      <c r="B45" s="176">
        <f>'実質公債費比率（分子）の構造'!K$49</f>
        <v>182</v>
      </c>
      <c r="C45" s="176"/>
      <c r="D45" s="176"/>
      <c r="E45" s="176">
        <f>'実質公債費比率（分子）の構造'!L$49</f>
        <v>189</v>
      </c>
      <c r="F45" s="176"/>
      <c r="G45" s="176"/>
      <c r="H45" s="176">
        <f>'実質公債費比率（分子）の構造'!M$49</f>
        <v>187</v>
      </c>
      <c r="I45" s="176"/>
      <c r="J45" s="176"/>
      <c r="K45" s="176">
        <f>'実質公債費比率（分子）の構造'!N$49</f>
        <v>178</v>
      </c>
      <c r="L45" s="176"/>
      <c r="M45" s="176"/>
      <c r="N45" s="176">
        <f>'実質公債費比率（分子）の構造'!O$49</f>
        <v>58</v>
      </c>
      <c r="O45" s="176"/>
      <c r="P45" s="176"/>
    </row>
    <row r="46" spans="1:16" x14ac:dyDescent="0.15">
      <c r="A46" s="176" t="s">
        <v>64</v>
      </c>
      <c r="B46" s="176">
        <f>'実質公債費比率（分子）の構造'!K$48</f>
        <v>775</v>
      </c>
      <c r="C46" s="176"/>
      <c r="D46" s="176"/>
      <c r="E46" s="176">
        <f>'実質公債費比率（分子）の構造'!L$48</f>
        <v>778</v>
      </c>
      <c r="F46" s="176"/>
      <c r="G46" s="176"/>
      <c r="H46" s="176">
        <f>'実質公債費比率（分子）の構造'!M$48</f>
        <v>768</v>
      </c>
      <c r="I46" s="176"/>
      <c r="J46" s="176"/>
      <c r="K46" s="176">
        <f>'実質公債費比率（分子）の構造'!N$48</f>
        <v>759</v>
      </c>
      <c r="L46" s="176"/>
      <c r="M46" s="176"/>
      <c r="N46" s="176">
        <f>'実質公債費比率（分子）の構造'!O$48</f>
        <v>746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1603</v>
      </c>
      <c r="C49" s="176"/>
      <c r="D49" s="176"/>
      <c r="E49" s="176">
        <f>'実質公債費比率（分子）の構造'!L$45</f>
        <v>1627</v>
      </c>
      <c r="F49" s="176"/>
      <c r="G49" s="176"/>
      <c r="H49" s="176">
        <f>'実質公債費比率（分子）の構造'!M$45</f>
        <v>1661</v>
      </c>
      <c r="I49" s="176"/>
      <c r="J49" s="176"/>
      <c r="K49" s="176">
        <f>'実質公債費比率（分子）の構造'!N$45</f>
        <v>1583</v>
      </c>
      <c r="L49" s="176"/>
      <c r="M49" s="176"/>
      <c r="N49" s="176">
        <f>'実質公債費比率（分子）の構造'!O$45</f>
        <v>1517</v>
      </c>
      <c r="O49" s="176"/>
      <c r="P49" s="176"/>
    </row>
    <row r="50" spans="1:16" x14ac:dyDescent="0.15">
      <c r="A50" s="176" t="s">
        <v>67</v>
      </c>
      <c r="B50" s="176" t="e">
        <f>NA()</f>
        <v>#N/A</v>
      </c>
      <c r="C50" s="176">
        <f>IF(ISNUMBER('実質公債費比率（分子）の構造'!K$53),'実質公債費比率（分子）の構造'!K$53,NA())</f>
        <v>805</v>
      </c>
      <c r="D50" s="176" t="e">
        <f>NA()</f>
        <v>#N/A</v>
      </c>
      <c r="E50" s="176" t="e">
        <f>NA()</f>
        <v>#N/A</v>
      </c>
      <c r="F50" s="176">
        <f>IF(ISNUMBER('実質公債費比率（分子）の構造'!L$53),'実質公債費比率（分子）の構造'!L$53,NA())</f>
        <v>829</v>
      </c>
      <c r="G50" s="176" t="e">
        <f>NA()</f>
        <v>#N/A</v>
      </c>
      <c r="H50" s="176" t="e">
        <f>NA()</f>
        <v>#N/A</v>
      </c>
      <c r="I50" s="176">
        <f>IF(ISNUMBER('実質公債費比率（分子）の構造'!M$53),'実質公債費比率（分子）の構造'!M$53,NA())</f>
        <v>834</v>
      </c>
      <c r="J50" s="176" t="e">
        <f>NA()</f>
        <v>#N/A</v>
      </c>
      <c r="K50" s="176" t="e">
        <f>NA()</f>
        <v>#N/A</v>
      </c>
      <c r="L50" s="176">
        <f>IF(ISNUMBER('実質公債費比率（分子）の構造'!N$53),'実質公債費比率（分子）の構造'!N$53,NA())</f>
        <v>807</v>
      </c>
      <c r="M50" s="176" t="e">
        <f>NA()</f>
        <v>#N/A</v>
      </c>
      <c r="N50" s="176" t="e">
        <f>NA()</f>
        <v>#N/A</v>
      </c>
      <c r="O50" s="176">
        <f>IF(ISNUMBER('実質公債費比率（分子）の構造'!O$53),'実質公債費比率（分子）の構造'!O$53,NA())</f>
        <v>703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17704</v>
      </c>
      <c r="E56" s="175"/>
      <c r="F56" s="175"/>
      <c r="G56" s="175">
        <f>'将来負担比率（分子）の構造'!J$52</f>
        <v>17156</v>
      </c>
      <c r="H56" s="175"/>
      <c r="I56" s="175"/>
      <c r="J56" s="175">
        <f>'将来負担比率（分子）の構造'!K$52</f>
        <v>16335</v>
      </c>
      <c r="K56" s="175"/>
      <c r="L56" s="175"/>
      <c r="M56" s="175">
        <f>'将来負担比率（分子）の構造'!L$52</f>
        <v>15579</v>
      </c>
      <c r="N56" s="175"/>
      <c r="O56" s="175"/>
      <c r="P56" s="175">
        <f>'将来負担比率（分子）の構造'!M$52</f>
        <v>15083</v>
      </c>
    </row>
    <row r="57" spans="1:16" x14ac:dyDescent="0.15">
      <c r="A57" s="175" t="s">
        <v>42</v>
      </c>
      <c r="B57" s="175"/>
      <c r="C57" s="175"/>
      <c r="D57" s="175">
        <f>'将来負担比率（分子）の構造'!I$51</f>
        <v>331</v>
      </c>
      <c r="E57" s="175"/>
      <c r="F57" s="175"/>
      <c r="G57" s="175">
        <f>'将来負担比率（分子）の構造'!J$51</f>
        <v>313</v>
      </c>
      <c r="H57" s="175"/>
      <c r="I57" s="175"/>
      <c r="J57" s="175">
        <f>'将来負担比率（分子）の構造'!K$51</f>
        <v>282</v>
      </c>
      <c r="K57" s="175"/>
      <c r="L57" s="175"/>
      <c r="M57" s="175">
        <f>'将来負担比率（分子）の構造'!L$51</f>
        <v>247</v>
      </c>
      <c r="N57" s="175"/>
      <c r="O57" s="175"/>
      <c r="P57" s="175">
        <f>'将来負担比率（分子）の構造'!M$51</f>
        <v>218</v>
      </c>
    </row>
    <row r="58" spans="1:16" x14ac:dyDescent="0.15">
      <c r="A58" s="175" t="s">
        <v>41</v>
      </c>
      <c r="B58" s="175"/>
      <c r="C58" s="175"/>
      <c r="D58" s="175">
        <f>'将来負担比率（分子）の構造'!I$50</f>
        <v>2042</v>
      </c>
      <c r="E58" s="175"/>
      <c r="F58" s="175"/>
      <c r="G58" s="175">
        <f>'将来負担比率（分子）の構造'!J$50</f>
        <v>2657</v>
      </c>
      <c r="H58" s="175"/>
      <c r="I58" s="175"/>
      <c r="J58" s="175">
        <f>'将来負担比率（分子）の構造'!K$50</f>
        <v>3684</v>
      </c>
      <c r="K58" s="175"/>
      <c r="L58" s="175"/>
      <c r="M58" s="175">
        <f>'将来負担比率（分子）の構造'!L$50</f>
        <v>4041</v>
      </c>
      <c r="N58" s="175"/>
      <c r="O58" s="175"/>
      <c r="P58" s="175">
        <f>'将来負担比率（分子）の構造'!M$50</f>
        <v>4225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1486</v>
      </c>
      <c r="C62" s="175"/>
      <c r="D62" s="175"/>
      <c r="E62" s="175">
        <f>'将来負担比率（分子）の構造'!J$45</f>
        <v>1502</v>
      </c>
      <c r="F62" s="175"/>
      <c r="G62" s="175"/>
      <c r="H62" s="175">
        <f>'将来負担比率（分子）の構造'!K$45</f>
        <v>1478</v>
      </c>
      <c r="I62" s="175"/>
      <c r="J62" s="175"/>
      <c r="K62" s="175">
        <f>'将来負担比率（分子）の構造'!L$45</f>
        <v>1619</v>
      </c>
      <c r="L62" s="175"/>
      <c r="M62" s="175"/>
      <c r="N62" s="175">
        <f>'将来負担比率（分子）の構造'!M$45</f>
        <v>1641</v>
      </c>
      <c r="O62" s="175"/>
      <c r="P62" s="175"/>
    </row>
    <row r="63" spans="1:16" x14ac:dyDescent="0.15">
      <c r="A63" s="175" t="s">
        <v>34</v>
      </c>
      <c r="B63" s="175">
        <f>'将来負担比率（分子）の構造'!I$44</f>
        <v>573</v>
      </c>
      <c r="C63" s="175"/>
      <c r="D63" s="175"/>
      <c r="E63" s="175">
        <f>'将来負担比率（分子）の構造'!J$44</f>
        <v>425</v>
      </c>
      <c r="F63" s="175"/>
      <c r="G63" s="175"/>
      <c r="H63" s="175">
        <f>'将来負担比率（分子）の構造'!K$44</f>
        <v>267</v>
      </c>
      <c r="I63" s="175"/>
      <c r="J63" s="175"/>
      <c r="K63" s="175">
        <f>'将来負担比率（分子）の構造'!L$44</f>
        <v>139</v>
      </c>
      <c r="L63" s="175"/>
      <c r="M63" s="175"/>
      <c r="N63" s="175">
        <f>'将来負担比率（分子）の構造'!M$44</f>
        <v>93</v>
      </c>
      <c r="O63" s="175"/>
      <c r="P63" s="175"/>
    </row>
    <row r="64" spans="1:16" x14ac:dyDescent="0.15">
      <c r="A64" s="175" t="s">
        <v>33</v>
      </c>
      <c r="B64" s="175">
        <f>'将来負担比率（分子）の構造'!I$43</f>
        <v>9226</v>
      </c>
      <c r="C64" s="175"/>
      <c r="D64" s="175"/>
      <c r="E64" s="175">
        <f>'将来負担比率（分子）の構造'!J$43</f>
        <v>8694</v>
      </c>
      <c r="F64" s="175"/>
      <c r="G64" s="175"/>
      <c r="H64" s="175">
        <f>'将来負担比率（分子）の構造'!K$43</f>
        <v>8151</v>
      </c>
      <c r="I64" s="175"/>
      <c r="J64" s="175"/>
      <c r="K64" s="175">
        <f>'将来負担比率（分子）の構造'!L$43</f>
        <v>7688</v>
      </c>
      <c r="L64" s="175"/>
      <c r="M64" s="175"/>
      <c r="N64" s="175">
        <f>'将来負担比率（分子）の構造'!M$43</f>
        <v>7215</v>
      </c>
      <c r="O64" s="175"/>
      <c r="P64" s="175"/>
    </row>
    <row r="65" spans="1:16" x14ac:dyDescent="0.15">
      <c r="A65" s="175" t="s">
        <v>32</v>
      </c>
      <c r="B65" s="175">
        <f>'将来負担比率（分子）の構造'!I$42</f>
        <v>316</v>
      </c>
      <c r="C65" s="175"/>
      <c r="D65" s="175"/>
      <c r="E65" s="175">
        <f>'将来負担比率（分子）の構造'!J$42</f>
        <v>287</v>
      </c>
      <c r="F65" s="175"/>
      <c r="G65" s="175"/>
      <c r="H65" s="175">
        <f>'将来負担比率（分子）の構造'!K$42</f>
        <v>115</v>
      </c>
      <c r="I65" s="175"/>
      <c r="J65" s="175"/>
      <c r="K65" s="175">
        <f>'将来負担比率（分子）の構造'!L$42</f>
        <v>96</v>
      </c>
      <c r="L65" s="175"/>
      <c r="M65" s="175"/>
      <c r="N65" s="175">
        <f>'将来負担比率（分子）の構造'!M$42</f>
        <v>76</v>
      </c>
      <c r="O65" s="175"/>
      <c r="P65" s="175"/>
    </row>
    <row r="66" spans="1:16" x14ac:dyDescent="0.15">
      <c r="A66" s="175" t="s">
        <v>31</v>
      </c>
      <c r="B66" s="175">
        <f>'将来負担比率（分子）の構造'!I$41</f>
        <v>14371</v>
      </c>
      <c r="C66" s="175"/>
      <c r="D66" s="175"/>
      <c r="E66" s="175">
        <f>'将来負担比率（分子）の構造'!J$41</f>
        <v>13757</v>
      </c>
      <c r="F66" s="175"/>
      <c r="G66" s="175"/>
      <c r="H66" s="175">
        <f>'将来負担比率（分子）の構造'!K$41</f>
        <v>13605</v>
      </c>
      <c r="I66" s="175"/>
      <c r="J66" s="175"/>
      <c r="K66" s="175">
        <f>'将来負担比率（分子）の構造'!L$41</f>
        <v>12905</v>
      </c>
      <c r="L66" s="175"/>
      <c r="M66" s="175"/>
      <c r="N66" s="175">
        <f>'将来負担比率（分子）の構造'!M$41</f>
        <v>12727</v>
      </c>
      <c r="O66" s="175"/>
      <c r="P66" s="175"/>
    </row>
    <row r="67" spans="1:16" x14ac:dyDescent="0.15">
      <c r="A67" s="175" t="s">
        <v>71</v>
      </c>
      <c r="B67" s="175" t="e">
        <f>NA()</f>
        <v>#N/A</v>
      </c>
      <c r="C67" s="175">
        <f>IF(ISNUMBER('将来負担比率（分子）の構造'!I$53), IF('将来負担比率（分子）の構造'!I$53 &lt; 0, 0, '将来負担比率（分子）の構造'!I$53), NA())</f>
        <v>5895</v>
      </c>
      <c r="D67" s="175" t="e">
        <f>NA()</f>
        <v>#N/A</v>
      </c>
      <c r="E67" s="175" t="e">
        <f>NA()</f>
        <v>#N/A</v>
      </c>
      <c r="F67" s="175">
        <f>IF(ISNUMBER('将来負担比率（分子）の構造'!J$53), IF('将来負担比率（分子）の構造'!J$53 &lt; 0, 0, '将来負担比率（分子）の構造'!J$53), NA())</f>
        <v>4539</v>
      </c>
      <c r="G67" s="175" t="e">
        <f>NA()</f>
        <v>#N/A</v>
      </c>
      <c r="H67" s="175" t="e">
        <f>NA()</f>
        <v>#N/A</v>
      </c>
      <c r="I67" s="175">
        <f>IF(ISNUMBER('将来負担比率（分子）の構造'!K$53), IF('将来負担比率（分子）の構造'!K$53 &lt; 0, 0, '将来負担比率（分子）の構造'!K$53), NA())</f>
        <v>3314</v>
      </c>
      <c r="J67" s="175" t="e">
        <f>NA()</f>
        <v>#N/A</v>
      </c>
      <c r="K67" s="175" t="e">
        <f>NA()</f>
        <v>#N/A</v>
      </c>
      <c r="L67" s="175">
        <f>IF(ISNUMBER('将来負担比率（分子）の構造'!L$53), IF('将来負担比率（分子）の構造'!L$53 &lt; 0, 0, '将来負担比率（分子）の構造'!L$53), NA())</f>
        <v>2578</v>
      </c>
      <c r="M67" s="175" t="e">
        <f>NA()</f>
        <v>#N/A</v>
      </c>
      <c r="N67" s="175" t="e">
        <f>NA()</f>
        <v>#N/A</v>
      </c>
      <c r="O67" s="175">
        <f>IF(ISNUMBER('将来負担比率（分子）の構造'!M$53), IF('将来負担比率（分子）の構造'!M$53 &lt; 0, 0, '将来負担比率（分子）の構造'!M$53), NA())</f>
        <v>2226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2538</v>
      </c>
      <c r="C72" s="179">
        <f>基金残高に係る経年分析!G55</f>
        <v>2354</v>
      </c>
      <c r="D72" s="179">
        <f>基金残高に係る経年分析!H55</f>
        <v>2490</v>
      </c>
    </row>
    <row r="73" spans="1:16" x14ac:dyDescent="0.15">
      <c r="A73" s="178" t="s">
        <v>74</v>
      </c>
      <c r="B73" s="179">
        <f>基金残高に係る経年分析!F56</f>
        <v>125</v>
      </c>
      <c r="C73" s="179">
        <f>基金残高に係る経年分析!G56</f>
        <v>525</v>
      </c>
      <c r="D73" s="179">
        <f>基金残高に係る経年分析!H56</f>
        <v>569</v>
      </c>
    </row>
    <row r="74" spans="1:16" x14ac:dyDescent="0.15">
      <c r="A74" s="178" t="s">
        <v>75</v>
      </c>
      <c r="B74" s="179">
        <f>基金残高に係る経年分析!F57</f>
        <v>1561</v>
      </c>
      <c r="C74" s="179">
        <f>基金残高に係る経年分析!G57</f>
        <v>1814</v>
      </c>
      <c r="D74" s="179">
        <f>基金残高に係る経年分析!H57</f>
        <v>1893</v>
      </c>
    </row>
  </sheetData>
  <sheetProtection algorithmName="SHA-512" hashValue="g4/m9iu8xd6KEa4xhVJQUohG4bs/853Yoe+0CZgmRlm7L/M9Fd//5g75FOClDg6W+wZMzxB1wfY9BjUOxVuQiA==" saltValue="J40pZNx4B+fLmShpgrdx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2025-03-14T05:36:07Z</cp:lastPrinted>
  <dcterms:created xsi:type="dcterms:W3CDTF">2025-02-19T00:44:38Z</dcterms:created>
  <dcterms:modified xsi:type="dcterms:W3CDTF">2025-03-18T05:19:25Z</dcterms:modified>
  <cp:category/>
</cp:coreProperties>
</file>