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84fl01\ogadata\02.総務企画部\04.財政課\02.財政班\07_財政関係（各種調査・回答）\02.令和５年度\240305 令和４年度財政状況資料集の作成について\0321 市→県\"/>
    </mc:Choice>
  </mc:AlternateContent>
  <bookViews>
    <workbookView xWindow="0" yWindow="0" windowWidth="18420" windowHeight="113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<sst xmlns="http://schemas.openxmlformats.org/spreadsheetml/2006/main" count="1077" uniqueCount="610">
  <si>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</si>
  <si>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</si>
  <si>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</si>
  <si>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</si>
  <si>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</si>
  <si>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</si>
  <si>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</si>
  <si>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</si>
  <si>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</si>
  <si>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</si>
  <si>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</si>
  <si>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</si>
  <si>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</si>
  <si>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</si>
  <si>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</si>
  <si>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</si>
  <si>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</si>
  <si>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</si>
  <si>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</si>
  <si>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</si>
  <si>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</si>
  <si>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</si>
  <si>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</si>
  <si>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</si>
  <si>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</si>
  <si>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</si>
  <si>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</si>
  <si>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</si>
  <si>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</si>
  <si>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</si>
  <si>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</si>
  <si>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</si>
  <si>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</si>
  <si>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</si>
  <si>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</si>
  <si>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</si>
  <si>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</si>
  <si>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</si>
  <si>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</si>
  <si>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</si>
  <si>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</si>
  <si>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</si>
  <si>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</si>
  <si>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</si>
  <si>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</si>
  <si>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</si>
  <si>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</si>
  <si>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</si>
  <si>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</si>
  <si>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</si>
  <si>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</si>
  <si>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</si>
  <si>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</si>
  <si>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</si>
  <si>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</si>
  <si>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</si>
  <si>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</si>
  <si>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</si>
  <si>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</si>
  <si>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</si>
  <si>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</si>
  <si>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</si>
  <si>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</si>
  <si>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</si>
  <si>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</si>
  <si>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</si>
  <si>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</si>
  <si>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</si>
  <si>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</si>
  <si>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</si>
  <si>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</si>
  <si>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</si>
  <si>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</si>
  <si>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</si>
  <si>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</si>
  <si>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</si>
  <si>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</si>
  <si>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</si>
  <si>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</si>
  <si>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</si>
  <si>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</si>
  <si>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</si>
  <si>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</si>
  <si>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</si>
  <si>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</si>
  <si>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</si>
  <si>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</si>
  <si>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</si>
  <si>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</si>
  <si>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</si>
  <si>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</si>
  <si>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</si>
  <si>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</si>
  <si>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</si>
  <si>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</si>
  <si>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</si>
  <si>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</si>
  <si>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</si>
  <si>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</si>
  <si>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</si>
  <si>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</si>
  <si>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</si>
  <si>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</si>
  <si>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</si>
  <si>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</si>
  <si>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</si>
  <si>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</si>
  <si>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</si>
  <si>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</si>
  <si>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</si>
  <si>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</si>
  <si>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</si>
  <si>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</si>
  <si>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</si>
  <si>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</si>
  <si>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</si>
  <si>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</si>
  <si>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</si>
  <si>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</si>
  <si>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</si>
  <si>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</si>
  <si>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</si>
  <si>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</si>
  <si>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</si>
  <si>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</si>
  <si>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</si>
  <si>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</si>
  <si>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</si>
  <si>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</si>
  <si>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</si>
  <si>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</si>
  <si>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</si>
  <si>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</si>
  <si>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</si>
  <si>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</si>
  <si>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</si>
  <si>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</si>
  <si>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</si>
  <si>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</si>
  <si>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</si>
  <si>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</si>
  <si>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</si>
  <si>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</si>
  <si>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</si>
  <si>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</si>
  <si>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</si>
  <si>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</si>
  <si>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</si>
  <si>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</si>
  <si>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</si>
  <si>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</si>
  <si>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</si>
  <si>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</si>
  <si>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</si>
  <si>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</si>
  <si>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</si>
  <si>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</si>
  <si>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</si>
  <si>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</si>
  <si>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</si>
  <si>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</si>
  <si>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</si>
  <si>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</si>
  <si>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</si>
  <si>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</si>
  <si>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</si>
  <si>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</si>
  <si>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</si>
  <si>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</si>
  <si>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</si>
  <si>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</si>
  <si>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</si>
  <si>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</si>
  <si>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</si>
  <si>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</si>
  <si>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</si>
  <si>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</si>
  <si>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</si>
  <si>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</si>
  <si>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</si>
  <si>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</si>
  <si>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</si>
  <si>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</si>
  <si>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</si>
  <si>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</si>
  <si>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</si>
  <si>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</si>
  <si>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</si>
  <si>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</si>
  <si>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</si>
  <si>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</si>
  <si>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</si>
  <si>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</si>
  <si>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</si>
  <si>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</si>
  <si>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</si>
  <si>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</si>
  <si>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</si>
  <si>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</si>
  <si>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</si>
  <si>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</si>
  <si>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</si>
  <si>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</si>
  <si>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</si>
  <si>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</si>
  <si>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</si>
  <si>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</si>
  <si>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</si>
  <si>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</si>
  <si>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</si>
  <si>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</si>
  <si>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</si>
  <si>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</si>
  <si>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</si>
  <si>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秋田県男鹿市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</si>
  <si>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</si>
  <si>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</si>
  <si>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</si>
  <si>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</si>
  <si>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</si>
  <si>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</si>
  <si>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</si>
  <si>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</si>
  <si>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</si>
  <si>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</si>
  <si>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</si>
  <si>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</si>
  <si>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</si>
  <si>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</si>
  <si>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</si>
  <si>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</si>
  <si>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</si>
  <si>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</si>
  <si>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</si>
  <si>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</si>
  <si>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</si>
  <si>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</si>
  <si>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</si>
  <si>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</si>
  <si>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</si>
  <si>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</si>
  <si>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</si>
  <si>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</si>
  <si>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</si>
  <si>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</si>
  <si>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</si>
  <si>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</si>
  <si>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</si>
  <si>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</si>
  <si>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</si>
  <si>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</si>
  <si>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</si>
  <si>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</si>
  <si>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</si>
  <si>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</si>
  <si>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</si>
  <si>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</si>
  <si>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</si>
  <si>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</si>
  <si>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</si>
  <si>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</si>
  <si>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</si>
  <si>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</si>
  <si>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</si>
  <si>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</si>
  <si>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</si>
  <si>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</si>
  <si>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</si>
  <si>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</si>
  <si>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</si>
  <si>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</si>
  <si>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</si>
  <si>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</si>
  <si>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</si>
  <si>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</si>
  <si>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</si>
  <si>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</si>
  <si>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</si>
  <si>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</si>
  <si>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</si>
  <si>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</si>
  <si>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</si>
  <si>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</si>
  <si>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</si>
  <si>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</si>
  <si>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</si>
  <si>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</si>
  <si>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</si>
  <si>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</si>
  <si>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</si>
  <si>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</si>
  <si>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</si>
  <si>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</si>
  <si>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</si>
  <si>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</si>
  <si>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</si>
  <si>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</si>
  <si>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</si>
  <si>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</si>
  <si>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</si>
  <si>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</si>
  <si>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</si>
  <si>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</si>
  <si>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</si>
  <si>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</si>
  <si>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</si>
  <si>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</si>
  <si>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</si>
  <si>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</si>
  <si>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</si>
  <si>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</si>
  <si>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</si>
  <si>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</si>
  <si>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</si>
  <si>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</si>
  <si>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</si>
  <si>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</si>
  <si>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</si>
  <si>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</si>
  <si>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</si>
  <si>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</si>
  <si>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</si>
  <si>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</si>
  <si>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</si>
  <si>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</si>
  <si>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</si>
  <si>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</si>
  <si>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</si>
  <si>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</si>
  <si>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</si>
  <si>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</si>
  <si>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</si>
  <si>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</si>
  <si>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</si>
  <si>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</si>
  <si>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</si>
  <si>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</si>
  <si>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</si>
  <si>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</si>
  <si>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</si>
  <si>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</si>
  <si>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</si>
  <si>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</si>
  <si>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</si>
  <si>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</si>
  <si>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</si>
  <si>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</si>
  <si>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</si>
  <si>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</si>
  <si>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</si>
  <si>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</si>
  <si>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</si>
  <si>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</si>
  <si>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</si>
  <si>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</si>
  <si>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</si>
  <si>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</si>
  <si>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</si>
  <si>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</si>
  <si>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</si>
  <si>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</si>
  <si>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</si>
  <si>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</si>
  <si>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</si>
  <si>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</si>
  <si>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</si>
  <si>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秋田県男鹿市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</si>
  <si>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</si>
  <si>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</si>
  <si>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</si>
  <si>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</si>
  <si>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</si>
  <si>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</si>
  <si>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</si>
  <si>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</si>
  <si>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</si>
  <si>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</si>
  <si>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</si>
  <si>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</si>
  <si>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</si>
  <si>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</si>
  <si>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</si>
  <si>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</si>
  <si>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</si>
  <si>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</si>
  <si>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</si>
  <si>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</si>
  <si>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</si>
  <si>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</si>
  <si>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</si>
  <si>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</si>
  <si>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</si>
  <si>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</si>
  <si>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</si>
  <si>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</si>
  <si>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</si>
  <si>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</si>
  <si>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</si>
  <si>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</si>
  <si>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</si>
  <si>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</si>
  <si>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</si>
  <si>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</si>
  <si>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</si>
  <si>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</si>
  <si>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</si>
  <si>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介護保険特別会計（介護サービス事業勘定）</t>
    <phoneticPr fontId="5"/>
  </si>
  <si>
    <t>-</t>
    <phoneticPr fontId="5"/>
  </si>
  <si>
    <t>後期高齢者医療特別会計</t>
    <phoneticPr fontId="5"/>
  </si>
  <si>
    <t>上水道事業会計</t>
    <phoneticPr fontId="5"/>
  </si>
  <si>
    <t>法適用企業</t>
    <phoneticPr fontId="5"/>
  </si>
  <si>
    <t>ガス事業会計</t>
    <phoneticPr fontId="5"/>
  </si>
  <si>
    <t>下水道事業会計</t>
    <phoneticPr fontId="5"/>
  </si>
  <si>
    <t>農業集落排水事業会計</t>
    <phoneticPr fontId="5"/>
  </si>
  <si>
    <t>法適用企業</t>
    <phoneticPr fontId="5"/>
  </si>
  <si>
    <t>漁業集落排水事業会計</t>
    <phoneticPr fontId="5"/>
  </si>
  <si>
    <t>男鹿みなと市民病院事業会計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</si>
  <si>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</si>
  <si>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</si>
  <si>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</si>
  <si>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</si>
  <si>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</si>
  <si>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</si>
  <si>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</si>
  <si>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</si>
  <si>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</si>
  <si>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</si>
  <si>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</si>
  <si>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</si>
  <si>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</si>
  <si>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</si>
  <si>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</si>
  <si>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</si>
  <si>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</si>
  <si>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</si>
  <si>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</si>
  <si>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</si>
  <si>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</si>
  <si>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</si>
  <si>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</si>
  <si>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</si>
  <si>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</si>
  <si>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</si>
  <si>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</si>
  <si>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</si>
  <si>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</si>
  <si>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</si>
  <si>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</si>
  <si>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</si>
  <si>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</si>
  <si>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</si>
  <si>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</si>
  <si>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</si>
  <si>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</si>
  <si>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</si>
  <si>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</si>
  <si>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</si>
  <si>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</si>
  <si>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</si>
  <si>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</si>
  <si>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</si>
  <si>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</si>
  <si>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</si>
  <si>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</si>
  <si>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</si>
  <si>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</si>
  <si>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</si>
  <si>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</si>
  <si>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</si>
  <si>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</si>
  <si>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</si>
  <si>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</si>
  <si>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</si>
  <si>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</si>
  <si>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</si>
  <si>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</si>
  <si>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</si>
  <si>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</si>
  <si>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</si>
  <si>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</si>
  <si>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</si>
  <si>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</si>
  <si>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</si>
  <si>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</si>
  <si>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</si>
  <si>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</si>
  <si>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</si>
  <si>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</si>
  <si>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男鹿みなと市民病院事業会計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</si>
  <si>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</si>
  <si>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</si>
  <si>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</si>
  <si>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</si>
  <si>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</si>
  <si>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</si>
  <si>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</si>
  <si>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</si>
  <si>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</si>
  <si>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</si>
  <si>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</si>
  <si>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</si>
  <si>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</si>
  <si>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</si>
  <si>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</si>
  <si>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</si>
  <si>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</si>
  <si>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</si>
  <si>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</si>
  <si>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</si>
  <si>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</si>
  <si>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</si>
  <si>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</si>
  <si>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</si>
  <si>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</si>
  <si>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</si>
  <si>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</si>
  <si>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</si>
  <si>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</si>
  <si>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</si>
  <si>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</si>
  <si>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</si>
  <si>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</si>
  <si>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</si>
  <si>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</si>
  <si>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</si>
  <si>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</si>
  <si>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</si>
  <si>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</si>
  <si>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</si>
  <si>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</si>
  <si>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</si>
  <si>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</si>
  <si>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</si>
  <si>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</si>
  <si>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</si>
  <si>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</si>
  <si>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</si>
  <si>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</si>
  <si>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</si>
  <si>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</si>
  <si>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</si>
  <si>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</si>
  <si>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</si>
  <si>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</si>
  <si>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</si>
  <si>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</si>
  <si>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</si>
  <si>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</si>
  <si>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</si>
  <si>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</si>
  <si>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</si>
  <si>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</si>
  <si>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</si>
  <si>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</si>
  <si>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</si>
  <si>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</si>
  <si>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</si>
  <si>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</si>
  <si>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</si>
  <si>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</si>
  <si>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</si>
  <si>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</si>
  <si>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</si>
  <si>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</si>
  <si>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</si>
  <si>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</si>
  <si>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</si>
  <si>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</si>
  <si>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</si>
  <si>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</si>
  <si>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</si>
  <si>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</si>
  <si>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</si>
  <si>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</si>
  <si>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</si>
  <si>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</si>
  <si>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3.49</t>
  </si>
  <si>
    <t>一般会計</t>
  </si>
  <si>
    <t>ガス事業会計</t>
  </si>
  <si>
    <t>上水道事業会計</t>
  </si>
  <si>
    <t>男鹿みなと市民病院事業会計</t>
  </si>
  <si>
    <t>▲ 0.30</t>
  </si>
  <si>
    <t>▲ 0.05</t>
  </si>
  <si>
    <t>介護保険特別会計（保険事業勘定）</t>
  </si>
  <si>
    <t>下水道事業会計</t>
  </si>
  <si>
    <t>国民健康保険特別会計</t>
  </si>
  <si>
    <t>農業集落排水事業会計</t>
  </si>
  <si>
    <t>その他会計（赤字）</t>
  </si>
  <si>
    <t>その他会計（黒字）</t>
  </si>
  <si>
    <t>（百万円）</t>
    <phoneticPr fontId="5"/>
  </si>
  <si>
    <t>H30</t>
    <phoneticPr fontId="5"/>
  </si>
  <si>
    <t>R01</t>
    <phoneticPr fontId="5"/>
  </si>
  <si>
    <t>R02</t>
    <phoneticPr fontId="5"/>
  </si>
  <si>
    <t>R03</t>
    <phoneticPr fontId="5"/>
  </si>
  <si>
    <t>R04</t>
    <phoneticPr fontId="5"/>
  </si>
  <si>
    <t>男鹿地区消防一部事務組合（一般会計）</t>
  </si>
  <si>
    <t>男鹿地区衛生処理一部事務組合（一般会計）</t>
  </si>
  <si>
    <t>八郎湖周辺清掃事務組合（一般会計）</t>
  </si>
  <si>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</si>
  <si>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</si>
  <si>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3"/>
  </si>
  <si>
    <t>秋田県後期高齢者医療広域連合（一般会計）</t>
  </si>
  <si>
    <t>秋田県後期高齢者医療広域連合（後期高齢者医療特別会計）</t>
  </si>
  <si>
    <t>おが地域振興公社</t>
    <rPh sb="2" eb="4">
      <t>チイキ</t>
    </rPh>
    <rPh sb="4" eb="6">
      <t>シンコウ</t>
    </rPh>
    <rPh sb="6" eb="8">
      <t>コウシャ</t>
    </rPh>
    <phoneticPr fontId="23"/>
  </si>
  <si>
    <t>株式会社　男鹿水族館</t>
    <rPh sb="0" eb="4">
      <t>カブシキガイシャ</t>
    </rPh>
    <rPh sb="5" eb="7">
      <t>オガ</t>
    </rPh>
    <rPh sb="7" eb="10">
      <t>スイゾクカン</t>
    </rPh>
    <phoneticPr fontId="23"/>
  </si>
  <si>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</si>
  <si>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23"/>
  </si>
  <si>
    <t>教育施設整備基金</t>
    <rPh sb="0" eb="2">
      <t>キョウイク</t>
    </rPh>
    <rPh sb="2" eb="4">
      <t>シセツ</t>
    </rPh>
    <rPh sb="4" eb="6">
      <t>セイビ</t>
    </rPh>
    <rPh sb="6" eb="8">
      <t>キキン</t>
    </rPh>
    <phoneticPr fontId="23"/>
  </si>
  <si>
    <t>森林環境譲与税基金</t>
    <rPh sb="0" eb="2">
      <t>シンリン</t>
    </rPh>
    <rPh sb="2" eb="4">
      <t>カンキョウ</t>
    </rPh>
    <rPh sb="4" eb="6">
      <t>ジョウヨ</t>
    </rPh>
    <rPh sb="6" eb="7">
      <t>ゼイ</t>
    </rPh>
    <rPh sb="7" eb="9">
      <t>キキン</t>
    </rPh>
    <phoneticPr fontId="23"/>
  </si>
  <si>
    <t>企業版ふるさと納税地方創生基金</t>
    <rPh sb="0" eb="2">
      <t>キギョウ</t>
    </rPh>
    <rPh sb="2" eb="3">
      <t>バン</t>
    </rPh>
    <rPh sb="7" eb="9">
      <t>ノウゼイ</t>
    </rPh>
    <rPh sb="9" eb="11">
      <t>チホウ</t>
    </rPh>
    <rPh sb="11" eb="13">
      <t>ソウセイ</t>
    </rPh>
    <rPh sb="13" eb="15">
      <t>キキン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</si>
</sst>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2"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0" xfId="14" applyNumberFormat="1" applyFont="1" applyFill="1" applyBorder="1" applyAlignment="1">
      <alignment horizontal="right" vertical="center" shrinkToFit="1"/>
    </xf>
    <xf numFmtId="177" fontId="34" fillId="6" borderId="171"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2"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9"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0"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20"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2E8A-4573-A87F-844DF74D9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51726</c:v>
                </c:pt>
                <c:pt idx="1">
                  <c:v>28472</c:v>
                </c:pt>
                <c:pt idx="2">
                  <c:v>46475</c:v>
                </c:pt>
                <c:pt idx="3">
                  <c:v>63492</c:v>
                </c:pt>
                <c:pt idx="4">
                  <c:v>55252</c:v>
                </c:pt>
              </c:numCache>
            </c:numRef>
          </c:val>
          <c:smooth val="0"/>
          <c:extLst>
            <c:ext xmlns:c16="http://schemas.microsoft.com/office/drawing/2014/chart" uri="{C3380CC4-5D6E-409C-BE32-E72D297353CC}">
              <c16:uniqueId val="{00000001-2E8A-4573-A87F-844DF74D9C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3.28</c:v>
                </c:pt>
                <c:pt idx="1">
                  <c:v>3.87</c:v>
                </c:pt>
                <c:pt idx="2">
                  <c:v>5.23</c:v>
                </c:pt>
                <c:pt idx="3">
                  <c:v>4.0599999999999996</c:v>
                </c:pt>
                <c:pt idx="4">
                  <c:v>4.3899999999999997</c:v>
                </c:pt>
              </c:numCache>
            </c:numRef>
          </c:val>
          <c:extLst>
            <c:ext xmlns:c16="http://schemas.microsoft.com/office/drawing/2014/chart" uri="{C3380CC4-5D6E-409C-BE32-E72D297353CC}">
              <c16:uniqueId val="{00000000-28F7-42CA-8B68-43E2D4F383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9.64</c:v>
                </c:pt>
                <c:pt idx="1">
                  <c:v>13.31</c:v>
                </c:pt>
                <c:pt idx="2">
                  <c:v>17.829999999999998</c:v>
                </c:pt>
                <c:pt idx="3">
                  <c:v>23.48</c:v>
                </c:pt>
                <c:pt idx="4">
                  <c:v>22.75</c:v>
                </c:pt>
              </c:numCache>
            </c:numRef>
          </c:val>
          <c:extLst>
            <c:ext xmlns:c16="http://schemas.microsoft.com/office/drawing/2014/chart" uri="{C3380CC4-5D6E-409C-BE32-E72D297353CC}">
              <c16:uniqueId val="{00000001-28F7-42CA-8B68-43E2D4F383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0.74</c:v>
                </c:pt>
                <c:pt idx="1">
                  <c:v>2.3199999999999998</c:v>
                </c:pt>
                <c:pt idx="2">
                  <c:v>4.3600000000000003</c:v>
                </c:pt>
                <c:pt idx="3">
                  <c:v>2.86</c:v>
                </c:pt>
                <c:pt idx="4">
                  <c:v>-3.49</c:v>
                </c:pt>
              </c:numCache>
            </c:numRef>
          </c:val>
          <c:smooth val="0"/>
          <c:extLst>
            <c:ext xmlns:c16="http://schemas.microsoft.com/office/drawing/2014/chart" uri="{C3380CC4-5D6E-409C-BE32-E72D297353CC}">
              <c16:uniqueId val="{00000002-28F7-42CA-8B68-43E2D4F383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0.14000000000000001</c:v>
                </c:pt>
                <c:pt idx="4">
                  <c:v>#N/A</c:v>
                </c:pt>
                <c:pt idx="5">
                  <c:v>0.14000000000000001</c:v>
                </c:pt>
                <c:pt idx="6">
                  <c:v>#N/A</c:v>
                </c:pt>
                <c:pt idx="7">
                  <c:v>0.14000000000000001</c:v>
                </c:pt>
                <c:pt idx="8">
                  <c:v>#N/A</c:v>
                </c:pt>
                <c:pt idx="9">
                  <c:v>0.1</c:v>
                </c:pt>
              </c:numCache>
            </c:numRef>
          </c:val>
          <c:extLst>
            <c:ext xmlns:c16="http://schemas.microsoft.com/office/drawing/2014/chart" uri="{C3380CC4-5D6E-409C-BE32-E72D297353CC}">
              <c16:uniqueId val="{00000000-6B0D-488C-9CF2-406C55E78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0D-488C-9CF2-406C55E78275}"/>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7.0000000000000007E-2</c:v>
                </c:pt>
                <c:pt idx="4">
                  <c:v>#N/A</c:v>
                </c:pt>
                <c:pt idx="5">
                  <c:v>0.05</c:v>
                </c:pt>
                <c:pt idx="6">
                  <c:v>#N/A</c:v>
                </c:pt>
                <c:pt idx="7">
                  <c:v>0.09</c:v>
                </c:pt>
                <c:pt idx="8">
                  <c:v>#N/A</c:v>
                </c:pt>
                <c:pt idx="9">
                  <c:v>7.0000000000000007E-2</c:v>
                </c:pt>
              </c:numCache>
            </c:numRef>
          </c:val>
          <c:extLst>
            <c:ext xmlns:c16="http://schemas.microsoft.com/office/drawing/2014/chart" uri="{C3380CC4-5D6E-409C-BE32-E72D297353CC}">
              <c16:uniqueId val="{00000002-6B0D-488C-9CF2-406C55E7827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2.2599999999999998</c:v>
                </c:pt>
                <c:pt idx="2">
                  <c:v>#N/A</c:v>
                </c:pt>
                <c:pt idx="3">
                  <c:v>0.8</c:v>
                </c:pt>
                <c:pt idx="4">
                  <c:v>#N/A</c:v>
                </c:pt>
                <c:pt idx="5">
                  <c:v>0.78</c:v>
                </c:pt>
                <c:pt idx="6">
                  <c:v>#N/A</c:v>
                </c:pt>
                <c:pt idx="7">
                  <c:v>0.64</c:v>
                </c:pt>
                <c:pt idx="8">
                  <c:v>#N/A</c:v>
                </c:pt>
                <c:pt idx="9">
                  <c:v>0.35</c:v>
                </c:pt>
              </c:numCache>
            </c:numRef>
          </c:val>
          <c:extLst>
            <c:ext xmlns:c16="http://schemas.microsoft.com/office/drawing/2014/chart" uri="{C3380CC4-5D6E-409C-BE32-E72D297353CC}">
              <c16:uniqueId val="{00000003-6B0D-488C-9CF2-406C55E7827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0.18</c:v>
                </c:pt>
                <c:pt idx="4">
                  <c:v>#N/A</c:v>
                </c:pt>
                <c:pt idx="5">
                  <c:v>0.27</c:v>
                </c:pt>
                <c:pt idx="6">
                  <c:v>#N/A</c:v>
                </c:pt>
                <c:pt idx="7">
                  <c:v>0.26</c:v>
                </c:pt>
                <c:pt idx="8">
                  <c:v>#N/A</c:v>
                </c:pt>
                <c:pt idx="9">
                  <c:v>0.36</c:v>
                </c:pt>
              </c:numCache>
            </c:numRef>
          </c:val>
          <c:extLst>
            <c:ext xmlns:c16="http://schemas.microsoft.com/office/drawing/2014/chart" uri="{C3380CC4-5D6E-409C-BE32-E72D297353CC}">
              <c16:uniqueId val="{00000004-6B0D-488C-9CF2-406C55E7827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0.55000000000000004</c:v>
                </c:pt>
                <c:pt idx="4">
                  <c:v>#N/A</c:v>
                </c:pt>
                <c:pt idx="5">
                  <c:v>0.93</c:v>
                </c:pt>
                <c:pt idx="6">
                  <c:v>#N/A</c:v>
                </c:pt>
                <c:pt idx="7">
                  <c:v>1.33</c:v>
                </c:pt>
                <c:pt idx="8">
                  <c:v>#N/A</c:v>
                </c:pt>
                <c:pt idx="9">
                  <c:v>0.7</c:v>
                </c:pt>
              </c:numCache>
            </c:numRef>
          </c:val>
          <c:extLst>
            <c:ext xmlns:c16="http://schemas.microsoft.com/office/drawing/2014/chart" uri="{C3380CC4-5D6E-409C-BE32-E72D297353CC}">
              <c16:uniqueId val="{00000005-6B0D-488C-9CF2-406C55E78275}"/>
            </c:ext>
          </c:extLst>
        </c:ser>
        <c:ser>
          <c:idx val="6"/>
          <c:order val="6"/>
          <c:tx>
            <c:strRef>
              <c:f>データシート!$A$33</c:f>
              <c:strCache>
                <c:ptCount val="1"/>
                <c:pt idx="0">
                  <c:v>男鹿みなと市民病院事業会計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0.3</c:v>
                </c:pt>
                <c:pt idx="1">
                  <c:v>#N/A</c:v>
                </c:pt>
                <c:pt idx="2">
                  <c:v>0.05</c:v>
                </c:pt>
                <c:pt idx="3">
                  <c:v>#N/A</c:v>
                </c:pt>
                <c:pt idx="4">
                  <c:v>#N/A</c:v>
                </c:pt>
                <c:pt idx="5">
                  <c:v>0.28999999999999998</c:v>
                </c:pt>
                <c:pt idx="6">
                  <c:v>#N/A</c:v>
                </c:pt>
                <c:pt idx="7">
                  <c:v>0.83</c:v>
                </c:pt>
                <c:pt idx="8">
                  <c:v>#N/A</c:v>
                </c:pt>
                <c:pt idx="9">
                  <c:v>2.41</c:v>
                </c:pt>
              </c:numCache>
            </c:numRef>
          </c:val>
          <c:extLst>
            <c:ext xmlns:c16="http://schemas.microsoft.com/office/drawing/2014/chart" uri="{C3380CC4-5D6E-409C-BE32-E72D297353CC}">
              <c16:uniqueId val="{00000006-6B0D-488C-9CF2-406C55E78275}"/>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3.35</c:v>
                </c:pt>
                <c:pt idx="2">
                  <c:v>#N/A</c:v>
                </c:pt>
                <c:pt idx="3">
                  <c:v>3.24</c:v>
                </c:pt>
                <c:pt idx="4">
                  <c:v>#N/A</c:v>
                </c:pt>
                <c:pt idx="5">
                  <c:v>3.02</c:v>
                </c:pt>
                <c:pt idx="6">
                  <c:v>#N/A</c:v>
                </c:pt>
                <c:pt idx="7">
                  <c:v>2.57</c:v>
                </c:pt>
                <c:pt idx="8">
                  <c:v>#N/A</c:v>
                </c:pt>
                <c:pt idx="9">
                  <c:v>2.65</c:v>
                </c:pt>
              </c:numCache>
            </c:numRef>
          </c:val>
          <c:extLst>
            <c:ext xmlns:c16="http://schemas.microsoft.com/office/drawing/2014/chart" uri="{C3380CC4-5D6E-409C-BE32-E72D297353CC}">
              <c16:uniqueId val="{00000007-6B0D-488C-9CF2-406C55E78275}"/>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2.15</c:v>
                </c:pt>
                <c:pt idx="2">
                  <c:v>#N/A</c:v>
                </c:pt>
                <c:pt idx="3">
                  <c:v>2.27</c:v>
                </c:pt>
                <c:pt idx="4">
                  <c:v>#N/A</c:v>
                </c:pt>
                <c:pt idx="5">
                  <c:v>2.2200000000000002</c:v>
                </c:pt>
                <c:pt idx="6">
                  <c:v>#N/A</c:v>
                </c:pt>
                <c:pt idx="7">
                  <c:v>2.35</c:v>
                </c:pt>
                <c:pt idx="8">
                  <c:v>#N/A</c:v>
                </c:pt>
                <c:pt idx="9">
                  <c:v>2.88</c:v>
                </c:pt>
              </c:numCache>
            </c:numRef>
          </c:val>
          <c:extLst>
            <c:ext xmlns:c16="http://schemas.microsoft.com/office/drawing/2014/chart" uri="{C3380CC4-5D6E-409C-BE32-E72D297353CC}">
              <c16:uniqueId val="{00000008-6B0D-488C-9CF2-406C55E782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3.28</c:v>
                </c:pt>
                <c:pt idx="2">
                  <c:v>#N/A</c:v>
                </c:pt>
                <c:pt idx="3">
                  <c:v>3.87</c:v>
                </c:pt>
                <c:pt idx="4">
                  <c:v>#N/A</c:v>
                </c:pt>
                <c:pt idx="5">
                  <c:v>5.22</c:v>
                </c:pt>
                <c:pt idx="6">
                  <c:v>#N/A</c:v>
                </c:pt>
                <c:pt idx="7">
                  <c:v>4.0599999999999996</c:v>
                </c:pt>
                <c:pt idx="8">
                  <c:v>#N/A</c:v>
                </c:pt>
                <c:pt idx="9">
                  <c:v>4.3899999999999997</c:v>
                </c:pt>
              </c:numCache>
            </c:numRef>
          </c:val>
          <c:extLst>
            <c:ext xmlns:c16="http://schemas.microsoft.com/office/drawing/2014/chart" uri="{C3380CC4-5D6E-409C-BE32-E72D297353CC}">
              <c16:uniqueId val="{00000009-6B0D-488C-9CF2-406C55E78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1829</c:v>
                </c:pt>
                <c:pt idx="5">
                  <c:v>1790</c:v>
                </c:pt>
                <c:pt idx="8">
                  <c:v>1794</c:v>
                </c:pt>
                <c:pt idx="11">
                  <c:v>1815</c:v>
                </c:pt>
                <c:pt idx="14">
                  <c:v>1735</c:v>
                </c:pt>
              </c:numCache>
            </c:numRef>
          </c:val>
          <c:extLst>
            <c:ext xmlns:c16="http://schemas.microsoft.com/office/drawing/2014/chart" uri="{C3380CC4-5D6E-409C-BE32-E72D297353CC}">
              <c16:uniqueId val="{00000000-D3EF-4042-A517-F779488272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EF-4042-A517-F779488272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35</c:v>
                </c:pt>
                <c:pt idx="6">
                  <c:v>29</c:v>
                </c:pt>
                <c:pt idx="9">
                  <c:v>33</c:v>
                </c:pt>
                <c:pt idx="12">
                  <c:v>22</c:v>
                </c:pt>
              </c:numCache>
            </c:numRef>
          </c:val>
          <c:extLst>
            <c:ext xmlns:c16="http://schemas.microsoft.com/office/drawing/2014/chart" uri="{C3380CC4-5D6E-409C-BE32-E72D297353CC}">
              <c16:uniqueId val="{00000002-D3EF-4042-A517-F779488272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183</c:v>
                </c:pt>
                <c:pt idx="3">
                  <c:v>182</c:v>
                </c:pt>
                <c:pt idx="6">
                  <c:v>189</c:v>
                </c:pt>
                <c:pt idx="9">
                  <c:v>187</c:v>
                </c:pt>
                <c:pt idx="12">
                  <c:v>178</c:v>
                </c:pt>
              </c:numCache>
            </c:numRef>
          </c:val>
          <c:extLst>
            <c:ext xmlns:c16="http://schemas.microsoft.com/office/drawing/2014/chart" uri="{C3380CC4-5D6E-409C-BE32-E72D297353CC}">
              <c16:uniqueId val="{00000003-D3EF-4042-A517-F779488272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761</c:v>
                </c:pt>
                <c:pt idx="3">
                  <c:v>775</c:v>
                </c:pt>
                <c:pt idx="6">
                  <c:v>778</c:v>
                </c:pt>
                <c:pt idx="9">
                  <c:v>768</c:v>
                </c:pt>
                <c:pt idx="12">
                  <c:v>759</c:v>
                </c:pt>
              </c:numCache>
            </c:numRef>
          </c:val>
          <c:extLst>
            <c:ext xmlns:c16="http://schemas.microsoft.com/office/drawing/2014/chart" uri="{C3380CC4-5D6E-409C-BE32-E72D297353CC}">
              <c16:uniqueId val="{00000004-D3EF-4042-A517-F779488272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EF-4042-A517-F779488272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EF-4042-A517-F779488272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1683</c:v>
                </c:pt>
                <c:pt idx="3">
                  <c:v>1603</c:v>
                </c:pt>
                <c:pt idx="6">
                  <c:v>1627</c:v>
                </c:pt>
                <c:pt idx="9">
                  <c:v>1661</c:v>
                </c:pt>
                <c:pt idx="12">
                  <c:v>1583</c:v>
                </c:pt>
              </c:numCache>
            </c:numRef>
          </c:val>
          <c:extLst>
            <c:ext xmlns:c16="http://schemas.microsoft.com/office/drawing/2014/chart" uri="{C3380CC4-5D6E-409C-BE32-E72D297353CC}">
              <c16:uniqueId val="{00000007-D3EF-4042-A517-F779488272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837</c:v>
                </c:pt>
                <c:pt idx="2">
                  <c:v>#N/A</c:v>
                </c:pt>
                <c:pt idx="3">
                  <c:v>#N/A</c:v>
                </c:pt>
                <c:pt idx="4">
                  <c:v>805</c:v>
                </c:pt>
                <c:pt idx="5">
                  <c:v>#N/A</c:v>
                </c:pt>
                <c:pt idx="6">
                  <c:v>#N/A</c:v>
                </c:pt>
                <c:pt idx="7">
                  <c:v>829</c:v>
                </c:pt>
                <c:pt idx="8">
                  <c:v>#N/A</c:v>
                </c:pt>
                <c:pt idx="9">
                  <c:v>#N/A</c:v>
                </c:pt>
                <c:pt idx="10">
                  <c:v>834</c:v>
                </c:pt>
                <c:pt idx="11">
                  <c:v>#N/A</c:v>
                </c:pt>
                <c:pt idx="12">
                  <c:v>#N/A</c:v>
                </c:pt>
                <c:pt idx="13">
                  <c:v>807</c:v>
                </c:pt>
                <c:pt idx="14">
                  <c:v>#N/A</c:v>
                </c:pt>
              </c:numCache>
            </c:numRef>
          </c:val>
          <c:smooth val="0"/>
          <c:extLst>
            <c:ext xmlns:c16="http://schemas.microsoft.com/office/drawing/2014/chart" uri="{C3380CC4-5D6E-409C-BE32-E72D297353CC}">
              <c16:uniqueId val="{00000008-D3EF-4042-A517-F779488272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18507</c:v>
                </c:pt>
                <c:pt idx="5">
                  <c:v>17704</c:v>
                </c:pt>
                <c:pt idx="8">
                  <c:v>17156</c:v>
                </c:pt>
                <c:pt idx="11">
                  <c:v>16335</c:v>
                </c:pt>
                <c:pt idx="14">
                  <c:v>15579</c:v>
                </c:pt>
              </c:numCache>
            </c:numRef>
          </c:val>
          <c:extLst>
            <c:ext xmlns:c16="http://schemas.microsoft.com/office/drawing/2014/chart" uri="{C3380CC4-5D6E-409C-BE32-E72D297353CC}">
              <c16:uniqueId val="{00000000-8A05-4CE2-A2C8-52E9E1350A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347</c:v>
                </c:pt>
                <c:pt idx="5">
                  <c:v>331</c:v>
                </c:pt>
                <c:pt idx="8">
                  <c:v>313</c:v>
                </c:pt>
                <c:pt idx="11">
                  <c:v>282</c:v>
                </c:pt>
                <c:pt idx="14">
                  <c:v>247</c:v>
                </c:pt>
              </c:numCache>
            </c:numRef>
          </c:val>
          <c:extLst>
            <c:ext xmlns:c16="http://schemas.microsoft.com/office/drawing/2014/chart" uri="{C3380CC4-5D6E-409C-BE32-E72D297353CC}">
              <c16:uniqueId val="{00000001-8A05-4CE2-A2C8-52E9E1350A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1140</c:v>
                </c:pt>
                <c:pt idx="5">
                  <c:v>2042</c:v>
                </c:pt>
                <c:pt idx="8">
                  <c:v>2657</c:v>
                </c:pt>
                <c:pt idx="11">
                  <c:v>3684</c:v>
                </c:pt>
                <c:pt idx="14">
                  <c:v>4041</c:v>
                </c:pt>
              </c:numCache>
            </c:numRef>
          </c:val>
          <c:extLst>
            <c:ext xmlns:c16="http://schemas.microsoft.com/office/drawing/2014/chart" uri="{C3380CC4-5D6E-409C-BE32-E72D297353CC}">
              <c16:uniqueId val="{00000002-8A05-4CE2-A2C8-52E9E1350A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05-4CE2-A2C8-52E9E1350A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05-4CE2-A2C8-52E9E1350A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05-4CE2-A2C8-52E9E1350A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1600</c:v>
                </c:pt>
                <c:pt idx="3">
                  <c:v>1486</c:v>
                </c:pt>
                <c:pt idx="6">
                  <c:v>1502</c:v>
                </c:pt>
                <c:pt idx="9">
                  <c:v>1478</c:v>
                </c:pt>
                <c:pt idx="12">
                  <c:v>1619</c:v>
                </c:pt>
              </c:numCache>
            </c:numRef>
          </c:val>
          <c:extLst>
            <c:ext xmlns:c16="http://schemas.microsoft.com/office/drawing/2014/chart" uri="{C3380CC4-5D6E-409C-BE32-E72D297353CC}">
              <c16:uniqueId val="{00000006-8A05-4CE2-A2C8-52E9E1350A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700</c:v>
                </c:pt>
                <c:pt idx="3">
                  <c:v>573</c:v>
                </c:pt>
                <c:pt idx="6">
                  <c:v>425</c:v>
                </c:pt>
                <c:pt idx="9">
                  <c:v>267</c:v>
                </c:pt>
                <c:pt idx="12">
                  <c:v>139</c:v>
                </c:pt>
              </c:numCache>
            </c:numRef>
          </c:val>
          <c:extLst>
            <c:ext xmlns:c16="http://schemas.microsoft.com/office/drawing/2014/chart" uri="{C3380CC4-5D6E-409C-BE32-E72D297353CC}">
              <c16:uniqueId val="{00000007-8A05-4CE2-A2C8-52E9E1350A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9902</c:v>
                </c:pt>
                <c:pt idx="3">
                  <c:v>9226</c:v>
                </c:pt>
                <c:pt idx="6">
                  <c:v>8694</c:v>
                </c:pt>
                <c:pt idx="9">
                  <c:v>8151</c:v>
                </c:pt>
                <c:pt idx="12">
                  <c:v>7688</c:v>
                </c:pt>
              </c:numCache>
            </c:numRef>
          </c:val>
          <c:extLst>
            <c:ext xmlns:c16="http://schemas.microsoft.com/office/drawing/2014/chart" uri="{C3380CC4-5D6E-409C-BE32-E72D297353CC}">
              <c16:uniqueId val="{00000008-8A05-4CE2-A2C8-52E9E1350A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338</c:v>
                </c:pt>
                <c:pt idx="3">
                  <c:v>316</c:v>
                </c:pt>
                <c:pt idx="6">
                  <c:v>287</c:v>
                </c:pt>
                <c:pt idx="9">
                  <c:v>115</c:v>
                </c:pt>
                <c:pt idx="12">
                  <c:v>96</c:v>
                </c:pt>
              </c:numCache>
            </c:numRef>
          </c:val>
          <c:extLst>
            <c:ext xmlns:c16="http://schemas.microsoft.com/office/drawing/2014/chart" uri="{C3380CC4-5D6E-409C-BE32-E72D297353CC}">
              <c16:uniqueId val="{00000009-8A05-4CE2-A2C8-52E9E1350A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15195</c:v>
                </c:pt>
                <c:pt idx="3">
                  <c:v>14371</c:v>
                </c:pt>
                <c:pt idx="6">
                  <c:v>13757</c:v>
                </c:pt>
                <c:pt idx="9">
                  <c:v>13605</c:v>
                </c:pt>
                <c:pt idx="12">
                  <c:v>12905</c:v>
                </c:pt>
              </c:numCache>
            </c:numRef>
          </c:val>
          <c:extLst>
            <c:ext xmlns:c16="http://schemas.microsoft.com/office/drawing/2014/chart" uri="{C3380CC4-5D6E-409C-BE32-E72D297353CC}">
              <c16:uniqueId val="{0000000A-8A05-4CE2-A2C8-52E9E1350A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7741</c:v>
                </c:pt>
                <c:pt idx="2">
                  <c:v>#N/A</c:v>
                </c:pt>
                <c:pt idx="3">
                  <c:v>#N/A</c:v>
                </c:pt>
                <c:pt idx="4">
                  <c:v>5895</c:v>
                </c:pt>
                <c:pt idx="5">
                  <c:v>#N/A</c:v>
                </c:pt>
                <c:pt idx="6">
                  <c:v>#N/A</c:v>
                </c:pt>
                <c:pt idx="7">
                  <c:v>4539</c:v>
                </c:pt>
                <c:pt idx="8">
                  <c:v>#N/A</c:v>
                </c:pt>
                <c:pt idx="9">
                  <c:v>#N/A</c:v>
                </c:pt>
                <c:pt idx="10">
                  <c:v>3314</c:v>
                </c:pt>
                <c:pt idx="11">
                  <c:v>#N/A</c:v>
                </c:pt>
                <c:pt idx="12">
                  <c:v>#N/A</c:v>
                </c:pt>
                <c:pt idx="13">
                  <c:v>2578</c:v>
                </c:pt>
                <c:pt idx="14">
                  <c:v>#N/A</c:v>
                </c:pt>
              </c:numCache>
            </c:numRef>
          </c:val>
          <c:smooth val="0"/>
          <c:extLst>
            <c:ext xmlns:c16="http://schemas.microsoft.com/office/drawing/2014/chart" uri="{C3380CC4-5D6E-409C-BE32-E72D297353CC}">
              <c16:uniqueId val="{0000000B-8A05-4CE2-A2C8-52E9E1350A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1847</c:v>
                </c:pt>
                <c:pt idx="1">
                  <c:v>2538</c:v>
                </c:pt>
                <c:pt idx="2">
                  <c:v>2354</c:v>
                </c:pt>
              </c:numCache>
            </c:numRef>
          </c:val>
          <c:extLst>
            <c:ext xmlns:c16="http://schemas.microsoft.com/office/drawing/2014/chart" uri="{C3380CC4-5D6E-409C-BE32-E72D297353CC}">
              <c16:uniqueId val="{00000000-4226-449E-A89B-798BD86D15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125</c:v>
                </c:pt>
                <c:pt idx="2">
                  <c:v>525</c:v>
                </c:pt>
              </c:numCache>
            </c:numRef>
          </c:val>
          <c:extLst>
            <c:ext xmlns:c16="http://schemas.microsoft.com/office/drawing/2014/chart" uri="{C3380CC4-5D6E-409C-BE32-E72D297353CC}">
              <c16:uniqueId val="{00000001-4226-449E-A89B-798BD86D15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1271</c:v>
                </c:pt>
                <c:pt idx="1">
                  <c:v>1561</c:v>
                </c:pt>
                <c:pt idx="2">
                  <c:v>1814</c:v>
                </c:pt>
              </c:numCache>
            </c:numRef>
          </c:val>
          <c:extLst>
            <c:ext xmlns:c16="http://schemas.microsoft.com/office/drawing/2014/chart" uri="{C3380CC4-5D6E-409C-BE32-E72D297353CC}">
              <c16:uniqueId val="{00000002-4226-449E-A89B-798BD86D15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年度に発行した臨時財政対策債や、平成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年度に発行した道路整備に要した旧合併特例事業債の元金償還が終了したことなどにより減となった。</a:t>
          </a:r>
        </a:p>
        <a:p>
          <a:r>
            <a:rPr kumimoji="1" lang="ja-JP" altLang="en-US" sz="1400">
              <a:latin typeface="ＭＳ ゴシック" pitchFamily="49" charset="-128"/>
              <a:ea typeface="ＭＳ ゴシック" pitchFamily="49" charset="-128"/>
            </a:rPr>
            <a:t>　公債費においては、借換えや地方債発行の抑制により削減を図ってきており、令和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年度に実施する児童福祉施設等の大規模建設事業の実施に伴い一時的に上昇するものの、その後はゆるやかに減少することが見込まれる。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満期一括償還の地方債を発行していないため、該当する数値なし。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第４次男鹿市行政改革大綱に基づき地方債の発行の抑制を図ったことや、既発債の償還終了により残高は減少している。</a:t>
          </a:r>
        </a:p>
        <a:p>
          <a:r>
            <a:rPr kumimoji="1" lang="ja-JP" altLang="en-US" sz="1200">
              <a:latin typeface="ＭＳ ゴシック" pitchFamily="49" charset="-128"/>
              <a:ea typeface="ＭＳ ゴシック" pitchFamily="49" charset="-128"/>
            </a:rPr>
            <a:t>○退職手当負担見込額</a:t>
          </a:r>
        </a:p>
        <a:p>
          <a:r>
            <a:rPr kumimoji="1" lang="ja-JP" altLang="en-US" sz="1200">
              <a:latin typeface="ＭＳ ゴシック" pitchFamily="49" charset="-128"/>
              <a:ea typeface="ＭＳ ゴシック" pitchFamily="49" charset="-128"/>
            </a:rPr>
            <a:t>　職員の勤続年数の変動や自己都合退職者の増などにより増となった。	</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公営企業債発行を伴う事業費が減少傾向にあることにより、繰入見込額も減少している。</a:t>
          </a:r>
        </a:p>
        <a:p>
          <a:r>
            <a:rPr kumimoji="1" lang="ja-JP" altLang="en-US" sz="1200">
              <a:latin typeface="ＭＳ ゴシック" pitchFamily="49" charset="-128"/>
              <a:ea typeface="ＭＳ ゴシック" pitchFamily="49" charset="-128"/>
            </a:rPr>
            <a:t>○充当可能基金</a:t>
          </a:r>
        </a:p>
        <a:p>
          <a:r>
            <a:rPr kumimoji="1" lang="ja-JP" altLang="en-US" sz="1200">
              <a:latin typeface="ＭＳ ゴシック" pitchFamily="49" charset="-128"/>
              <a:ea typeface="ＭＳ ゴシック" pitchFamily="49" charset="-128"/>
            </a:rPr>
            <a:t>　減債基金の積み増しにより、残高が増加した。</a:t>
          </a:r>
        </a:p>
        <a:p>
          <a:r>
            <a:rPr kumimoji="1" lang="ja-JP" altLang="en-US" sz="1200">
              <a:latin typeface="ＭＳ ゴシック" pitchFamily="49" charset="-128"/>
              <a:ea typeface="ＭＳ ゴシック" pitchFamily="49" charset="-128"/>
            </a:rPr>
            <a:t>○基準財政需要額算入見込額</a:t>
          </a:r>
        </a:p>
        <a:p>
          <a:r>
            <a:rPr kumimoji="1" lang="ja-JP" altLang="en-US" sz="1200">
              <a:latin typeface="ＭＳ ゴシック" pitchFamily="49" charset="-128"/>
              <a:ea typeface="ＭＳ ゴシック" pitchFamily="49" charset="-128"/>
            </a:rPr>
            <a:t>　主に一般会計及び下水道事業会計に係る地方債において、発行額の減少や既発債の償還終了などにより減となっている。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今後も充当可能基金残高の確保に努めるほか、地方債残高の減少に引き続き努め、将来負担の軽減を図っていく。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秋田県男鹿市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過疎地域持続的発展基金を公共施設維持補修の財源として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万円取り崩した一方、財政調整基金における決算剰余金の積立のほか、教育施設整備基金や減債基金への積立を行い、基金全体では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基金残高は、増加傾向にあるものの、令和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小学校の大規模改修や児童施設の新設等、大きな建設事業を予定していることから、特定目的基金や減債基金を積立てるとともに、財政調整基金においては、不測の事態に備え適正な額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住民の日常的な移動のための交通手段の確保、地域医療の確保、集落の維持及び活性化その他の住民が将来にわたり安全に安心して暮らすことのできる地域社会の実現など過疎地域の持続的発展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・教育施設整備基金：市の学校施設及び社会教育施設の整備の推進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・森林環境譲与税基金：森林の整備、森林の整備を担うべき人材の育成及び確保、森林の有する公益的機能に関する普及啓発、木材の利用促進その他の森林の整備の促進に関する施策の推進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・企業版ふるさと納税地方創生基金：地域における就業の機会の創出、経済基盤の強化又は生活環境の整備に資する事業など、まち・ひと・しごと創生寄附活用事業に関する施策の推進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・過疎地域持続的発展基金：過疎対策事業債を原資とし、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年度にかけて本体工事を実施する予定の小学校大規模改修に備え、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月設置。企業版ふるさと納税を原資とし、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・過疎地域自立促進基金：過疎対策事業債を原資として積み立て、公共施設等総合管理計画に基づく事業の財源として取崩しを予定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・教育施設整備基金：将来的な統廃合に伴う小中学校の改修等に要する経費の一部に充てるため、計画的な積立を検討する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・その他：将来的に想定される庁舎新築に要する経費の一部に充てるための基金の設置を検討する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主に、歳入において、普通交付税及び臨時財政対策債が減となったため残高が減少したものである。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不測の事態や大規模災害に備え、標準財政規模の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今後予定されている大規模な建設事業に係る公債費の負担軽減のため、計画的に積み立てる。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24,784
24,713
241.09
18,096,760
17,631,335
454,311
10,343,907
12,904,512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基準財政需要額は、公債費、高齢者保健福祉費の減、また令和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年度に追加交付された、臨時財政対策債償還基金費が皆減となったことなどにより、前年度比減となった。</a:t>
          </a:r>
        </a:p>
        <a:p>
          <a:r>
            <a:rPr kumimoji="1" lang="ja-JP" altLang="en-US" sz="1300">
              <a:latin typeface="ＭＳ Ｐゴシック" panose="020B0600070205080204" pitchFamily="50" charset="-128"/>
              <a:ea typeface="ＭＳ Ｐゴシック" panose="020B0600070205080204" pitchFamily="50" charset="-128"/>
            </a:rPr>
            <a:t>　基準財政収入額は、給与所得など所得割の増による個人市民税の増や、企業収益等の増加による法人市民税の増などにより、全体として増加した。</a:t>
          </a:r>
        </a:p>
        <a:p>
          <a:r>
            <a:rPr kumimoji="1" lang="ja-JP" altLang="en-US" sz="1300">
              <a:latin typeface="ＭＳ Ｐゴシック" panose="020B0600070205080204" pitchFamily="50" charset="-128"/>
              <a:ea typeface="ＭＳ Ｐゴシック" panose="020B0600070205080204" pitchFamily="50" charset="-128"/>
            </a:rPr>
            <a:t>　以上より、前年度より単年度の財政力指数は改善したものの、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ポイント減少した。今後も市内経済の活性化や産業の振興に引き続き努め、市税やふるさと納税といった自主財源を確保し、比率の改善を図っていく。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170180</xdr:rowOff>
    </xdr:to>
    <xdr:cxnSp macro="">
      <xdr:nvCxnSpPr>
        <xdr:cNvPr id="67" name="直線コネクタ 66"/>
        <xdr:cNvCxnSpPr/>
      </xdr:nvCxnSpPr>
      <xdr:spPr>
        <a:xfrm>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前年度と比較して、普通交付税や臨時財政対策債などで大幅な減収があり、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た。今後の経常収支比率改善の余地としては、少子高齢化による扶助費の自然減が見込まれるほか、財政規模、人口規模等に即した定員管理や業務の効率化等による人件費の抑制、新たな投資的経費の厳選による公債費の抑制などがあるが、当面は地方債の償還が横ばいで推移することが見込まれることなどから、経常収支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％前後で推移すると予想されるため、経常収支比率の経年比較や類似団体との比較を行いながら、構成要素の内訳を分析するなど、財政構造を検証し適切に運営する。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83094</xdr:rowOff>
    </xdr:from>
    <xdr:to>
      <xdr:col>23</xdr:col>
      <xdr:colOff>133350</xdr:colOff>
      <xdr:row>60</xdr:row>
      <xdr:rowOff>90896</xdr:rowOff>
    </xdr:to>
    <xdr:cxnSp macro="">
      <xdr:nvCxnSpPr>
        <xdr:cNvPr id="132" name="直線コネクタ 131"/>
        <xdr:cNvCxnSpPr/>
      </xdr:nvCxnSpPr>
      <xdr:spPr>
        <a:xfrm>
          <a:off x="4114800" y="10198644"/>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83094</xdr:rowOff>
    </xdr:from>
    <xdr:to>
      <xdr:col>19</xdr:col>
      <xdr:colOff>133350</xdr:colOff>
      <xdr:row>60</xdr:row>
      <xdr:rowOff>90896</xdr:rowOff>
    </xdr:to>
    <xdr:cxnSp macro="">
      <xdr:nvCxnSpPr>
        <xdr:cNvPr id="135" name="直線コネクタ 134"/>
        <xdr:cNvCxnSpPr/>
      </xdr:nvCxnSpPr>
      <xdr:spPr>
        <a:xfrm flipV="1">
          <a:off x="3225800" y="1019864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90896</xdr:rowOff>
    </xdr:from>
    <xdr:to>
      <xdr:col>15</xdr:col>
      <xdr:colOff>82550</xdr:colOff>
      <xdr:row>60</xdr:row>
      <xdr:rowOff>146050</xdr:rowOff>
    </xdr:to>
    <xdr:cxnSp macro="">
      <xdr:nvCxnSpPr>
        <xdr:cNvPr id="138" name="直線コネクタ 137"/>
        <xdr:cNvCxnSpPr/>
      </xdr:nvCxnSpPr>
      <xdr:spPr>
        <a:xfrm flipV="1">
          <a:off x="2336800" y="103778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5624</xdr:rowOff>
    </xdr:to>
    <xdr:cxnSp macro="">
      <xdr:nvCxnSpPr>
        <xdr:cNvPr id="141" name="直線コネクタ 140"/>
        <xdr:cNvCxnSpPr/>
      </xdr:nvCxnSpPr>
      <xdr:spPr>
        <a:xfrm flipV="1">
          <a:off x="1447800" y="10433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1" name="楕円 150"/>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12173</xdr:rowOff>
    </xdr:from>
    <xdr:ext cx="762000" cy="259045"/>
    <xdr:sp macro="" textlink="">
      <xdr:nvSpPr>
        <xdr:cNvPr id="152" name="財政構造の弾力性該当値テキスト"/>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32294</xdr:rowOff>
    </xdr:from>
    <xdr:to>
      <xdr:col>19</xdr:col>
      <xdr:colOff>184150</xdr:colOff>
      <xdr:row>59</xdr:row>
      <xdr:rowOff>133894</xdr:rowOff>
    </xdr:to>
    <xdr:sp macro="" textlink="">
      <xdr:nvSpPr>
        <xdr:cNvPr id="153" name="楕円 152"/>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144071</xdr:rowOff>
    </xdr:from>
    <xdr:ext cx="736600" cy="259045"/>
    <xdr:sp macro="" textlink="">
      <xdr:nvSpPr>
        <xdr:cNvPr id="154" name="テキスト ボックス 153"/>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5" name="楕円 154"/>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126473</xdr:rowOff>
    </xdr:from>
    <xdr:ext cx="762000" cy="259045"/>
    <xdr:sp macro="" textlink="">
      <xdr:nvSpPr>
        <xdr:cNvPr id="156" name="テキスト ボックス 155"/>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8" name="テキスト ボックス 157"/>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59" name="楕円 158"/>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41201</xdr:rowOff>
    </xdr:from>
    <xdr:ext cx="762000" cy="259045"/>
    <xdr:sp macro="" textlink="">
      <xdr:nvSpPr>
        <xdr:cNvPr id="160" name="テキスト ボックス 159"/>
        <xdr:cNvSpPr txBox="1"/>
      </xdr:nvSpPr>
      <xdr:spPr>
        <a:xfrm>
          <a:off x="1066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類似団体平均は下回っているものの、前年度比</a:t>
          </a:r>
          <a:r>
            <a:rPr kumimoji="1" lang="en-US" altLang="ja-JP" sz="1300">
              <a:latin typeface="ＭＳ Ｐゴシック" panose="020B0600070205080204" pitchFamily="50" charset="-128"/>
              <a:ea typeface="ＭＳ Ｐゴシック" panose="020B0600070205080204" pitchFamily="50" charset="-128"/>
            </a:rPr>
            <a:t>9,560</a:t>
          </a:r>
          <a:r>
            <a:rPr kumimoji="1" lang="ja-JP" altLang="en-US" sz="1300">
              <a:latin typeface="ＭＳ Ｐゴシック" panose="020B0600070205080204" pitchFamily="50" charset="-128"/>
              <a:ea typeface="ＭＳ Ｐゴシック" panose="020B0600070205080204" pitchFamily="50" charset="-128"/>
            </a:rPr>
            <a:t>円の増となっている。これは、令和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年度に光熱水費の高騰や新型コロナウイルスワクチン接種にかかる費用の増などにより物件費決算額が増加したことに加え、人口減少により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人当たりの額が大きくなったためである。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5524</xdr:rowOff>
    </xdr:from>
    <xdr:to>
      <xdr:col>23</xdr:col>
      <xdr:colOff>133350</xdr:colOff>
      <xdr:row>82</xdr:row>
      <xdr:rowOff>22002</xdr:rowOff>
    </xdr:to>
    <xdr:cxnSp macro="">
      <xdr:nvCxnSpPr>
        <xdr:cNvPr id="196" name="直線コネクタ 195"/>
        <xdr:cNvCxnSpPr/>
      </xdr:nvCxnSpPr>
      <xdr:spPr>
        <a:xfrm>
          <a:off x="4114800" y="14064424"/>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162392</xdr:rowOff>
    </xdr:from>
    <xdr:to>
      <xdr:col>19</xdr:col>
      <xdr:colOff>133350</xdr:colOff>
      <xdr:row>82</xdr:row>
      <xdr:rowOff>5524</xdr:rowOff>
    </xdr:to>
    <xdr:cxnSp macro="">
      <xdr:nvCxnSpPr>
        <xdr:cNvPr id="199" name="直線コネクタ 198"/>
        <xdr:cNvCxnSpPr/>
      </xdr:nvCxnSpPr>
      <xdr:spPr>
        <a:xfrm>
          <a:off x="3225800" y="14049842"/>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125121</xdr:rowOff>
    </xdr:from>
    <xdr:to>
      <xdr:col>15</xdr:col>
      <xdr:colOff>82550</xdr:colOff>
      <xdr:row>81</xdr:row>
      <xdr:rowOff>162392</xdr:rowOff>
    </xdr:to>
    <xdr:cxnSp macro="">
      <xdr:nvCxnSpPr>
        <xdr:cNvPr id="202" name="直線コネクタ 201"/>
        <xdr:cNvCxnSpPr/>
      </xdr:nvCxnSpPr>
      <xdr:spPr>
        <a:xfrm>
          <a:off x="2336800" y="14012571"/>
          <a:ext cx="889000" cy="3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102140</xdr:rowOff>
    </xdr:from>
    <xdr:to>
      <xdr:col>11</xdr:col>
      <xdr:colOff>31750</xdr:colOff>
      <xdr:row>81</xdr:row>
      <xdr:rowOff>125121</xdr:rowOff>
    </xdr:to>
    <xdr:cxnSp macro="">
      <xdr:nvCxnSpPr>
        <xdr:cNvPr id="205" name="直線コネクタ 204"/>
        <xdr:cNvCxnSpPr/>
      </xdr:nvCxnSpPr>
      <xdr:spPr>
        <a:xfrm>
          <a:off x="1447800" y="1398959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142652</xdr:rowOff>
    </xdr:from>
    <xdr:to>
      <xdr:col>23</xdr:col>
      <xdr:colOff>184150</xdr:colOff>
      <xdr:row>82</xdr:row>
      <xdr:rowOff>72802</xdr:rowOff>
    </xdr:to>
    <xdr:sp macro="" textlink="">
      <xdr:nvSpPr>
        <xdr:cNvPr id="215" name="楕円 214"/>
        <xdr:cNvSpPr/>
      </xdr:nvSpPr>
      <xdr:spPr>
        <a:xfrm>
          <a:off x="4902200" y="140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159179</xdr:rowOff>
    </xdr:from>
    <xdr:ext cx="762000" cy="259045"/>
    <xdr:sp macro="" textlink="">
      <xdr:nvSpPr>
        <xdr:cNvPr id="216" name="人件費・物件費等の状況該当値テキスト"/>
        <xdr:cNvSpPr txBox="1"/>
      </xdr:nvSpPr>
      <xdr:spPr>
        <a:xfrm>
          <a:off x="5041900" y="1387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126174</xdr:rowOff>
    </xdr:from>
    <xdr:to>
      <xdr:col>19</xdr:col>
      <xdr:colOff>184150</xdr:colOff>
      <xdr:row>82</xdr:row>
      <xdr:rowOff>56324</xdr:rowOff>
    </xdr:to>
    <xdr:sp macro="" textlink="">
      <xdr:nvSpPr>
        <xdr:cNvPr id="217" name="楕円 216"/>
        <xdr:cNvSpPr/>
      </xdr:nvSpPr>
      <xdr:spPr>
        <a:xfrm>
          <a:off x="4064000" y="140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66501</xdr:rowOff>
    </xdr:from>
    <xdr:ext cx="736600" cy="259045"/>
    <xdr:sp macro="" textlink="">
      <xdr:nvSpPr>
        <xdr:cNvPr id="218" name="テキスト ボックス 217"/>
        <xdr:cNvSpPr txBox="1"/>
      </xdr:nvSpPr>
      <xdr:spPr>
        <a:xfrm>
          <a:off x="3733800" y="1378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111592</xdr:rowOff>
    </xdr:from>
    <xdr:to>
      <xdr:col>15</xdr:col>
      <xdr:colOff>133350</xdr:colOff>
      <xdr:row>82</xdr:row>
      <xdr:rowOff>41742</xdr:rowOff>
    </xdr:to>
    <xdr:sp macro="" textlink="">
      <xdr:nvSpPr>
        <xdr:cNvPr id="219" name="楕円 218"/>
        <xdr:cNvSpPr/>
      </xdr:nvSpPr>
      <xdr:spPr>
        <a:xfrm>
          <a:off x="3175000" y="139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51919</xdr:rowOff>
    </xdr:from>
    <xdr:ext cx="762000" cy="259045"/>
    <xdr:sp macro="" textlink="">
      <xdr:nvSpPr>
        <xdr:cNvPr id="220" name="テキスト ボックス 219"/>
        <xdr:cNvSpPr txBox="1"/>
      </xdr:nvSpPr>
      <xdr:spPr>
        <a:xfrm>
          <a:off x="2844800" y="1376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74321</xdr:rowOff>
    </xdr:from>
    <xdr:to>
      <xdr:col>11</xdr:col>
      <xdr:colOff>82550</xdr:colOff>
      <xdr:row>82</xdr:row>
      <xdr:rowOff>4471</xdr:rowOff>
    </xdr:to>
    <xdr:sp macro="" textlink="">
      <xdr:nvSpPr>
        <xdr:cNvPr id="221" name="楕円 220"/>
        <xdr:cNvSpPr/>
      </xdr:nvSpPr>
      <xdr:spPr>
        <a:xfrm>
          <a:off x="2286000" y="13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14648</xdr:rowOff>
    </xdr:from>
    <xdr:ext cx="762000" cy="259045"/>
    <xdr:sp macro="" textlink="">
      <xdr:nvSpPr>
        <xdr:cNvPr id="222" name="テキスト ボックス 221"/>
        <xdr:cNvSpPr txBox="1"/>
      </xdr:nvSpPr>
      <xdr:spPr>
        <a:xfrm>
          <a:off x="1955800" y="1373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51340</xdr:rowOff>
    </xdr:from>
    <xdr:to>
      <xdr:col>7</xdr:col>
      <xdr:colOff>31750</xdr:colOff>
      <xdr:row>81</xdr:row>
      <xdr:rowOff>152940</xdr:rowOff>
    </xdr:to>
    <xdr:sp macro="" textlink="">
      <xdr:nvSpPr>
        <xdr:cNvPr id="223" name="楕円 222"/>
        <xdr:cNvSpPr/>
      </xdr:nvSpPr>
      <xdr:spPr>
        <a:xfrm>
          <a:off x="1397000" y="139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163117</xdr:rowOff>
    </xdr:from>
    <xdr:ext cx="762000" cy="259045"/>
    <xdr:sp macro="" textlink="">
      <xdr:nvSpPr>
        <xdr:cNvPr id="224" name="テキスト ボックス 223"/>
        <xdr:cNvSpPr txBox="1"/>
      </xdr:nvSpPr>
      <xdr:spPr>
        <a:xfrm>
          <a:off x="1066800" y="1370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の無採用期間があったため、その影響で職員の年齢構成に偏りが生じ、一時的に昇格が早まるなどしたが、地域実情との均衡を保った給与水準になるよう努めたことから、類似団体平均や全国市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今後も国及び県の動向等を踏まえながら、本市の実情に合った給与水準となるよう引き続き適正化に努める。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31750</xdr:rowOff>
    </xdr:to>
    <xdr:cxnSp macro="">
      <xdr:nvCxnSpPr>
        <xdr:cNvPr id="258" name="直線コネクタ 257"/>
        <xdr:cNvCxnSpPr/>
      </xdr:nvCxnSpPr>
      <xdr:spPr>
        <a:xfrm>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4939</xdr:rowOff>
    </xdr:to>
    <xdr:cxnSp macro="">
      <xdr:nvCxnSpPr>
        <xdr:cNvPr id="261" name="直線コネクタ 260"/>
        <xdr:cNvCxnSpPr/>
      </xdr:nvCxnSpPr>
      <xdr:spPr>
        <a:xfrm flipV="1">
          <a:off x="15290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4939</xdr:rowOff>
    </xdr:to>
    <xdr:cxnSp macro="">
      <xdr:nvCxnSpPr>
        <xdr:cNvPr id="264" name="直線コネクタ 263"/>
        <xdr:cNvCxnSpPr/>
      </xdr:nvCxnSpPr>
      <xdr:spPr>
        <a:xfrm>
          <a:off x="14401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4939</xdr:rowOff>
    </xdr:to>
    <xdr:cxnSp macro="">
      <xdr:nvCxnSpPr>
        <xdr:cNvPr id="267" name="直線コネクタ 266"/>
        <xdr:cNvCxnSpPr/>
      </xdr:nvCxnSpPr>
      <xdr:spPr>
        <a:xfrm>
          <a:off x="13512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8"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0" name="テキスト ボックス 279"/>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1" name="楕円 280"/>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2" name="テキスト ボックス 281"/>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3" name="楕円 282"/>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4" name="テキスト ボックス 283"/>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5" name="楕円 284"/>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6" name="テキスト ボックス 285"/>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財政の健全性の確保のため義務的経費である人件費を抑制していく必要があり、定員管理計画に基づき適正な人員配置に努めている。人口減少により人口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人当たりの職員数は増加傾向にはあるが、類似団体平均は下回る水準で推移している。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今後も人口減少による厳しい行財政運営となるが、第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次男鹿市行政改革大綱に基づき、業務改善と組織の効率化を進めるとともに、定年延長を見据え、職員数及び年齢構成の適正な管理に努める。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67914</xdr:rowOff>
    </xdr:from>
    <xdr:to>
      <xdr:col>81</xdr:col>
      <xdr:colOff>44450</xdr:colOff>
      <xdr:row>60</xdr:row>
      <xdr:rowOff>88598</xdr:rowOff>
    </xdr:to>
    <xdr:cxnSp macro="">
      <xdr:nvCxnSpPr>
        <xdr:cNvPr id="323" name="直線コネクタ 322"/>
        <xdr:cNvCxnSpPr/>
      </xdr:nvCxnSpPr>
      <xdr:spPr>
        <a:xfrm>
          <a:off x="16179800" y="10354914"/>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67914</xdr:rowOff>
    </xdr:to>
    <xdr:cxnSp macro="">
      <xdr:nvCxnSpPr>
        <xdr:cNvPr id="326" name="直線コネクタ 325"/>
        <xdr:cNvCxnSpPr/>
      </xdr:nvCxnSpPr>
      <xdr:spPr>
        <a:xfrm>
          <a:off x="15290800" y="10325040"/>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38040</xdr:rowOff>
    </xdr:to>
    <xdr:cxnSp macro="">
      <xdr:nvCxnSpPr>
        <xdr:cNvPr id="329" name="直線コネクタ 328"/>
        <xdr:cNvCxnSpPr/>
      </xdr:nvCxnSpPr>
      <xdr:spPr>
        <a:xfrm>
          <a:off x="14401800" y="1031240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25400</xdr:rowOff>
    </xdr:to>
    <xdr:cxnSp macro="">
      <xdr:nvCxnSpPr>
        <xdr:cNvPr id="332" name="直線コネクタ 331"/>
        <xdr:cNvCxnSpPr/>
      </xdr:nvCxnSpPr>
      <xdr:spPr>
        <a:xfrm>
          <a:off x="13512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xdr:nvSpPr>
        <xdr:cNvPr id="342" name="楕円 341"/>
        <xdr:cNvSpPr/>
      </xdr:nvSpPr>
      <xdr:spPr>
        <a:xfrm>
          <a:off x="169672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54325</xdr:rowOff>
    </xdr:from>
    <xdr:ext cx="762000" cy="259045"/>
    <xdr:sp macro="" textlink="">
      <xdr:nvSpPr>
        <xdr:cNvPr id="343" name="定員管理の状況該当値テキスト"/>
        <xdr:cNvSpPr txBox="1"/>
      </xdr:nvSpPr>
      <xdr:spPr>
        <a:xfrm>
          <a:off x="17106900" y="101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17114</xdr:rowOff>
    </xdr:from>
    <xdr:to>
      <xdr:col>77</xdr:col>
      <xdr:colOff>95250</xdr:colOff>
      <xdr:row>60</xdr:row>
      <xdr:rowOff>118714</xdr:rowOff>
    </xdr:to>
    <xdr:sp macro="" textlink="">
      <xdr:nvSpPr>
        <xdr:cNvPr id="344" name="楕円 343"/>
        <xdr:cNvSpPr/>
      </xdr:nvSpPr>
      <xdr:spPr>
        <a:xfrm>
          <a:off x="16129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128891</xdr:rowOff>
    </xdr:from>
    <xdr:ext cx="736600" cy="259045"/>
    <xdr:sp macro="" textlink="">
      <xdr:nvSpPr>
        <xdr:cNvPr id="345" name="テキスト ボックス 344"/>
        <xdr:cNvSpPr txBox="1"/>
      </xdr:nvSpPr>
      <xdr:spPr>
        <a:xfrm>
          <a:off x="15798800" y="100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6" name="楕円 345"/>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7" name="テキスト ボックス 346"/>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8" name="楕円 347"/>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9" name="テキスト ボックス 348"/>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50" name="楕円 349"/>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51" name="テキスト ボックス 350"/>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％減少した。これは、比率の分子において、主に元利償還金が減少したことによる。</a:t>
          </a:r>
        </a:p>
        <a:p>
          <a:r>
            <a:rPr kumimoji="1" lang="ja-JP" altLang="en-US" sz="1300">
              <a:latin typeface="ＭＳ Ｐゴシック" panose="020B0600070205080204" pitchFamily="50" charset="-128"/>
              <a:ea typeface="ＭＳ Ｐゴシック" panose="020B0600070205080204" pitchFamily="50" charset="-128"/>
            </a:rPr>
            <a:t>　今後、児童福祉施設等の大規模建設事業の実施に伴い一時的に上昇するものの、その後はゆるやかに減少することが見込まれる。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26035</xdr:rowOff>
    </xdr:to>
    <xdr:cxnSp macro="">
      <xdr:nvCxnSpPr>
        <xdr:cNvPr id="385" name="直線コネクタ 384"/>
        <xdr:cNvCxnSpPr/>
      </xdr:nvCxnSpPr>
      <xdr:spPr>
        <a:xfrm flipV="1">
          <a:off x="16179800" y="636767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30057</xdr:rowOff>
    </xdr:to>
    <xdr:cxnSp macro="">
      <xdr:nvCxnSpPr>
        <xdr:cNvPr id="388" name="直線コネクタ 387"/>
        <xdr:cNvCxnSpPr/>
      </xdr:nvCxnSpPr>
      <xdr:spPr>
        <a:xfrm flipV="1">
          <a:off x="15290800" y="636968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38100</xdr:rowOff>
    </xdr:to>
    <xdr:cxnSp macro="">
      <xdr:nvCxnSpPr>
        <xdr:cNvPr id="391" name="直線コネクタ 390"/>
        <xdr:cNvCxnSpPr/>
      </xdr:nvCxnSpPr>
      <xdr:spPr>
        <a:xfrm flipV="1">
          <a:off x="14401800" y="63737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42122</xdr:rowOff>
    </xdr:to>
    <xdr:cxnSp macro="">
      <xdr:nvCxnSpPr>
        <xdr:cNvPr id="394" name="直線コネクタ 393"/>
        <xdr:cNvCxnSpPr/>
      </xdr:nvCxnSpPr>
      <xdr:spPr>
        <a:xfrm flipV="1">
          <a:off x="13512800" y="63817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61612</xdr:rowOff>
    </xdr:from>
    <xdr:ext cx="736600" cy="259045"/>
    <xdr:sp macro="" textlink="">
      <xdr:nvSpPr>
        <xdr:cNvPr id="407" name="テキスト ボックス 406"/>
        <xdr:cNvSpPr txBox="1"/>
      </xdr:nvSpPr>
      <xdr:spPr>
        <a:xfrm>
          <a:off x="15798800" y="640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8" name="楕円 407"/>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9" name="テキスト ボックス 408"/>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0" name="楕円 40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411" name="テキスト ボックス 410"/>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2" name="楕円 411"/>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413" name="テキスト ボックス 412"/>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一般会計及び公営企業会計において、地方債現在高が減少したことや、退職手当負担見込額において、職員の勤続年数の変動や退職手当組合への積立額の減少などがあったことなどが要因となっている。</a:t>
          </a:r>
        </a:p>
        <a:p>
          <a:r>
            <a:rPr kumimoji="1" lang="ja-JP" altLang="en-US" sz="1300">
              <a:latin typeface="ＭＳ Ｐゴシック" panose="020B0600070205080204" pitchFamily="50" charset="-128"/>
              <a:ea typeface="ＭＳ Ｐゴシック" panose="020B0600070205080204" pitchFamily="50" charset="-128"/>
            </a:rPr>
            <a:t>　比率は減少傾向にあり、今後、児童福祉施設等の大規模建設事業の実施に伴い一時的に上昇するものの、令和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年度以降に再び減少することが見込まれる。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7715</xdr:rowOff>
    </xdr:from>
    <xdr:to>
      <xdr:col>81</xdr:col>
      <xdr:colOff>44450</xdr:colOff>
      <xdr:row>16</xdr:row>
      <xdr:rowOff>49339</xdr:rowOff>
    </xdr:to>
    <xdr:cxnSp macro="">
      <xdr:nvCxnSpPr>
        <xdr:cNvPr id="443" name="直線コネクタ 442"/>
        <xdr:cNvCxnSpPr/>
      </xdr:nvCxnSpPr>
      <xdr:spPr>
        <a:xfrm flipV="1">
          <a:off x="16179800" y="2750915"/>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49339</xdr:rowOff>
    </xdr:from>
    <xdr:to>
      <xdr:col>77</xdr:col>
      <xdr:colOff>44450</xdr:colOff>
      <xdr:row>16</xdr:row>
      <xdr:rowOff>146463</xdr:rowOff>
    </xdr:to>
    <xdr:cxnSp macro="">
      <xdr:nvCxnSpPr>
        <xdr:cNvPr id="446" name="直線コネクタ 445"/>
        <xdr:cNvCxnSpPr/>
      </xdr:nvCxnSpPr>
      <xdr:spPr>
        <a:xfrm flipV="1">
          <a:off x="15290800" y="2792539"/>
          <a:ext cx="889000" cy="9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146463</xdr:rowOff>
    </xdr:from>
    <xdr:to>
      <xdr:col>72</xdr:col>
      <xdr:colOff>203200</xdr:colOff>
      <xdr:row>17</xdr:row>
      <xdr:rowOff>81185</xdr:rowOff>
    </xdr:to>
    <xdr:cxnSp macro="">
      <xdr:nvCxnSpPr>
        <xdr:cNvPr id="449" name="直線コネクタ 448"/>
        <xdr:cNvCxnSpPr/>
      </xdr:nvCxnSpPr>
      <xdr:spPr>
        <a:xfrm flipV="1">
          <a:off x="14401800" y="288966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81185</xdr:rowOff>
    </xdr:from>
    <xdr:to>
      <xdr:col>68</xdr:col>
      <xdr:colOff>152400</xdr:colOff>
      <xdr:row>18</xdr:row>
      <xdr:rowOff>31591</xdr:rowOff>
    </xdr:to>
    <xdr:cxnSp macro="">
      <xdr:nvCxnSpPr>
        <xdr:cNvPr id="452" name="直線コネクタ 451"/>
        <xdr:cNvCxnSpPr/>
      </xdr:nvCxnSpPr>
      <xdr:spPr>
        <a:xfrm flipV="1">
          <a:off x="13512800" y="2995835"/>
          <a:ext cx="889000" cy="1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128365</xdr:rowOff>
    </xdr:from>
    <xdr:to>
      <xdr:col>81</xdr:col>
      <xdr:colOff>95250</xdr:colOff>
      <xdr:row>16</xdr:row>
      <xdr:rowOff>58515</xdr:rowOff>
    </xdr:to>
    <xdr:sp macro="" textlink="">
      <xdr:nvSpPr>
        <xdr:cNvPr id="462" name="楕円 461"/>
        <xdr:cNvSpPr/>
      </xdr:nvSpPr>
      <xdr:spPr>
        <a:xfrm>
          <a:off x="16967200" y="27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100442</xdr:rowOff>
    </xdr:from>
    <xdr:ext cx="762000" cy="259045"/>
    <xdr:sp macro="" textlink="">
      <xdr:nvSpPr>
        <xdr:cNvPr id="463" name="将来負担の状況該当値テキスト"/>
        <xdr:cNvSpPr txBox="1"/>
      </xdr:nvSpPr>
      <xdr:spPr>
        <a:xfrm>
          <a:off x="17106900" y="267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169989</xdr:rowOff>
    </xdr:from>
    <xdr:to>
      <xdr:col>77</xdr:col>
      <xdr:colOff>95250</xdr:colOff>
      <xdr:row>16</xdr:row>
      <xdr:rowOff>100139</xdr:rowOff>
    </xdr:to>
    <xdr:sp macro="" textlink="">
      <xdr:nvSpPr>
        <xdr:cNvPr id="464" name="楕円 463"/>
        <xdr:cNvSpPr/>
      </xdr:nvSpPr>
      <xdr:spPr>
        <a:xfrm>
          <a:off x="16129000" y="27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84916</xdr:rowOff>
    </xdr:from>
    <xdr:ext cx="736600" cy="259045"/>
    <xdr:sp macro="" textlink="">
      <xdr:nvSpPr>
        <xdr:cNvPr id="465" name="テキスト ボックス 464"/>
        <xdr:cNvSpPr txBox="1"/>
      </xdr:nvSpPr>
      <xdr:spPr>
        <a:xfrm>
          <a:off x="15798800" y="282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95663</xdr:rowOff>
    </xdr:from>
    <xdr:to>
      <xdr:col>73</xdr:col>
      <xdr:colOff>44450</xdr:colOff>
      <xdr:row>17</xdr:row>
      <xdr:rowOff>25813</xdr:rowOff>
    </xdr:to>
    <xdr:sp macro="" textlink="">
      <xdr:nvSpPr>
        <xdr:cNvPr id="466" name="楕円 465"/>
        <xdr:cNvSpPr/>
      </xdr:nvSpPr>
      <xdr:spPr>
        <a:xfrm>
          <a:off x="15240000" y="28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10590</xdr:rowOff>
    </xdr:from>
    <xdr:ext cx="762000" cy="259045"/>
    <xdr:sp macro="" textlink="">
      <xdr:nvSpPr>
        <xdr:cNvPr id="467" name="テキスト ボックス 466"/>
        <xdr:cNvSpPr txBox="1"/>
      </xdr:nvSpPr>
      <xdr:spPr>
        <a:xfrm>
          <a:off x="14909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30385</xdr:rowOff>
    </xdr:from>
    <xdr:to>
      <xdr:col>68</xdr:col>
      <xdr:colOff>203200</xdr:colOff>
      <xdr:row>17</xdr:row>
      <xdr:rowOff>131985</xdr:rowOff>
    </xdr:to>
    <xdr:sp macro="" textlink="">
      <xdr:nvSpPr>
        <xdr:cNvPr id="468" name="楕円 467"/>
        <xdr:cNvSpPr/>
      </xdr:nvSpPr>
      <xdr:spPr>
        <a:xfrm>
          <a:off x="14351000" y="29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116762</xdr:rowOff>
    </xdr:from>
    <xdr:ext cx="762000" cy="259045"/>
    <xdr:sp macro="" textlink="">
      <xdr:nvSpPr>
        <xdr:cNvPr id="469" name="テキスト ボックス 468"/>
        <xdr:cNvSpPr txBox="1"/>
      </xdr:nvSpPr>
      <xdr:spPr>
        <a:xfrm>
          <a:off x="14020800" y="303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152241</xdr:rowOff>
    </xdr:from>
    <xdr:to>
      <xdr:col>64</xdr:col>
      <xdr:colOff>152400</xdr:colOff>
      <xdr:row>18</xdr:row>
      <xdr:rowOff>82391</xdr:rowOff>
    </xdr:to>
    <xdr:sp macro="" textlink="">
      <xdr:nvSpPr>
        <xdr:cNvPr id="470" name="楕円 469"/>
        <xdr:cNvSpPr/>
      </xdr:nvSpPr>
      <xdr:spPr>
        <a:xfrm>
          <a:off x="13462000" y="30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67168</xdr:rowOff>
    </xdr:from>
    <xdr:ext cx="762000" cy="259045"/>
    <xdr:sp macro="" textlink="">
      <xdr:nvSpPr>
        <xdr:cNvPr id="471" name="テキスト ボックス 470"/>
        <xdr:cNvSpPr txBox="1"/>
      </xdr:nvSpPr>
      <xdr:spPr>
        <a:xfrm>
          <a:off x="13131800" y="31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24,784
24,713
241.09
18,096,760
17,631,335
454,311
10,343,907
12,904,512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における調整負担金の減による退職手当負担金の減などにより人件費決算額は減少したものの、普通交付税や臨時財政対策債の減などにより比率の分母となる経常一般財源が大きく減少したため、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165100</xdr:rowOff>
    </xdr:to>
    <xdr:cxnSp macro="">
      <xdr:nvCxnSpPr>
        <xdr:cNvPr id="66" name="直線コネクタ 65"/>
        <xdr:cNvCxnSpPr/>
      </xdr:nvCxnSpPr>
      <xdr:spPr>
        <a:xfrm>
          <a:off x="3987800" y="594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46990</xdr:rowOff>
    </xdr:to>
    <xdr:cxnSp macro="">
      <xdr:nvCxnSpPr>
        <xdr:cNvPr id="69" name="直線コネクタ 68"/>
        <xdr:cNvCxnSpPr/>
      </xdr:nvCxnSpPr>
      <xdr:spPr>
        <a:xfrm flipV="1">
          <a:off x="3098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168910</xdr:rowOff>
    </xdr:to>
    <xdr:cxnSp macro="">
      <xdr:nvCxnSpPr>
        <xdr:cNvPr id="72" name="直線コネクタ 71"/>
        <xdr:cNvCxnSpPr/>
      </xdr:nvCxnSpPr>
      <xdr:spPr>
        <a:xfrm flipV="1">
          <a:off x="2209800" y="604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96520</xdr:rowOff>
    </xdr:to>
    <xdr:cxnSp macro="">
      <xdr:nvCxnSpPr>
        <xdr:cNvPr id="75" name="直線コネクタ 74"/>
        <xdr:cNvCxnSpPr/>
      </xdr:nvCxnSpPr>
      <xdr:spPr>
        <a:xfrm flipV="1">
          <a:off x="1320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経常一般財源の減に加え、光熱水費の高騰や新型コロナウイルスワクチン接種にかかる費用の増などにより物件費が増加したことから、前年度と比較して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今後も公共施設マネジメントによる施設の統廃合や一般事務費の節減に努め、さらなる物件費の抑制を図る。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118836</xdr:rowOff>
    </xdr:to>
    <xdr:cxnSp macro="">
      <xdr:nvCxnSpPr>
        <xdr:cNvPr id="129" name="直線コネクタ 128"/>
        <xdr:cNvCxnSpPr/>
      </xdr:nvCxnSpPr>
      <xdr:spPr>
        <a:xfrm>
          <a:off x="15671800" y="25164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31750</xdr:rowOff>
    </xdr:to>
    <xdr:cxnSp macro="">
      <xdr:nvCxnSpPr>
        <xdr:cNvPr id="132" name="直線コネクタ 131"/>
        <xdr:cNvCxnSpPr/>
      </xdr:nvCxnSpPr>
      <xdr:spPr>
        <a:xfrm flipV="1">
          <a:off x="14782800" y="2516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xdr:cNvCxnSpPr/>
      </xdr:nvCxnSpPr>
      <xdr:spPr>
        <a:xfrm>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159657</xdr:rowOff>
    </xdr:to>
    <xdr:cxnSp macro="">
      <xdr:nvCxnSpPr>
        <xdr:cNvPr id="138" name="直線コネクタ 137"/>
        <xdr:cNvCxnSpPr/>
      </xdr:nvCxnSpPr>
      <xdr:spPr>
        <a:xfrm>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前年度と比較して、被保護世帯の減による生活保護費の減少などがあったものの、人件費同様、比率の分母となる経常一般財源の大幅な減少により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今後も高齢化の進行により扶助費の増加が予想されることから、健康づくり対策事業の推進による健康寿命の延伸や、生活保護受給者への就労支援等を実施し、医療費や生活保護費の抑制を図る。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58</xdr:row>
      <xdr:rowOff>165100</xdr:rowOff>
    </xdr:to>
    <xdr:cxnSp macro="">
      <xdr:nvCxnSpPr>
        <xdr:cNvPr id="190" name="直線コネクタ 189"/>
        <xdr:cNvCxnSpPr/>
      </xdr:nvCxnSpPr>
      <xdr:spPr>
        <a:xfrm>
          <a:off x="3987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93" name="直線コネクタ 192"/>
        <xdr:cNvCxnSpPr/>
      </xdr:nvCxnSpPr>
      <xdr:spPr>
        <a:xfrm>
          <a:off x="3098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6350</xdr:rowOff>
    </xdr:to>
    <xdr:cxnSp macro="">
      <xdr:nvCxnSpPr>
        <xdr:cNvPr id="196" name="直線コネクタ 195"/>
        <xdr:cNvCxnSpPr/>
      </xdr:nvCxnSpPr>
      <xdr:spPr>
        <a:xfrm flipV="1">
          <a:off x="2209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6350</xdr:rowOff>
    </xdr:to>
    <xdr:cxnSp macro="">
      <xdr:nvCxnSpPr>
        <xdr:cNvPr id="199" name="直線コネクタ 198"/>
        <xdr:cNvCxnSpPr/>
      </xdr:nvCxnSpPr>
      <xdr:spPr>
        <a:xfrm>
          <a:off x="1320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9" name="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0"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その他の経費の多くは、国民健康保険特別会計や介護保険特別会計などへの繰出金となっており、後期高齢者医療広域連合に対する負担金などの増により、前年度と比較して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本市の高齢化率は</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日時点）と非常に高く、今後も特別会計への繰出金が増加していくことが予想されるが、疾病予防や健康づくり事業の推進により、繰出金の増加を抑制し、普通会計の負担額を軽減するよう努める。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100330</xdr:rowOff>
    </xdr:to>
    <xdr:cxnSp macro="">
      <xdr:nvCxnSpPr>
        <xdr:cNvPr id="251" name="直線コネクタ 250"/>
        <xdr:cNvCxnSpPr/>
      </xdr:nvCxnSpPr>
      <xdr:spPr>
        <a:xfrm>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62230</xdr:rowOff>
    </xdr:to>
    <xdr:cxnSp macro="">
      <xdr:nvCxnSpPr>
        <xdr:cNvPr id="254" name="直線コネクタ 253"/>
        <xdr:cNvCxnSpPr/>
      </xdr:nvCxnSpPr>
      <xdr:spPr>
        <a:xfrm flipV="1">
          <a:off x="14782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62230</xdr:rowOff>
    </xdr:to>
    <xdr:cxnSp macro="">
      <xdr:nvCxnSpPr>
        <xdr:cNvPr id="257" name="直線コネクタ 256"/>
        <xdr:cNvCxnSpPr/>
      </xdr:nvCxnSpPr>
      <xdr:spPr>
        <a:xfrm>
          <a:off x="13893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54610</xdr:rowOff>
    </xdr:to>
    <xdr:cxnSp macro="">
      <xdr:nvCxnSpPr>
        <xdr:cNvPr id="260" name="直線コネクタ 259"/>
        <xdr:cNvCxnSpPr/>
      </xdr:nvCxnSpPr>
      <xdr:spPr>
        <a:xfrm>
          <a:off x="13004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0" name="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6" name="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7" name="テキスト ボックス 276"/>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8" name="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ポイントの増となったが、これは、公営企業会計への繰出金や、一部事務組合に対する負担金などの増による。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下水道事業会計や病院事業会計など、公営企業会計に対する負担金・補助金が多額になっているためである。公営企業においては、引き続き経営改善を図り、負担金・補助金に依存しない自立した運営ができるよう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19558</xdr:rowOff>
    </xdr:to>
    <xdr:cxnSp macro="">
      <xdr:nvCxnSpPr>
        <xdr:cNvPr id="309" name="直線コネクタ 308"/>
        <xdr:cNvCxnSpPr/>
      </xdr:nvCxnSpPr>
      <xdr:spPr>
        <a:xfrm>
          <a:off x="15671800" y="66238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33274</xdr:rowOff>
    </xdr:to>
    <xdr:cxnSp macro="">
      <xdr:nvCxnSpPr>
        <xdr:cNvPr id="312" name="直線コネクタ 311"/>
        <xdr:cNvCxnSpPr/>
      </xdr:nvCxnSpPr>
      <xdr:spPr>
        <a:xfrm flipV="1">
          <a:off x="14782800" y="66238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46990</xdr:rowOff>
    </xdr:to>
    <xdr:cxnSp macro="">
      <xdr:nvCxnSpPr>
        <xdr:cNvPr id="315" name="直線コネクタ 314"/>
        <xdr:cNvCxnSpPr/>
      </xdr:nvCxnSpPr>
      <xdr:spPr>
        <a:xfrm flipV="1">
          <a:off x="13893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56134</xdr:rowOff>
    </xdr:to>
    <xdr:cxnSp macro="">
      <xdr:nvCxnSpPr>
        <xdr:cNvPr id="318" name="直線コネクタ 317"/>
        <xdr:cNvCxnSpPr/>
      </xdr:nvCxnSpPr>
      <xdr:spPr>
        <a:xfrm flipV="1">
          <a:off x="13004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8" name="楕円 327"/>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9"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0" name="楕円 329"/>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1" name="テキスト ボックス 330"/>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2" name="楕円 331"/>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3" name="テキスト ボックス 332"/>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4" name="楕円 333"/>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5" name="テキスト ボックス 334"/>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6" name="楕円 335"/>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7" name="テキスト ボックス 336"/>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比率の分母となる経常一般財源が減少したものの、償還元金、利子ともに減少したため、前年度と同値で推移した。</a:t>
          </a:r>
        </a:p>
        <a:p>
          <a:r>
            <a:rPr kumimoji="1" lang="ja-JP" altLang="en-US" sz="1300">
              <a:latin typeface="ＭＳ Ｐゴシック" panose="020B0600070205080204" pitchFamily="50" charset="-128"/>
              <a:ea typeface="ＭＳ Ｐゴシック" panose="020B0600070205080204" pitchFamily="50" charset="-128"/>
            </a:rPr>
            <a:t>　公債費においては、令和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年度に実施する児童福祉施設等の大規模建設事業の実施に伴い一時的に上昇するものの、その後はゆるやかに減少することが見込まれる。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102235</xdr:rowOff>
    </xdr:from>
    <xdr:to>
      <xdr:col>24</xdr:col>
      <xdr:colOff>25400</xdr:colOff>
      <xdr:row>74</xdr:row>
      <xdr:rowOff>102235</xdr:rowOff>
    </xdr:to>
    <xdr:cxnSp macro="">
      <xdr:nvCxnSpPr>
        <xdr:cNvPr id="369" name="直線コネクタ 368"/>
        <xdr:cNvCxnSpPr/>
      </xdr:nvCxnSpPr>
      <xdr:spPr>
        <a:xfrm>
          <a:off x="3987800" y="12789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102235</xdr:rowOff>
    </xdr:from>
    <xdr:to>
      <xdr:col>19</xdr:col>
      <xdr:colOff>187325</xdr:colOff>
      <xdr:row>74</xdr:row>
      <xdr:rowOff>111760</xdr:rowOff>
    </xdr:to>
    <xdr:cxnSp macro="">
      <xdr:nvCxnSpPr>
        <xdr:cNvPr id="372" name="直線コネクタ 371"/>
        <xdr:cNvCxnSpPr/>
      </xdr:nvCxnSpPr>
      <xdr:spPr>
        <a:xfrm flipV="1">
          <a:off x="3098800" y="127895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111760</xdr:rowOff>
    </xdr:to>
    <xdr:cxnSp macro="">
      <xdr:nvCxnSpPr>
        <xdr:cNvPr id="375" name="直線コネクタ 374"/>
        <xdr:cNvCxnSpPr/>
      </xdr:nvCxnSpPr>
      <xdr:spPr>
        <a:xfrm>
          <a:off x="2209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109855</xdr:rowOff>
    </xdr:from>
    <xdr:to>
      <xdr:col>11</xdr:col>
      <xdr:colOff>9525</xdr:colOff>
      <xdr:row>74</xdr:row>
      <xdr:rowOff>115570</xdr:rowOff>
    </xdr:to>
    <xdr:cxnSp macro="">
      <xdr:nvCxnSpPr>
        <xdr:cNvPr id="378" name="直線コネクタ 377"/>
        <xdr:cNvCxnSpPr/>
      </xdr:nvCxnSpPr>
      <xdr:spPr>
        <a:xfrm flipV="1">
          <a:off x="1320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51435</xdr:rowOff>
    </xdr:from>
    <xdr:to>
      <xdr:col>24</xdr:col>
      <xdr:colOff>76200</xdr:colOff>
      <xdr:row>74</xdr:row>
      <xdr:rowOff>153035</xdr:rowOff>
    </xdr:to>
    <xdr:sp macro="" textlink="">
      <xdr:nvSpPr>
        <xdr:cNvPr id="388" name="楕円 387"/>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131462</xdr:rowOff>
    </xdr:from>
    <xdr:ext cx="762000" cy="259045"/>
    <xdr:sp macro="" textlink="">
      <xdr:nvSpPr>
        <xdr:cNvPr id="389" name="公債費該当値テキスト"/>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51435</xdr:rowOff>
    </xdr:from>
    <xdr:to>
      <xdr:col>20</xdr:col>
      <xdr:colOff>38100</xdr:colOff>
      <xdr:row>74</xdr:row>
      <xdr:rowOff>153035</xdr:rowOff>
    </xdr:to>
    <xdr:sp macro="" textlink="">
      <xdr:nvSpPr>
        <xdr:cNvPr id="390" name="楕円 389"/>
        <xdr:cNvSpPr/>
      </xdr:nvSpPr>
      <xdr:spPr>
        <a:xfrm>
          <a:off x="3937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163212</xdr:rowOff>
    </xdr:from>
    <xdr:ext cx="736600" cy="259045"/>
    <xdr:sp macro="" textlink="">
      <xdr:nvSpPr>
        <xdr:cNvPr id="391" name="テキスト ボックス 390"/>
        <xdr:cNvSpPr txBox="1"/>
      </xdr:nvSpPr>
      <xdr:spPr>
        <a:xfrm>
          <a:off x="3606800" y="1250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2" name="楕円 391"/>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3" name="テキスト ボックス 392"/>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4" name="楕円 393"/>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5" name="テキスト ボックス 394"/>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6" name="楕円 395"/>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7" name="テキスト ボックス 396"/>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補助費等のうち、公営企業会計への負担金・補助金が多額であるため、依然として類似団体平均を上回っている。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今後も公営企業会計における経営の健全化のほか、疾病予防事業などの各種事業の推進や、事務事業の見直しにより経費の縮減に努める。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44704</xdr:rowOff>
    </xdr:to>
    <xdr:cxnSp macro="">
      <xdr:nvCxnSpPr>
        <xdr:cNvPr id="428" name="直線コネクタ 427"/>
        <xdr:cNvCxnSpPr/>
      </xdr:nvCxnSpPr>
      <xdr:spPr>
        <a:xfrm>
          <a:off x="15671800" y="13180061"/>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21844</xdr:rowOff>
    </xdr:to>
    <xdr:cxnSp macro="">
      <xdr:nvCxnSpPr>
        <xdr:cNvPr id="431" name="直線コネクタ 430"/>
        <xdr:cNvCxnSpPr/>
      </xdr:nvCxnSpPr>
      <xdr:spPr>
        <a:xfrm flipV="1">
          <a:off x="14782800" y="13180061"/>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99568</xdr:rowOff>
    </xdr:to>
    <xdr:cxnSp macro="">
      <xdr:nvCxnSpPr>
        <xdr:cNvPr id="434" name="直線コネクタ 433"/>
        <xdr:cNvCxnSpPr/>
      </xdr:nvCxnSpPr>
      <xdr:spPr>
        <a:xfrm flipV="1">
          <a:off x="13893800" y="133949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78</xdr:row>
      <xdr:rowOff>127000</xdr:rowOff>
    </xdr:to>
    <xdr:cxnSp macro="">
      <xdr:nvCxnSpPr>
        <xdr:cNvPr id="437" name="直線コネクタ 436"/>
        <xdr:cNvCxnSpPr/>
      </xdr:nvCxnSpPr>
      <xdr:spPr>
        <a:xfrm flipV="1">
          <a:off x="13004800" y="13472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7" name="楕円 446"/>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8"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9" name="楕円 44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0" name="テキスト ボックス 449"/>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3" name="楕円 452"/>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4" name="テキスト ボックス 453"/>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5" name="楕円 45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6" name="テキスト ボックス 45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133608</xdr:rowOff>
    </xdr:from>
    <xdr:to>
      <xdr:col>29</xdr:col>
      <xdr:colOff>127000</xdr:colOff>
      <xdr:row>16</xdr:row>
      <xdr:rowOff>169607</xdr:rowOff>
    </xdr:to>
    <xdr:cxnSp macro="">
      <xdr:nvCxnSpPr>
        <xdr:cNvPr id="52" name="直線コネクタ 51"/>
        <xdr:cNvCxnSpPr/>
      </xdr:nvCxnSpPr>
      <xdr:spPr bwMode="auto">
        <a:xfrm flipV="1">
          <a:off x="5003800" y="2924433"/>
          <a:ext cx="647700" cy="3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169607</xdr:rowOff>
    </xdr:from>
    <xdr:to>
      <xdr:col>26</xdr:col>
      <xdr:colOff>50800</xdr:colOff>
      <xdr:row>17</xdr:row>
      <xdr:rowOff>40165</xdr:rowOff>
    </xdr:to>
    <xdr:cxnSp macro="">
      <xdr:nvCxnSpPr>
        <xdr:cNvPr id="55" name="直線コネクタ 54"/>
        <xdr:cNvCxnSpPr/>
      </xdr:nvCxnSpPr>
      <xdr:spPr bwMode="auto">
        <a:xfrm flipV="1">
          <a:off x="4305300" y="2960432"/>
          <a:ext cx="698500" cy="4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40165</xdr:rowOff>
    </xdr:from>
    <xdr:to>
      <xdr:col>22</xdr:col>
      <xdr:colOff>114300</xdr:colOff>
      <xdr:row>17</xdr:row>
      <xdr:rowOff>48438</xdr:rowOff>
    </xdr:to>
    <xdr:cxnSp macro="">
      <xdr:nvCxnSpPr>
        <xdr:cNvPr id="58" name="直線コネクタ 57"/>
        <xdr:cNvCxnSpPr/>
      </xdr:nvCxnSpPr>
      <xdr:spPr bwMode="auto">
        <a:xfrm flipV="1">
          <a:off x="3606800" y="3002440"/>
          <a:ext cx="698500" cy="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48438</xdr:rowOff>
    </xdr:from>
    <xdr:to>
      <xdr:col>18</xdr:col>
      <xdr:colOff>177800</xdr:colOff>
      <xdr:row>17</xdr:row>
      <xdr:rowOff>83686</xdr:rowOff>
    </xdr:to>
    <xdr:cxnSp macro="">
      <xdr:nvCxnSpPr>
        <xdr:cNvPr id="61" name="直線コネクタ 60"/>
        <xdr:cNvCxnSpPr/>
      </xdr:nvCxnSpPr>
      <xdr:spPr bwMode="auto">
        <a:xfrm flipV="1">
          <a:off x="2908300" y="3010713"/>
          <a:ext cx="698500" cy="3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82808</xdr:rowOff>
    </xdr:from>
    <xdr:to>
      <xdr:col>29</xdr:col>
      <xdr:colOff>177800</xdr:colOff>
      <xdr:row>17</xdr:row>
      <xdr:rowOff>12958</xdr:rowOff>
    </xdr:to>
    <xdr:sp macro="" textlink="">
      <xdr:nvSpPr>
        <xdr:cNvPr id="71" name="楕円 70"/>
        <xdr:cNvSpPr/>
      </xdr:nvSpPr>
      <xdr:spPr bwMode="auto">
        <a:xfrm>
          <a:off x="5600700" y="28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99335</xdr:rowOff>
    </xdr:from>
    <xdr:ext cx="762000" cy="259045"/>
    <xdr:sp macro="" textlink="">
      <xdr:nvSpPr>
        <xdr:cNvPr id="72" name="人口1人当たり決算額の推移該当値テキスト130"/>
        <xdr:cNvSpPr txBox="1"/>
      </xdr:nvSpPr>
      <xdr:spPr>
        <a:xfrm>
          <a:off x="5740400" y="271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118807</xdr:rowOff>
    </xdr:from>
    <xdr:to>
      <xdr:col>26</xdr:col>
      <xdr:colOff>101600</xdr:colOff>
      <xdr:row>17</xdr:row>
      <xdr:rowOff>48957</xdr:rowOff>
    </xdr:to>
    <xdr:sp macro="" textlink="">
      <xdr:nvSpPr>
        <xdr:cNvPr id="73" name="楕円 72"/>
        <xdr:cNvSpPr/>
      </xdr:nvSpPr>
      <xdr:spPr bwMode="auto">
        <a:xfrm>
          <a:off x="4953000" y="290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59134</xdr:rowOff>
    </xdr:from>
    <xdr:ext cx="736600" cy="259045"/>
    <xdr:sp macro="" textlink="">
      <xdr:nvSpPr>
        <xdr:cNvPr id="74" name="テキスト ボックス 73"/>
        <xdr:cNvSpPr txBox="1"/>
      </xdr:nvSpPr>
      <xdr:spPr>
        <a:xfrm>
          <a:off x="4622800" y="26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160815</xdr:rowOff>
    </xdr:from>
    <xdr:to>
      <xdr:col>22</xdr:col>
      <xdr:colOff>165100</xdr:colOff>
      <xdr:row>17</xdr:row>
      <xdr:rowOff>90965</xdr:rowOff>
    </xdr:to>
    <xdr:sp macro="" textlink="">
      <xdr:nvSpPr>
        <xdr:cNvPr id="75" name="楕円 74"/>
        <xdr:cNvSpPr/>
      </xdr:nvSpPr>
      <xdr:spPr bwMode="auto">
        <a:xfrm>
          <a:off x="4254500" y="29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101142</xdr:rowOff>
    </xdr:from>
    <xdr:ext cx="762000" cy="259045"/>
    <xdr:sp macro="" textlink="">
      <xdr:nvSpPr>
        <xdr:cNvPr id="76" name="テキスト ボックス 75"/>
        <xdr:cNvSpPr txBox="1"/>
      </xdr:nvSpPr>
      <xdr:spPr>
        <a:xfrm>
          <a:off x="3924300" y="272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169088</xdr:rowOff>
    </xdr:from>
    <xdr:to>
      <xdr:col>19</xdr:col>
      <xdr:colOff>38100</xdr:colOff>
      <xdr:row>17</xdr:row>
      <xdr:rowOff>99238</xdr:rowOff>
    </xdr:to>
    <xdr:sp macro="" textlink="">
      <xdr:nvSpPr>
        <xdr:cNvPr id="77" name="楕円 76"/>
        <xdr:cNvSpPr/>
      </xdr:nvSpPr>
      <xdr:spPr bwMode="auto">
        <a:xfrm>
          <a:off x="3556000" y="295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109415</xdr:rowOff>
    </xdr:from>
    <xdr:ext cx="762000" cy="259045"/>
    <xdr:sp macro="" textlink="">
      <xdr:nvSpPr>
        <xdr:cNvPr id="78" name="テキスト ボックス 77"/>
        <xdr:cNvSpPr txBox="1"/>
      </xdr:nvSpPr>
      <xdr:spPr>
        <a:xfrm>
          <a:off x="3225800" y="27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32886</xdr:rowOff>
    </xdr:from>
    <xdr:to>
      <xdr:col>15</xdr:col>
      <xdr:colOff>101600</xdr:colOff>
      <xdr:row>17</xdr:row>
      <xdr:rowOff>134486</xdr:rowOff>
    </xdr:to>
    <xdr:sp macro="" textlink="">
      <xdr:nvSpPr>
        <xdr:cNvPr id="79" name="楕円 78"/>
        <xdr:cNvSpPr/>
      </xdr:nvSpPr>
      <xdr:spPr bwMode="auto">
        <a:xfrm>
          <a:off x="2857500" y="299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144663</xdr:rowOff>
    </xdr:from>
    <xdr:ext cx="762000" cy="259045"/>
    <xdr:sp macro="" textlink="">
      <xdr:nvSpPr>
        <xdr:cNvPr id="80" name="テキスト ボックス 79"/>
        <xdr:cNvSpPr txBox="1"/>
      </xdr:nvSpPr>
      <xdr:spPr>
        <a:xfrm>
          <a:off x="2527300" y="276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307175</xdr:rowOff>
    </xdr:from>
    <xdr:to>
      <xdr:col>29</xdr:col>
      <xdr:colOff>127000</xdr:colOff>
      <xdr:row>37</xdr:row>
      <xdr:rowOff>307629</xdr:rowOff>
    </xdr:to>
    <xdr:cxnSp macro="">
      <xdr:nvCxnSpPr>
        <xdr:cNvPr id="114" name="直線コネクタ 113"/>
        <xdr:cNvCxnSpPr/>
      </xdr:nvCxnSpPr>
      <xdr:spPr bwMode="auto">
        <a:xfrm>
          <a:off x="5003800" y="7431875"/>
          <a:ext cx="647700" cy="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292405</xdr:rowOff>
    </xdr:from>
    <xdr:ext cx="762000" cy="259045"/>
    <xdr:sp macro="" textlink="">
      <xdr:nvSpPr>
        <xdr:cNvPr id="115" name="人口1人当たり決算額の推移平均値テキスト445"/>
        <xdr:cNvSpPr txBox="1"/>
      </xdr:nvSpPr>
      <xdr:spPr>
        <a:xfrm>
          <a:off x="5740400" y="74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307175</xdr:rowOff>
    </xdr:from>
    <xdr:to>
      <xdr:col>26</xdr:col>
      <xdr:colOff>50800</xdr:colOff>
      <xdr:row>37</xdr:row>
      <xdr:rowOff>311659</xdr:rowOff>
    </xdr:to>
    <xdr:cxnSp macro="">
      <xdr:nvCxnSpPr>
        <xdr:cNvPr id="117" name="直線コネクタ 116"/>
        <xdr:cNvCxnSpPr/>
      </xdr:nvCxnSpPr>
      <xdr:spPr bwMode="auto">
        <a:xfrm flipV="1">
          <a:off x="4305300" y="7431875"/>
          <a:ext cx="698500" cy="4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311659</xdr:rowOff>
    </xdr:from>
    <xdr:to>
      <xdr:col>22</xdr:col>
      <xdr:colOff>114300</xdr:colOff>
      <xdr:row>37</xdr:row>
      <xdr:rowOff>317607</xdr:rowOff>
    </xdr:to>
    <xdr:cxnSp macro="">
      <xdr:nvCxnSpPr>
        <xdr:cNvPr id="120" name="直線コネクタ 119"/>
        <xdr:cNvCxnSpPr/>
      </xdr:nvCxnSpPr>
      <xdr:spPr bwMode="auto">
        <a:xfrm flipV="1">
          <a:off x="3606800" y="7436359"/>
          <a:ext cx="698500" cy="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316281</xdr:rowOff>
    </xdr:from>
    <xdr:to>
      <xdr:col>18</xdr:col>
      <xdr:colOff>177800</xdr:colOff>
      <xdr:row>37</xdr:row>
      <xdr:rowOff>317607</xdr:rowOff>
    </xdr:to>
    <xdr:cxnSp macro="">
      <xdr:nvCxnSpPr>
        <xdr:cNvPr id="123" name="直線コネクタ 122"/>
        <xdr:cNvCxnSpPr/>
      </xdr:nvCxnSpPr>
      <xdr:spPr bwMode="auto">
        <a:xfrm>
          <a:off x="2908300" y="7440981"/>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256829</xdr:rowOff>
    </xdr:from>
    <xdr:to>
      <xdr:col>29</xdr:col>
      <xdr:colOff>177800</xdr:colOff>
      <xdr:row>38</xdr:row>
      <xdr:rowOff>15529</xdr:rowOff>
    </xdr:to>
    <xdr:sp macro="" textlink="">
      <xdr:nvSpPr>
        <xdr:cNvPr id="133" name="楕円 132"/>
        <xdr:cNvSpPr/>
      </xdr:nvSpPr>
      <xdr:spPr bwMode="auto">
        <a:xfrm>
          <a:off x="5600700" y="738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101906</xdr:rowOff>
    </xdr:from>
    <xdr:ext cx="762000" cy="259045"/>
    <xdr:sp macro="" textlink="">
      <xdr:nvSpPr>
        <xdr:cNvPr id="134" name="人口1人当たり決算額の推移該当値テキスト445"/>
        <xdr:cNvSpPr txBox="1"/>
      </xdr:nvSpPr>
      <xdr:spPr>
        <a:xfrm>
          <a:off x="5740400" y="722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256375</xdr:rowOff>
    </xdr:from>
    <xdr:to>
      <xdr:col>26</xdr:col>
      <xdr:colOff>101600</xdr:colOff>
      <xdr:row>38</xdr:row>
      <xdr:rowOff>15075</xdr:rowOff>
    </xdr:to>
    <xdr:sp macro="" textlink="">
      <xdr:nvSpPr>
        <xdr:cNvPr id="135" name="楕円 134"/>
        <xdr:cNvSpPr/>
      </xdr:nvSpPr>
      <xdr:spPr bwMode="auto">
        <a:xfrm>
          <a:off x="4953000" y="73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25252</xdr:rowOff>
    </xdr:from>
    <xdr:ext cx="736600" cy="259045"/>
    <xdr:sp macro="" textlink="">
      <xdr:nvSpPr>
        <xdr:cNvPr id="136" name="テキスト ボックス 135"/>
        <xdr:cNvSpPr txBox="1"/>
      </xdr:nvSpPr>
      <xdr:spPr>
        <a:xfrm>
          <a:off x="4622800" y="71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260859</xdr:rowOff>
    </xdr:from>
    <xdr:to>
      <xdr:col>22</xdr:col>
      <xdr:colOff>165100</xdr:colOff>
      <xdr:row>38</xdr:row>
      <xdr:rowOff>19559</xdr:rowOff>
    </xdr:to>
    <xdr:sp macro="" textlink="">
      <xdr:nvSpPr>
        <xdr:cNvPr id="137" name="楕円 136"/>
        <xdr:cNvSpPr/>
      </xdr:nvSpPr>
      <xdr:spPr bwMode="auto">
        <a:xfrm>
          <a:off x="4254500" y="738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29736</xdr:rowOff>
    </xdr:from>
    <xdr:ext cx="762000" cy="259045"/>
    <xdr:sp macro="" textlink="">
      <xdr:nvSpPr>
        <xdr:cNvPr id="138" name="テキスト ボックス 137"/>
        <xdr:cNvSpPr txBox="1"/>
      </xdr:nvSpPr>
      <xdr:spPr>
        <a:xfrm>
          <a:off x="3924300" y="715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266807</xdr:rowOff>
    </xdr:from>
    <xdr:to>
      <xdr:col>19</xdr:col>
      <xdr:colOff>38100</xdr:colOff>
      <xdr:row>38</xdr:row>
      <xdr:rowOff>25507</xdr:rowOff>
    </xdr:to>
    <xdr:sp macro="" textlink="">
      <xdr:nvSpPr>
        <xdr:cNvPr id="139" name="楕円 138"/>
        <xdr:cNvSpPr/>
      </xdr:nvSpPr>
      <xdr:spPr bwMode="auto">
        <a:xfrm>
          <a:off x="3556000" y="739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35684</xdr:rowOff>
    </xdr:from>
    <xdr:ext cx="762000" cy="259045"/>
    <xdr:sp macro="" textlink="">
      <xdr:nvSpPr>
        <xdr:cNvPr id="140" name="テキスト ボックス 139"/>
        <xdr:cNvSpPr txBox="1"/>
      </xdr:nvSpPr>
      <xdr:spPr>
        <a:xfrm>
          <a:off x="3225800" y="716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265481</xdr:rowOff>
    </xdr:from>
    <xdr:to>
      <xdr:col>15</xdr:col>
      <xdr:colOff>101600</xdr:colOff>
      <xdr:row>38</xdr:row>
      <xdr:rowOff>24181</xdr:rowOff>
    </xdr:to>
    <xdr:sp macro="" textlink="">
      <xdr:nvSpPr>
        <xdr:cNvPr id="141" name="楕円 140"/>
        <xdr:cNvSpPr/>
      </xdr:nvSpPr>
      <xdr:spPr bwMode="auto">
        <a:xfrm>
          <a:off x="2857500" y="73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34358</xdr:rowOff>
    </xdr:from>
    <xdr:ext cx="762000" cy="259045"/>
    <xdr:sp macro="" textlink="">
      <xdr:nvSpPr>
        <xdr:cNvPr id="142" name="テキスト ボックス 141"/>
        <xdr:cNvSpPr txBox="1"/>
      </xdr:nvSpPr>
      <xdr:spPr>
        <a:xfrm>
          <a:off x="2527300" y="71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24,784
24,713
241.09
18,096,760
17,631,335
454,311
10,343,907
12,904,512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167246</xdr:rowOff>
    </xdr:from>
    <xdr:to>
      <xdr:col>24</xdr:col>
      <xdr:colOff>63500</xdr:colOff>
      <xdr:row>37</xdr:row>
      <xdr:rowOff>5080</xdr:rowOff>
    </xdr:to>
    <xdr:cxnSp macro="">
      <xdr:nvCxnSpPr>
        <xdr:cNvPr id="61" name="直線コネクタ 60"/>
        <xdr:cNvCxnSpPr/>
      </xdr:nvCxnSpPr>
      <xdr:spPr>
        <a:xfrm flipV="1">
          <a:off x="3797300" y="6339446"/>
          <a:ext cx="8382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5080</xdr:rowOff>
    </xdr:from>
    <xdr:to>
      <xdr:col>19</xdr:col>
      <xdr:colOff>177800</xdr:colOff>
      <xdr:row>37</xdr:row>
      <xdr:rowOff>48641</xdr:rowOff>
    </xdr:to>
    <xdr:cxnSp macro="">
      <xdr:nvCxnSpPr>
        <xdr:cNvPr id="64" name="直線コネクタ 63"/>
        <xdr:cNvCxnSpPr/>
      </xdr:nvCxnSpPr>
      <xdr:spPr>
        <a:xfrm flipV="1">
          <a:off x="2908300" y="6348730"/>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12662</xdr:rowOff>
    </xdr:from>
    <xdr:to>
      <xdr:col>15</xdr:col>
      <xdr:colOff>50800</xdr:colOff>
      <xdr:row>37</xdr:row>
      <xdr:rowOff>48641</xdr:rowOff>
    </xdr:to>
    <xdr:cxnSp macro="">
      <xdr:nvCxnSpPr>
        <xdr:cNvPr id="67" name="直線コネクタ 66"/>
        <xdr:cNvCxnSpPr/>
      </xdr:nvCxnSpPr>
      <xdr:spPr>
        <a:xfrm>
          <a:off x="2019300" y="6356312"/>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121133</xdr:rowOff>
    </xdr:from>
    <xdr:to>
      <xdr:col>10</xdr:col>
      <xdr:colOff>114300</xdr:colOff>
      <xdr:row>37</xdr:row>
      <xdr:rowOff>12662</xdr:rowOff>
    </xdr:to>
    <xdr:cxnSp macro="">
      <xdr:nvCxnSpPr>
        <xdr:cNvPr id="70" name="直線コネクタ 69"/>
        <xdr:cNvCxnSpPr/>
      </xdr:nvCxnSpPr>
      <xdr:spPr>
        <a:xfrm>
          <a:off x="1130300" y="6293333"/>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116446</xdr:rowOff>
    </xdr:from>
    <xdr:to>
      <xdr:col>24</xdr:col>
      <xdr:colOff>114300</xdr:colOff>
      <xdr:row>37</xdr:row>
      <xdr:rowOff>46596</xdr:rowOff>
    </xdr:to>
    <xdr:sp macro="" textlink="">
      <xdr:nvSpPr>
        <xdr:cNvPr id="80" name="楕円 79"/>
        <xdr:cNvSpPr/>
      </xdr:nvSpPr>
      <xdr:spPr>
        <a:xfrm>
          <a:off x="4584700" y="62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94873</xdr:rowOff>
    </xdr:from>
    <xdr:ext cx="534377" cy="259045"/>
    <xdr:sp macro="" textlink="">
      <xdr:nvSpPr>
        <xdr:cNvPr id="81" name="人件費該当値テキスト"/>
        <xdr:cNvSpPr txBox="1"/>
      </xdr:nvSpPr>
      <xdr:spPr>
        <a:xfrm>
          <a:off x="4686300" y="62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125730</xdr:rowOff>
    </xdr:from>
    <xdr:to>
      <xdr:col>20</xdr:col>
      <xdr:colOff>38100</xdr:colOff>
      <xdr:row>37</xdr:row>
      <xdr:rowOff>55880</xdr:rowOff>
    </xdr:to>
    <xdr:sp macro="" textlink="">
      <xdr:nvSpPr>
        <xdr:cNvPr id="82" name="楕円 81"/>
        <xdr:cNvSpPr/>
      </xdr:nvSpPr>
      <xdr:spPr>
        <a:xfrm>
          <a:off x="3746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47007</xdr:rowOff>
    </xdr:from>
    <xdr:ext cx="534377" cy="259045"/>
    <xdr:sp macro="" textlink="">
      <xdr:nvSpPr>
        <xdr:cNvPr id="83" name="テキスト ボックス 82"/>
        <xdr:cNvSpPr txBox="1"/>
      </xdr:nvSpPr>
      <xdr:spPr>
        <a:xfrm>
          <a:off x="3530111" y="639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169291</xdr:rowOff>
    </xdr:from>
    <xdr:to>
      <xdr:col>15</xdr:col>
      <xdr:colOff>101600</xdr:colOff>
      <xdr:row>37</xdr:row>
      <xdr:rowOff>99441</xdr:rowOff>
    </xdr:to>
    <xdr:sp macro="" textlink="">
      <xdr:nvSpPr>
        <xdr:cNvPr id="84" name="楕円 83"/>
        <xdr:cNvSpPr/>
      </xdr:nvSpPr>
      <xdr:spPr>
        <a:xfrm>
          <a:off x="2857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90568</xdr:rowOff>
    </xdr:from>
    <xdr:ext cx="534377" cy="259045"/>
    <xdr:sp macro="" textlink="">
      <xdr:nvSpPr>
        <xdr:cNvPr id="85" name="テキスト ボックス 84"/>
        <xdr:cNvSpPr txBox="1"/>
      </xdr:nvSpPr>
      <xdr:spPr>
        <a:xfrm>
          <a:off x="2641111"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133312</xdr:rowOff>
    </xdr:from>
    <xdr:to>
      <xdr:col>10</xdr:col>
      <xdr:colOff>165100</xdr:colOff>
      <xdr:row>37</xdr:row>
      <xdr:rowOff>63462</xdr:rowOff>
    </xdr:to>
    <xdr:sp macro="" textlink="">
      <xdr:nvSpPr>
        <xdr:cNvPr id="86" name="楕円 85"/>
        <xdr:cNvSpPr/>
      </xdr:nvSpPr>
      <xdr:spPr>
        <a:xfrm>
          <a:off x="1968500" y="63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54589</xdr:rowOff>
    </xdr:from>
    <xdr:ext cx="534377" cy="259045"/>
    <xdr:sp macro="" textlink="">
      <xdr:nvSpPr>
        <xdr:cNvPr id="87" name="テキスト ボックス 86"/>
        <xdr:cNvSpPr txBox="1"/>
      </xdr:nvSpPr>
      <xdr:spPr>
        <a:xfrm>
          <a:off x="1752111" y="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70333</xdr:rowOff>
    </xdr:from>
    <xdr:to>
      <xdr:col>6</xdr:col>
      <xdr:colOff>38100</xdr:colOff>
      <xdr:row>37</xdr:row>
      <xdr:rowOff>483</xdr:rowOff>
    </xdr:to>
    <xdr:sp macro="" textlink="">
      <xdr:nvSpPr>
        <xdr:cNvPr id="88" name="楕円 87"/>
        <xdr:cNvSpPr/>
      </xdr:nvSpPr>
      <xdr:spPr>
        <a:xfrm>
          <a:off x="1079500" y="6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17010</xdr:rowOff>
    </xdr:from>
    <xdr:ext cx="534377" cy="259045"/>
    <xdr:sp macro="" textlink="">
      <xdr:nvSpPr>
        <xdr:cNvPr id="89" name="テキスト ボックス 88"/>
        <xdr:cNvSpPr txBox="1"/>
      </xdr:nvSpPr>
      <xdr:spPr>
        <a:xfrm>
          <a:off x="863111" y="6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32599</xdr:rowOff>
    </xdr:from>
    <xdr:to>
      <xdr:col>24</xdr:col>
      <xdr:colOff>63500</xdr:colOff>
      <xdr:row>58</xdr:row>
      <xdr:rowOff>51868</xdr:rowOff>
    </xdr:to>
    <xdr:cxnSp macro="">
      <xdr:nvCxnSpPr>
        <xdr:cNvPr id="118" name="直線コネクタ 117"/>
        <xdr:cNvCxnSpPr/>
      </xdr:nvCxnSpPr>
      <xdr:spPr>
        <a:xfrm flipV="1">
          <a:off x="3797300" y="9976699"/>
          <a:ext cx="8382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51868</xdr:rowOff>
    </xdr:from>
    <xdr:to>
      <xdr:col>19</xdr:col>
      <xdr:colOff>177800</xdr:colOff>
      <xdr:row>58</xdr:row>
      <xdr:rowOff>53632</xdr:rowOff>
    </xdr:to>
    <xdr:cxnSp macro="">
      <xdr:nvCxnSpPr>
        <xdr:cNvPr id="121" name="直線コネクタ 120"/>
        <xdr:cNvCxnSpPr/>
      </xdr:nvCxnSpPr>
      <xdr:spPr>
        <a:xfrm flipV="1">
          <a:off x="2908300" y="9995968"/>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53632</xdr:rowOff>
    </xdr:from>
    <xdr:to>
      <xdr:col>15</xdr:col>
      <xdr:colOff>50800</xdr:colOff>
      <xdr:row>58</xdr:row>
      <xdr:rowOff>81018</xdr:rowOff>
    </xdr:to>
    <xdr:cxnSp macro="">
      <xdr:nvCxnSpPr>
        <xdr:cNvPr id="124" name="直線コネクタ 123"/>
        <xdr:cNvCxnSpPr/>
      </xdr:nvCxnSpPr>
      <xdr:spPr>
        <a:xfrm flipV="1">
          <a:off x="2019300" y="9997732"/>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81018</xdr:rowOff>
    </xdr:from>
    <xdr:to>
      <xdr:col>10</xdr:col>
      <xdr:colOff>114300</xdr:colOff>
      <xdr:row>58</xdr:row>
      <xdr:rowOff>103356</xdr:rowOff>
    </xdr:to>
    <xdr:cxnSp macro="">
      <xdr:nvCxnSpPr>
        <xdr:cNvPr id="127" name="直線コネクタ 126"/>
        <xdr:cNvCxnSpPr/>
      </xdr:nvCxnSpPr>
      <xdr:spPr>
        <a:xfrm flipV="1">
          <a:off x="1130300" y="10025118"/>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153249</xdr:rowOff>
    </xdr:from>
    <xdr:to>
      <xdr:col>24</xdr:col>
      <xdr:colOff>114300</xdr:colOff>
      <xdr:row>58</xdr:row>
      <xdr:rowOff>83399</xdr:rowOff>
    </xdr:to>
    <xdr:sp macro="" textlink="">
      <xdr:nvSpPr>
        <xdr:cNvPr id="137" name="楕円 136"/>
        <xdr:cNvSpPr/>
      </xdr:nvSpPr>
      <xdr:spPr>
        <a:xfrm>
          <a:off x="4584700" y="99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1068</xdr:rowOff>
    </xdr:from>
    <xdr:to>
      <xdr:col>20</xdr:col>
      <xdr:colOff>38100</xdr:colOff>
      <xdr:row>58</xdr:row>
      <xdr:rowOff>102668</xdr:rowOff>
    </xdr:to>
    <xdr:sp macro="" textlink="">
      <xdr:nvSpPr>
        <xdr:cNvPr id="139" name="楕円 138"/>
        <xdr:cNvSpPr/>
      </xdr:nvSpPr>
      <xdr:spPr>
        <a:xfrm>
          <a:off x="3746500" y="99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93795</xdr:rowOff>
    </xdr:from>
    <xdr:ext cx="534377" cy="259045"/>
    <xdr:sp macro="" textlink="">
      <xdr:nvSpPr>
        <xdr:cNvPr id="140" name="テキスト ボックス 139"/>
        <xdr:cNvSpPr txBox="1"/>
      </xdr:nvSpPr>
      <xdr:spPr>
        <a:xfrm>
          <a:off x="3530111" y="10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2832</xdr:rowOff>
    </xdr:from>
    <xdr:to>
      <xdr:col>15</xdr:col>
      <xdr:colOff>101600</xdr:colOff>
      <xdr:row>58</xdr:row>
      <xdr:rowOff>104432</xdr:rowOff>
    </xdr:to>
    <xdr:sp macro="" textlink="">
      <xdr:nvSpPr>
        <xdr:cNvPr id="141" name="楕円 140"/>
        <xdr:cNvSpPr/>
      </xdr:nvSpPr>
      <xdr:spPr>
        <a:xfrm>
          <a:off x="2857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95559</xdr:rowOff>
    </xdr:from>
    <xdr:ext cx="534377" cy="259045"/>
    <xdr:sp macro="" textlink="">
      <xdr:nvSpPr>
        <xdr:cNvPr id="142" name="テキスト ボックス 141"/>
        <xdr:cNvSpPr txBox="1"/>
      </xdr:nvSpPr>
      <xdr:spPr>
        <a:xfrm>
          <a:off x="2641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30218</xdr:rowOff>
    </xdr:from>
    <xdr:to>
      <xdr:col>10</xdr:col>
      <xdr:colOff>165100</xdr:colOff>
      <xdr:row>58</xdr:row>
      <xdr:rowOff>131818</xdr:rowOff>
    </xdr:to>
    <xdr:sp macro="" textlink="">
      <xdr:nvSpPr>
        <xdr:cNvPr id="143" name="楕円 142"/>
        <xdr:cNvSpPr/>
      </xdr:nvSpPr>
      <xdr:spPr>
        <a:xfrm>
          <a:off x="1968500" y="99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122945</xdr:rowOff>
    </xdr:from>
    <xdr:ext cx="534377" cy="259045"/>
    <xdr:sp macro="" textlink="">
      <xdr:nvSpPr>
        <xdr:cNvPr id="144" name="テキスト ボックス 143"/>
        <xdr:cNvSpPr txBox="1"/>
      </xdr:nvSpPr>
      <xdr:spPr>
        <a:xfrm>
          <a:off x="1752111" y="1006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52556</xdr:rowOff>
    </xdr:from>
    <xdr:to>
      <xdr:col>6</xdr:col>
      <xdr:colOff>38100</xdr:colOff>
      <xdr:row>58</xdr:row>
      <xdr:rowOff>154156</xdr:rowOff>
    </xdr:to>
    <xdr:sp macro="" textlink="">
      <xdr:nvSpPr>
        <xdr:cNvPr id="145" name="楕円 144"/>
        <xdr:cNvSpPr/>
      </xdr:nvSpPr>
      <xdr:spPr>
        <a:xfrm>
          <a:off x="1079500" y="9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145283</xdr:rowOff>
    </xdr:from>
    <xdr:ext cx="534377" cy="259045"/>
    <xdr:sp macro="" textlink="">
      <xdr:nvSpPr>
        <xdr:cNvPr id="146" name="テキスト ボックス 145"/>
        <xdr:cNvSpPr txBox="1"/>
      </xdr:nvSpPr>
      <xdr:spPr>
        <a:xfrm>
          <a:off x="863111" y="100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35654</xdr:rowOff>
    </xdr:from>
    <xdr:to>
      <xdr:col>24</xdr:col>
      <xdr:colOff>63500</xdr:colOff>
      <xdr:row>78</xdr:row>
      <xdr:rowOff>97637</xdr:rowOff>
    </xdr:to>
    <xdr:cxnSp macro="">
      <xdr:nvCxnSpPr>
        <xdr:cNvPr id="177" name="直線コネクタ 176"/>
        <xdr:cNvCxnSpPr/>
      </xdr:nvCxnSpPr>
      <xdr:spPr>
        <a:xfrm>
          <a:off x="3797300" y="13408754"/>
          <a:ext cx="8382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35654</xdr:rowOff>
    </xdr:from>
    <xdr:to>
      <xdr:col>19</xdr:col>
      <xdr:colOff>177800</xdr:colOff>
      <xdr:row>78</xdr:row>
      <xdr:rowOff>94421</xdr:rowOff>
    </xdr:to>
    <xdr:cxnSp macro="">
      <xdr:nvCxnSpPr>
        <xdr:cNvPr id="180" name="直線コネクタ 179"/>
        <xdr:cNvCxnSpPr/>
      </xdr:nvCxnSpPr>
      <xdr:spPr>
        <a:xfrm flipV="1">
          <a:off x="2908300" y="13408754"/>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94421</xdr:rowOff>
    </xdr:from>
    <xdr:to>
      <xdr:col>15</xdr:col>
      <xdr:colOff>50800</xdr:colOff>
      <xdr:row>78</xdr:row>
      <xdr:rowOff>157987</xdr:rowOff>
    </xdr:to>
    <xdr:cxnSp macro="">
      <xdr:nvCxnSpPr>
        <xdr:cNvPr id="183" name="直線コネクタ 182"/>
        <xdr:cNvCxnSpPr/>
      </xdr:nvCxnSpPr>
      <xdr:spPr>
        <a:xfrm flipV="1">
          <a:off x="2019300" y="13467521"/>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157987</xdr:rowOff>
    </xdr:from>
    <xdr:to>
      <xdr:col>10</xdr:col>
      <xdr:colOff>114300</xdr:colOff>
      <xdr:row>78</xdr:row>
      <xdr:rowOff>162723</xdr:rowOff>
    </xdr:to>
    <xdr:cxnSp macro="">
      <xdr:nvCxnSpPr>
        <xdr:cNvPr id="186" name="直線コネクタ 185"/>
        <xdr:cNvCxnSpPr/>
      </xdr:nvCxnSpPr>
      <xdr:spPr>
        <a:xfrm flipV="1">
          <a:off x="1130300" y="1353108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46837</xdr:rowOff>
    </xdr:from>
    <xdr:to>
      <xdr:col>24</xdr:col>
      <xdr:colOff>114300</xdr:colOff>
      <xdr:row>78</xdr:row>
      <xdr:rowOff>148437</xdr:rowOff>
    </xdr:to>
    <xdr:sp macro="" textlink="">
      <xdr:nvSpPr>
        <xdr:cNvPr id="196" name="楕円 195"/>
        <xdr:cNvSpPr/>
      </xdr:nvSpPr>
      <xdr:spPr>
        <a:xfrm>
          <a:off x="45847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25264</xdr:rowOff>
    </xdr:from>
    <xdr:ext cx="534377" cy="259045"/>
    <xdr:sp macro="" textlink="">
      <xdr:nvSpPr>
        <xdr:cNvPr id="197" name="維持補修費該当値テキスト"/>
        <xdr:cNvSpPr txBox="1"/>
      </xdr:nvSpPr>
      <xdr:spPr>
        <a:xfrm>
          <a:off x="4686300" y="133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156304</xdr:rowOff>
    </xdr:from>
    <xdr:to>
      <xdr:col>20</xdr:col>
      <xdr:colOff>38100</xdr:colOff>
      <xdr:row>78</xdr:row>
      <xdr:rowOff>86454</xdr:rowOff>
    </xdr:to>
    <xdr:sp macro="" textlink="">
      <xdr:nvSpPr>
        <xdr:cNvPr id="198" name="楕円 197"/>
        <xdr:cNvSpPr/>
      </xdr:nvSpPr>
      <xdr:spPr>
        <a:xfrm>
          <a:off x="3746500" y="133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102981</xdr:rowOff>
    </xdr:from>
    <xdr:ext cx="534377" cy="259045"/>
    <xdr:sp macro="" textlink="">
      <xdr:nvSpPr>
        <xdr:cNvPr id="199" name="テキスト ボックス 198"/>
        <xdr:cNvSpPr txBox="1"/>
      </xdr:nvSpPr>
      <xdr:spPr>
        <a:xfrm>
          <a:off x="3530111" y="131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43621</xdr:rowOff>
    </xdr:from>
    <xdr:to>
      <xdr:col>15</xdr:col>
      <xdr:colOff>101600</xdr:colOff>
      <xdr:row>78</xdr:row>
      <xdr:rowOff>145221</xdr:rowOff>
    </xdr:to>
    <xdr:sp macro="" textlink="">
      <xdr:nvSpPr>
        <xdr:cNvPr id="200" name="楕円 199"/>
        <xdr:cNvSpPr/>
      </xdr:nvSpPr>
      <xdr:spPr>
        <a:xfrm>
          <a:off x="2857500" y="134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161748</xdr:rowOff>
    </xdr:from>
    <xdr:ext cx="534377" cy="259045"/>
    <xdr:sp macro="" textlink="">
      <xdr:nvSpPr>
        <xdr:cNvPr id="201" name="テキスト ボックス 200"/>
        <xdr:cNvSpPr txBox="1"/>
      </xdr:nvSpPr>
      <xdr:spPr>
        <a:xfrm>
          <a:off x="2641111" y="131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107187</xdr:rowOff>
    </xdr:from>
    <xdr:to>
      <xdr:col>10</xdr:col>
      <xdr:colOff>165100</xdr:colOff>
      <xdr:row>79</xdr:row>
      <xdr:rowOff>37337</xdr:rowOff>
    </xdr:to>
    <xdr:sp macro="" textlink="">
      <xdr:nvSpPr>
        <xdr:cNvPr id="202" name="楕円 201"/>
        <xdr:cNvSpPr/>
      </xdr:nvSpPr>
      <xdr:spPr>
        <a:xfrm>
          <a:off x="1968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53864</xdr:rowOff>
    </xdr:from>
    <xdr:ext cx="469744" cy="259045"/>
    <xdr:sp macro="" textlink="">
      <xdr:nvSpPr>
        <xdr:cNvPr id="203" name="テキスト ボックス 202"/>
        <xdr:cNvSpPr txBox="1"/>
      </xdr:nvSpPr>
      <xdr:spPr>
        <a:xfrm>
          <a:off x="1784428" y="13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111923</xdr:rowOff>
    </xdr:from>
    <xdr:to>
      <xdr:col>6</xdr:col>
      <xdr:colOff>38100</xdr:colOff>
      <xdr:row>79</xdr:row>
      <xdr:rowOff>42073</xdr:rowOff>
    </xdr:to>
    <xdr:sp macro="" textlink="">
      <xdr:nvSpPr>
        <xdr:cNvPr id="204" name="楕円 203"/>
        <xdr:cNvSpPr/>
      </xdr:nvSpPr>
      <xdr:spPr>
        <a:xfrm>
          <a:off x="1079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33200</xdr:rowOff>
    </xdr:from>
    <xdr:ext cx="469744" cy="259045"/>
    <xdr:sp macro="" textlink="">
      <xdr:nvSpPr>
        <xdr:cNvPr id="205" name="テキスト ボックス 204"/>
        <xdr:cNvSpPr txBox="1"/>
      </xdr:nvSpPr>
      <xdr:spPr>
        <a:xfrm>
          <a:off x="895428" y="135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79676</xdr:rowOff>
    </xdr:from>
    <xdr:to>
      <xdr:col>24</xdr:col>
      <xdr:colOff>63500</xdr:colOff>
      <xdr:row>94</xdr:row>
      <xdr:rowOff>153307</xdr:rowOff>
    </xdr:to>
    <xdr:cxnSp macro="">
      <xdr:nvCxnSpPr>
        <xdr:cNvPr id="237" name="直線コネクタ 236"/>
        <xdr:cNvCxnSpPr/>
      </xdr:nvCxnSpPr>
      <xdr:spPr>
        <a:xfrm>
          <a:off x="3797300" y="16195976"/>
          <a:ext cx="838200" cy="7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79676</xdr:rowOff>
    </xdr:from>
    <xdr:to>
      <xdr:col>19</xdr:col>
      <xdr:colOff>177800</xdr:colOff>
      <xdr:row>96</xdr:row>
      <xdr:rowOff>53355</xdr:rowOff>
    </xdr:to>
    <xdr:cxnSp macro="">
      <xdr:nvCxnSpPr>
        <xdr:cNvPr id="240" name="直線コネクタ 239"/>
        <xdr:cNvCxnSpPr/>
      </xdr:nvCxnSpPr>
      <xdr:spPr>
        <a:xfrm flipV="1">
          <a:off x="2908300" y="16195976"/>
          <a:ext cx="889000" cy="3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53355</xdr:rowOff>
    </xdr:from>
    <xdr:to>
      <xdr:col>15</xdr:col>
      <xdr:colOff>50800</xdr:colOff>
      <xdr:row>96</xdr:row>
      <xdr:rowOff>81059</xdr:rowOff>
    </xdr:to>
    <xdr:cxnSp macro="">
      <xdr:nvCxnSpPr>
        <xdr:cNvPr id="243" name="直線コネクタ 242"/>
        <xdr:cNvCxnSpPr/>
      </xdr:nvCxnSpPr>
      <xdr:spPr>
        <a:xfrm flipV="1">
          <a:off x="2019300" y="16512555"/>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81059</xdr:rowOff>
    </xdr:from>
    <xdr:to>
      <xdr:col>10</xdr:col>
      <xdr:colOff>114300</xdr:colOff>
      <xdr:row>96</xdr:row>
      <xdr:rowOff>126681</xdr:rowOff>
    </xdr:to>
    <xdr:cxnSp macro="">
      <xdr:nvCxnSpPr>
        <xdr:cNvPr id="246" name="直線コネクタ 245"/>
        <xdr:cNvCxnSpPr/>
      </xdr:nvCxnSpPr>
      <xdr:spPr>
        <a:xfrm flipV="1">
          <a:off x="1130300" y="16540259"/>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102507</xdr:rowOff>
    </xdr:from>
    <xdr:to>
      <xdr:col>24</xdr:col>
      <xdr:colOff>114300</xdr:colOff>
      <xdr:row>95</xdr:row>
      <xdr:rowOff>32657</xdr:rowOff>
    </xdr:to>
    <xdr:sp macro="" textlink="">
      <xdr:nvSpPr>
        <xdr:cNvPr id="256" name="楕円 255"/>
        <xdr:cNvSpPr/>
      </xdr:nvSpPr>
      <xdr:spPr>
        <a:xfrm>
          <a:off x="4584700" y="162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125384</xdr:rowOff>
    </xdr:from>
    <xdr:ext cx="599010" cy="259045"/>
    <xdr:sp macro="" textlink="">
      <xdr:nvSpPr>
        <xdr:cNvPr id="257" name="扶助費該当値テキスト"/>
        <xdr:cNvSpPr txBox="1"/>
      </xdr:nvSpPr>
      <xdr:spPr>
        <a:xfrm>
          <a:off x="4686300" y="1607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28876</xdr:rowOff>
    </xdr:from>
    <xdr:to>
      <xdr:col>20</xdr:col>
      <xdr:colOff>38100</xdr:colOff>
      <xdr:row>94</xdr:row>
      <xdr:rowOff>130476</xdr:rowOff>
    </xdr:to>
    <xdr:sp macro="" textlink="">
      <xdr:nvSpPr>
        <xdr:cNvPr id="258" name="楕円 257"/>
        <xdr:cNvSpPr/>
      </xdr:nvSpPr>
      <xdr:spPr>
        <a:xfrm>
          <a:off x="3746500" y="161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147003</xdr:rowOff>
    </xdr:from>
    <xdr:ext cx="599010" cy="259045"/>
    <xdr:sp macro="" textlink="">
      <xdr:nvSpPr>
        <xdr:cNvPr id="259" name="テキスト ボックス 258"/>
        <xdr:cNvSpPr txBox="1"/>
      </xdr:nvSpPr>
      <xdr:spPr>
        <a:xfrm>
          <a:off x="3497795" y="159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2555</xdr:rowOff>
    </xdr:from>
    <xdr:to>
      <xdr:col>15</xdr:col>
      <xdr:colOff>101600</xdr:colOff>
      <xdr:row>96</xdr:row>
      <xdr:rowOff>104155</xdr:rowOff>
    </xdr:to>
    <xdr:sp macro="" textlink="">
      <xdr:nvSpPr>
        <xdr:cNvPr id="260" name="楕円 259"/>
        <xdr:cNvSpPr/>
      </xdr:nvSpPr>
      <xdr:spPr>
        <a:xfrm>
          <a:off x="2857500" y="16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120682</xdr:rowOff>
    </xdr:from>
    <xdr:ext cx="599010" cy="259045"/>
    <xdr:sp macro="" textlink="">
      <xdr:nvSpPr>
        <xdr:cNvPr id="261" name="テキスト ボックス 260"/>
        <xdr:cNvSpPr txBox="1"/>
      </xdr:nvSpPr>
      <xdr:spPr>
        <a:xfrm>
          <a:off x="2608795" y="1623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30259</xdr:rowOff>
    </xdr:from>
    <xdr:to>
      <xdr:col>10</xdr:col>
      <xdr:colOff>165100</xdr:colOff>
      <xdr:row>96</xdr:row>
      <xdr:rowOff>131859</xdr:rowOff>
    </xdr:to>
    <xdr:sp macro="" textlink="">
      <xdr:nvSpPr>
        <xdr:cNvPr id="262" name="楕円 261"/>
        <xdr:cNvSpPr/>
      </xdr:nvSpPr>
      <xdr:spPr>
        <a:xfrm>
          <a:off x="1968500" y="164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148386</xdr:rowOff>
    </xdr:from>
    <xdr:ext cx="599010" cy="259045"/>
    <xdr:sp macro="" textlink="">
      <xdr:nvSpPr>
        <xdr:cNvPr id="263" name="テキスト ボックス 262"/>
        <xdr:cNvSpPr txBox="1"/>
      </xdr:nvSpPr>
      <xdr:spPr>
        <a:xfrm>
          <a:off x="1719795" y="16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75881</xdr:rowOff>
    </xdr:from>
    <xdr:to>
      <xdr:col>6</xdr:col>
      <xdr:colOff>38100</xdr:colOff>
      <xdr:row>97</xdr:row>
      <xdr:rowOff>6031</xdr:rowOff>
    </xdr:to>
    <xdr:sp macro="" textlink="">
      <xdr:nvSpPr>
        <xdr:cNvPr id="264" name="楕円 263"/>
        <xdr:cNvSpPr/>
      </xdr:nvSpPr>
      <xdr:spPr>
        <a:xfrm>
          <a:off x="1079500" y="165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22558</xdr:rowOff>
    </xdr:from>
    <xdr:ext cx="599010" cy="259045"/>
    <xdr:sp macro="" textlink="">
      <xdr:nvSpPr>
        <xdr:cNvPr id="265" name="テキスト ボックス 264"/>
        <xdr:cNvSpPr txBox="1"/>
      </xdr:nvSpPr>
      <xdr:spPr>
        <a:xfrm>
          <a:off x="830795" y="163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6619</xdr:rowOff>
    </xdr:from>
    <xdr:to>
      <xdr:col>55</xdr:col>
      <xdr:colOff>0</xdr:colOff>
      <xdr:row>37</xdr:row>
      <xdr:rowOff>26785</xdr:rowOff>
    </xdr:to>
    <xdr:cxnSp macro="">
      <xdr:nvCxnSpPr>
        <xdr:cNvPr id="296" name="直線コネクタ 295"/>
        <xdr:cNvCxnSpPr/>
      </xdr:nvCxnSpPr>
      <xdr:spPr>
        <a:xfrm flipV="1">
          <a:off x="9639300" y="6350269"/>
          <a:ext cx="8382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42976</xdr:rowOff>
    </xdr:from>
    <xdr:to>
      <xdr:col>50</xdr:col>
      <xdr:colOff>114300</xdr:colOff>
      <xdr:row>37</xdr:row>
      <xdr:rowOff>26785</xdr:rowOff>
    </xdr:to>
    <xdr:cxnSp macro="">
      <xdr:nvCxnSpPr>
        <xdr:cNvPr id="299" name="直線コネクタ 298"/>
        <xdr:cNvCxnSpPr/>
      </xdr:nvCxnSpPr>
      <xdr:spPr>
        <a:xfrm>
          <a:off x="8750300" y="6043726"/>
          <a:ext cx="889000" cy="3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42976</xdr:rowOff>
    </xdr:from>
    <xdr:to>
      <xdr:col>45</xdr:col>
      <xdr:colOff>177800</xdr:colOff>
      <xdr:row>37</xdr:row>
      <xdr:rowOff>85378</xdr:rowOff>
    </xdr:to>
    <xdr:cxnSp macro="">
      <xdr:nvCxnSpPr>
        <xdr:cNvPr id="302" name="直線コネクタ 301"/>
        <xdr:cNvCxnSpPr/>
      </xdr:nvCxnSpPr>
      <xdr:spPr>
        <a:xfrm flipV="1">
          <a:off x="7861300" y="6043726"/>
          <a:ext cx="889000" cy="38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85378</xdr:rowOff>
    </xdr:from>
    <xdr:to>
      <xdr:col>41</xdr:col>
      <xdr:colOff>50800</xdr:colOff>
      <xdr:row>37</xdr:row>
      <xdr:rowOff>103702</xdr:rowOff>
    </xdr:to>
    <xdr:cxnSp macro="">
      <xdr:nvCxnSpPr>
        <xdr:cNvPr id="305" name="直線コネクタ 304"/>
        <xdr:cNvCxnSpPr/>
      </xdr:nvCxnSpPr>
      <xdr:spPr>
        <a:xfrm flipV="1">
          <a:off x="6972300" y="6429028"/>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127269</xdr:rowOff>
    </xdr:from>
    <xdr:to>
      <xdr:col>55</xdr:col>
      <xdr:colOff>50800</xdr:colOff>
      <xdr:row>37</xdr:row>
      <xdr:rowOff>57419</xdr:rowOff>
    </xdr:to>
    <xdr:sp macro="" textlink="">
      <xdr:nvSpPr>
        <xdr:cNvPr id="315" name="楕円 314"/>
        <xdr:cNvSpPr/>
      </xdr:nvSpPr>
      <xdr:spPr>
        <a:xfrm>
          <a:off x="10426700" y="62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150146</xdr:rowOff>
    </xdr:from>
    <xdr:ext cx="599010" cy="259045"/>
    <xdr:sp macro="" textlink="">
      <xdr:nvSpPr>
        <xdr:cNvPr id="316" name="補助費等該当値テキスト"/>
        <xdr:cNvSpPr txBox="1"/>
      </xdr:nvSpPr>
      <xdr:spPr>
        <a:xfrm>
          <a:off x="10528300" y="615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147435</xdr:rowOff>
    </xdr:from>
    <xdr:to>
      <xdr:col>50</xdr:col>
      <xdr:colOff>165100</xdr:colOff>
      <xdr:row>37</xdr:row>
      <xdr:rowOff>77585</xdr:rowOff>
    </xdr:to>
    <xdr:sp macro="" textlink="">
      <xdr:nvSpPr>
        <xdr:cNvPr id="317" name="楕円 316"/>
        <xdr:cNvSpPr/>
      </xdr:nvSpPr>
      <xdr:spPr>
        <a:xfrm>
          <a:off x="9588500" y="63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94112</xdr:rowOff>
    </xdr:from>
    <xdr:ext cx="599010" cy="259045"/>
    <xdr:sp macro="" textlink="">
      <xdr:nvSpPr>
        <xdr:cNvPr id="318" name="テキスト ボックス 317"/>
        <xdr:cNvSpPr txBox="1"/>
      </xdr:nvSpPr>
      <xdr:spPr>
        <a:xfrm>
          <a:off x="9339795" y="609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163626</xdr:rowOff>
    </xdr:from>
    <xdr:to>
      <xdr:col>46</xdr:col>
      <xdr:colOff>38100</xdr:colOff>
      <xdr:row>35</xdr:row>
      <xdr:rowOff>93776</xdr:rowOff>
    </xdr:to>
    <xdr:sp macro="" textlink="">
      <xdr:nvSpPr>
        <xdr:cNvPr id="319" name="楕円 318"/>
        <xdr:cNvSpPr/>
      </xdr:nvSpPr>
      <xdr:spPr>
        <a:xfrm>
          <a:off x="8699500" y="59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110303</xdr:rowOff>
    </xdr:from>
    <xdr:ext cx="599010" cy="259045"/>
    <xdr:sp macro="" textlink="">
      <xdr:nvSpPr>
        <xdr:cNvPr id="320" name="テキスト ボックス 319"/>
        <xdr:cNvSpPr txBox="1"/>
      </xdr:nvSpPr>
      <xdr:spPr>
        <a:xfrm>
          <a:off x="8450795" y="576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34578</xdr:rowOff>
    </xdr:from>
    <xdr:to>
      <xdr:col>41</xdr:col>
      <xdr:colOff>101600</xdr:colOff>
      <xdr:row>37</xdr:row>
      <xdr:rowOff>136178</xdr:rowOff>
    </xdr:to>
    <xdr:sp macro="" textlink="">
      <xdr:nvSpPr>
        <xdr:cNvPr id="321" name="楕円 320"/>
        <xdr:cNvSpPr/>
      </xdr:nvSpPr>
      <xdr:spPr>
        <a:xfrm>
          <a:off x="7810500" y="63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152705</xdr:rowOff>
    </xdr:from>
    <xdr:ext cx="599010" cy="259045"/>
    <xdr:sp macro="" textlink="">
      <xdr:nvSpPr>
        <xdr:cNvPr id="322" name="テキスト ボックス 321"/>
        <xdr:cNvSpPr txBox="1"/>
      </xdr:nvSpPr>
      <xdr:spPr>
        <a:xfrm>
          <a:off x="7561795" y="615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52902</xdr:rowOff>
    </xdr:from>
    <xdr:to>
      <xdr:col>36</xdr:col>
      <xdr:colOff>165100</xdr:colOff>
      <xdr:row>37</xdr:row>
      <xdr:rowOff>154502</xdr:rowOff>
    </xdr:to>
    <xdr:sp macro="" textlink="">
      <xdr:nvSpPr>
        <xdr:cNvPr id="323" name="楕円 322"/>
        <xdr:cNvSpPr/>
      </xdr:nvSpPr>
      <xdr:spPr>
        <a:xfrm>
          <a:off x="6921500" y="63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171029</xdr:rowOff>
    </xdr:from>
    <xdr:ext cx="599010" cy="259045"/>
    <xdr:sp macro="" textlink="">
      <xdr:nvSpPr>
        <xdr:cNvPr id="324" name="テキスト ボックス 323"/>
        <xdr:cNvSpPr txBox="1"/>
      </xdr:nvSpPr>
      <xdr:spPr>
        <a:xfrm>
          <a:off x="6672795" y="617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62982</xdr:rowOff>
    </xdr:from>
    <xdr:to>
      <xdr:col>55</xdr:col>
      <xdr:colOff>0</xdr:colOff>
      <xdr:row>58</xdr:row>
      <xdr:rowOff>89891</xdr:rowOff>
    </xdr:to>
    <xdr:cxnSp macro="">
      <xdr:nvCxnSpPr>
        <xdr:cNvPr id="355" name="直線コネクタ 354"/>
        <xdr:cNvCxnSpPr/>
      </xdr:nvCxnSpPr>
      <xdr:spPr>
        <a:xfrm>
          <a:off x="9639300" y="10007082"/>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62982</xdr:rowOff>
    </xdr:from>
    <xdr:to>
      <xdr:col>50</xdr:col>
      <xdr:colOff>114300</xdr:colOff>
      <xdr:row>58</xdr:row>
      <xdr:rowOff>118555</xdr:rowOff>
    </xdr:to>
    <xdr:cxnSp macro="">
      <xdr:nvCxnSpPr>
        <xdr:cNvPr id="358" name="直線コネクタ 357"/>
        <xdr:cNvCxnSpPr/>
      </xdr:nvCxnSpPr>
      <xdr:spPr>
        <a:xfrm flipV="1">
          <a:off x="8750300" y="10007082"/>
          <a:ext cx="8890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118555</xdr:rowOff>
    </xdr:from>
    <xdr:to>
      <xdr:col>45</xdr:col>
      <xdr:colOff>177800</xdr:colOff>
      <xdr:row>59</xdr:row>
      <xdr:rowOff>5897</xdr:rowOff>
    </xdr:to>
    <xdr:cxnSp macro="">
      <xdr:nvCxnSpPr>
        <xdr:cNvPr id="361" name="直線コネクタ 360"/>
        <xdr:cNvCxnSpPr/>
      </xdr:nvCxnSpPr>
      <xdr:spPr>
        <a:xfrm flipV="1">
          <a:off x="7861300" y="10062655"/>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101406</xdr:rowOff>
    </xdr:from>
    <xdr:to>
      <xdr:col>41</xdr:col>
      <xdr:colOff>50800</xdr:colOff>
      <xdr:row>59</xdr:row>
      <xdr:rowOff>5897</xdr:rowOff>
    </xdr:to>
    <xdr:cxnSp macro="">
      <xdr:nvCxnSpPr>
        <xdr:cNvPr id="364" name="直線コネクタ 363"/>
        <xdr:cNvCxnSpPr/>
      </xdr:nvCxnSpPr>
      <xdr:spPr>
        <a:xfrm>
          <a:off x="6972300" y="10045506"/>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39091</xdr:rowOff>
    </xdr:from>
    <xdr:to>
      <xdr:col>55</xdr:col>
      <xdr:colOff>50800</xdr:colOff>
      <xdr:row>58</xdr:row>
      <xdr:rowOff>140691</xdr:rowOff>
    </xdr:to>
    <xdr:sp macro="" textlink="">
      <xdr:nvSpPr>
        <xdr:cNvPr id="374" name="楕円 373"/>
        <xdr:cNvSpPr/>
      </xdr:nvSpPr>
      <xdr:spPr>
        <a:xfrm>
          <a:off x="10426700" y="9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125468</xdr:rowOff>
    </xdr:from>
    <xdr:ext cx="534377" cy="259045"/>
    <xdr:sp macro="" textlink="">
      <xdr:nvSpPr>
        <xdr:cNvPr id="375" name="普通建設事業費該当値テキスト"/>
        <xdr:cNvSpPr txBox="1"/>
      </xdr:nvSpPr>
      <xdr:spPr>
        <a:xfrm>
          <a:off x="10528300" y="98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12182</xdr:rowOff>
    </xdr:from>
    <xdr:to>
      <xdr:col>50</xdr:col>
      <xdr:colOff>165100</xdr:colOff>
      <xdr:row>58</xdr:row>
      <xdr:rowOff>113782</xdr:rowOff>
    </xdr:to>
    <xdr:sp macro="" textlink="">
      <xdr:nvSpPr>
        <xdr:cNvPr id="376" name="楕円 375"/>
        <xdr:cNvSpPr/>
      </xdr:nvSpPr>
      <xdr:spPr>
        <a:xfrm>
          <a:off x="9588500" y="99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104909</xdr:rowOff>
    </xdr:from>
    <xdr:ext cx="534377" cy="259045"/>
    <xdr:sp macro="" textlink="">
      <xdr:nvSpPr>
        <xdr:cNvPr id="377" name="テキスト ボックス 376"/>
        <xdr:cNvSpPr txBox="1"/>
      </xdr:nvSpPr>
      <xdr:spPr>
        <a:xfrm>
          <a:off x="9372111" y="100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67755</xdr:rowOff>
    </xdr:from>
    <xdr:to>
      <xdr:col>46</xdr:col>
      <xdr:colOff>38100</xdr:colOff>
      <xdr:row>58</xdr:row>
      <xdr:rowOff>169355</xdr:rowOff>
    </xdr:to>
    <xdr:sp macro="" textlink="">
      <xdr:nvSpPr>
        <xdr:cNvPr id="378" name="楕円 377"/>
        <xdr:cNvSpPr/>
      </xdr:nvSpPr>
      <xdr:spPr>
        <a:xfrm>
          <a:off x="8699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160482</xdr:rowOff>
    </xdr:from>
    <xdr:ext cx="534377" cy="259045"/>
    <xdr:sp macro="" textlink="">
      <xdr:nvSpPr>
        <xdr:cNvPr id="379" name="テキスト ボックス 378"/>
        <xdr:cNvSpPr txBox="1"/>
      </xdr:nvSpPr>
      <xdr:spPr>
        <a:xfrm>
          <a:off x="8483111" y="101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126547</xdr:rowOff>
    </xdr:from>
    <xdr:to>
      <xdr:col>41</xdr:col>
      <xdr:colOff>101600</xdr:colOff>
      <xdr:row>59</xdr:row>
      <xdr:rowOff>56697</xdr:rowOff>
    </xdr:to>
    <xdr:sp macro="" textlink="">
      <xdr:nvSpPr>
        <xdr:cNvPr id="380" name="楕円 379"/>
        <xdr:cNvSpPr/>
      </xdr:nvSpPr>
      <xdr:spPr>
        <a:xfrm>
          <a:off x="7810500" y="100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47824</xdr:rowOff>
    </xdr:from>
    <xdr:ext cx="534377" cy="259045"/>
    <xdr:sp macro="" textlink="">
      <xdr:nvSpPr>
        <xdr:cNvPr id="381" name="テキスト ボックス 380"/>
        <xdr:cNvSpPr txBox="1"/>
      </xdr:nvSpPr>
      <xdr:spPr>
        <a:xfrm>
          <a:off x="7594111" y="101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50606</xdr:rowOff>
    </xdr:from>
    <xdr:to>
      <xdr:col>36</xdr:col>
      <xdr:colOff>165100</xdr:colOff>
      <xdr:row>58</xdr:row>
      <xdr:rowOff>152206</xdr:rowOff>
    </xdr:to>
    <xdr:sp macro="" textlink="">
      <xdr:nvSpPr>
        <xdr:cNvPr id="382" name="楕円 381"/>
        <xdr:cNvSpPr/>
      </xdr:nvSpPr>
      <xdr:spPr>
        <a:xfrm>
          <a:off x="6921500" y="99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143333</xdr:rowOff>
    </xdr:from>
    <xdr:ext cx="534377" cy="259045"/>
    <xdr:sp macro="" textlink="">
      <xdr:nvSpPr>
        <xdr:cNvPr id="383" name="テキスト ボックス 382"/>
        <xdr:cNvSpPr txBox="1"/>
      </xdr:nvSpPr>
      <xdr:spPr>
        <a:xfrm>
          <a:off x="6705111" y="100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34658</xdr:rowOff>
    </xdr:from>
    <xdr:to>
      <xdr:col>55</xdr:col>
      <xdr:colOff>0</xdr:colOff>
      <xdr:row>78</xdr:row>
      <xdr:rowOff>155817</xdr:rowOff>
    </xdr:to>
    <xdr:cxnSp macro="">
      <xdr:nvCxnSpPr>
        <xdr:cNvPr id="412" name="直線コネクタ 411"/>
        <xdr:cNvCxnSpPr/>
      </xdr:nvCxnSpPr>
      <xdr:spPr>
        <a:xfrm>
          <a:off x="9639300" y="13407758"/>
          <a:ext cx="8382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34658</xdr:rowOff>
    </xdr:from>
    <xdr:to>
      <xdr:col>50</xdr:col>
      <xdr:colOff>114300</xdr:colOff>
      <xdr:row>78</xdr:row>
      <xdr:rowOff>70599</xdr:rowOff>
    </xdr:to>
    <xdr:cxnSp macro="">
      <xdr:nvCxnSpPr>
        <xdr:cNvPr id="415" name="直線コネクタ 414"/>
        <xdr:cNvCxnSpPr/>
      </xdr:nvCxnSpPr>
      <xdr:spPr>
        <a:xfrm flipV="1">
          <a:off x="8750300" y="13407758"/>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70599</xdr:rowOff>
    </xdr:from>
    <xdr:to>
      <xdr:col>45</xdr:col>
      <xdr:colOff>177800</xdr:colOff>
      <xdr:row>78</xdr:row>
      <xdr:rowOff>138061</xdr:rowOff>
    </xdr:to>
    <xdr:cxnSp macro="">
      <xdr:nvCxnSpPr>
        <xdr:cNvPr id="418" name="直線コネクタ 417"/>
        <xdr:cNvCxnSpPr/>
      </xdr:nvCxnSpPr>
      <xdr:spPr>
        <a:xfrm flipV="1">
          <a:off x="7861300" y="13443699"/>
          <a:ext cx="889000" cy="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107392</xdr:rowOff>
    </xdr:from>
    <xdr:to>
      <xdr:col>41</xdr:col>
      <xdr:colOff>50800</xdr:colOff>
      <xdr:row>78</xdr:row>
      <xdr:rowOff>138061</xdr:rowOff>
    </xdr:to>
    <xdr:cxnSp macro="">
      <xdr:nvCxnSpPr>
        <xdr:cNvPr id="421" name="直線コネクタ 420"/>
        <xdr:cNvCxnSpPr/>
      </xdr:nvCxnSpPr>
      <xdr:spPr>
        <a:xfrm>
          <a:off x="6972300" y="13309042"/>
          <a:ext cx="889000" cy="2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105017</xdr:rowOff>
    </xdr:from>
    <xdr:to>
      <xdr:col>55</xdr:col>
      <xdr:colOff>50800</xdr:colOff>
      <xdr:row>79</xdr:row>
      <xdr:rowOff>35167</xdr:rowOff>
    </xdr:to>
    <xdr:sp macro="" textlink="">
      <xdr:nvSpPr>
        <xdr:cNvPr id="431" name="楕円 430"/>
        <xdr:cNvSpPr/>
      </xdr:nvSpPr>
      <xdr:spPr>
        <a:xfrm>
          <a:off x="104267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19944</xdr:rowOff>
    </xdr:from>
    <xdr:ext cx="469744" cy="259045"/>
    <xdr:sp macro="" textlink="">
      <xdr:nvSpPr>
        <xdr:cNvPr id="432" name="普通建設事業費 （ うち新規整備　）該当値テキスト"/>
        <xdr:cNvSpPr txBox="1"/>
      </xdr:nvSpPr>
      <xdr:spPr>
        <a:xfrm>
          <a:off x="10528300" y="1339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155308</xdr:rowOff>
    </xdr:from>
    <xdr:to>
      <xdr:col>50</xdr:col>
      <xdr:colOff>165100</xdr:colOff>
      <xdr:row>78</xdr:row>
      <xdr:rowOff>85458</xdr:rowOff>
    </xdr:to>
    <xdr:sp macro="" textlink="">
      <xdr:nvSpPr>
        <xdr:cNvPr id="433" name="楕円 432"/>
        <xdr:cNvSpPr/>
      </xdr:nvSpPr>
      <xdr:spPr>
        <a:xfrm>
          <a:off x="9588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76585</xdr:rowOff>
    </xdr:from>
    <xdr:ext cx="534377" cy="259045"/>
    <xdr:sp macro="" textlink="">
      <xdr:nvSpPr>
        <xdr:cNvPr id="434" name="テキスト ボックス 433"/>
        <xdr:cNvSpPr txBox="1"/>
      </xdr:nvSpPr>
      <xdr:spPr>
        <a:xfrm>
          <a:off x="9372111" y="134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19799</xdr:rowOff>
    </xdr:from>
    <xdr:to>
      <xdr:col>46</xdr:col>
      <xdr:colOff>38100</xdr:colOff>
      <xdr:row>78</xdr:row>
      <xdr:rowOff>121399</xdr:rowOff>
    </xdr:to>
    <xdr:sp macro="" textlink="">
      <xdr:nvSpPr>
        <xdr:cNvPr id="435" name="楕円 434"/>
        <xdr:cNvSpPr/>
      </xdr:nvSpPr>
      <xdr:spPr>
        <a:xfrm>
          <a:off x="8699500" y="133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112526</xdr:rowOff>
    </xdr:from>
    <xdr:ext cx="534377" cy="259045"/>
    <xdr:sp macro="" textlink="">
      <xdr:nvSpPr>
        <xdr:cNvPr id="436" name="テキスト ボックス 435"/>
        <xdr:cNvSpPr txBox="1"/>
      </xdr:nvSpPr>
      <xdr:spPr>
        <a:xfrm>
          <a:off x="8483111" y="134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87261</xdr:rowOff>
    </xdr:from>
    <xdr:to>
      <xdr:col>41</xdr:col>
      <xdr:colOff>101600</xdr:colOff>
      <xdr:row>79</xdr:row>
      <xdr:rowOff>17411</xdr:rowOff>
    </xdr:to>
    <xdr:sp macro="" textlink="">
      <xdr:nvSpPr>
        <xdr:cNvPr id="437" name="楕円 436"/>
        <xdr:cNvSpPr/>
      </xdr:nvSpPr>
      <xdr:spPr>
        <a:xfrm>
          <a:off x="7810500" y="13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8538</xdr:rowOff>
    </xdr:from>
    <xdr:ext cx="469744" cy="259045"/>
    <xdr:sp macro="" textlink="">
      <xdr:nvSpPr>
        <xdr:cNvPr id="438" name="テキスト ボックス 437"/>
        <xdr:cNvSpPr txBox="1"/>
      </xdr:nvSpPr>
      <xdr:spPr>
        <a:xfrm>
          <a:off x="7626428" y="1355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56592</xdr:rowOff>
    </xdr:from>
    <xdr:to>
      <xdr:col>36</xdr:col>
      <xdr:colOff>165100</xdr:colOff>
      <xdr:row>77</xdr:row>
      <xdr:rowOff>158192</xdr:rowOff>
    </xdr:to>
    <xdr:sp macro="" textlink="">
      <xdr:nvSpPr>
        <xdr:cNvPr id="439" name="楕円 438"/>
        <xdr:cNvSpPr/>
      </xdr:nvSpPr>
      <xdr:spPr>
        <a:xfrm>
          <a:off x="6921500" y="132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149319</xdr:rowOff>
    </xdr:from>
    <xdr:ext cx="534377" cy="259045"/>
    <xdr:sp macro="" textlink="">
      <xdr:nvSpPr>
        <xdr:cNvPr id="440" name="テキスト ボックス 439"/>
        <xdr:cNvSpPr txBox="1"/>
      </xdr:nvSpPr>
      <xdr:spPr>
        <a:xfrm>
          <a:off x="6705111" y="133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137903</xdr:rowOff>
    </xdr:from>
    <xdr:to>
      <xdr:col>55</xdr:col>
      <xdr:colOff>0</xdr:colOff>
      <xdr:row>98</xdr:row>
      <xdr:rowOff>140872</xdr:rowOff>
    </xdr:to>
    <xdr:cxnSp macro="">
      <xdr:nvCxnSpPr>
        <xdr:cNvPr id="471" name="直線コネクタ 470"/>
        <xdr:cNvCxnSpPr/>
      </xdr:nvCxnSpPr>
      <xdr:spPr>
        <a:xfrm flipV="1">
          <a:off x="9639300" y="16940003"/>
          <a:ext cx="8382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140872</xdr:rowOff>
    </xdr:from>
    <xdr:to>
      <xdr:col>50</xdr:col>
      <xdr:colOff>114300</xdr:colOff>
      <xdr:row>99</xdr:row>
      <xdr:rowOff>45227</xdr:rowOff>
    </xdr:to>
    <xdr:cxnSp macro="">
      <xdr:nvCxnSpPr>
        <xdr:cNvPr id="474" name="直線コネクタ 473"/>
        <xdr:cNvCxnSpPr/>
      </xdr:nvCxnSpPr>
      <xdr:spPr>
        <a:xfrm flipV="1">
          <a:off x="8750300" y="16942972"/>
          <a:ext cx="889000" cy="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44596</xdr:rowOff>
    </xdr:from>
    <xdr:to>
      <xdr:col>45</xdr:col>
      <xdr:colOff>177800</xdr:colOff>
      <xdr:row>99</xdr:row>
      <xdr:rowOff>45227</xdr:rowOff>
    </xdr:to>
    <xdr:cxnSp macro="">
      <xdr:nvCxnSpPr>
        <xdr:cNvPr id="477" name="直線コネクタ 476"/>
        <xdr:cNvCxnSpPr/>
      </xdr:nvCxnSpPr>
      <xdr:spPr>
        <a:xfrm>
          <a:off x="7861300" y="1701814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44596</xdr:rowOff>
    </xdr:from>
    <xdr:to>
      <xdr:col>41</xdr:col>
      <xdr:colOff>50800</xdr:colOff>
      <xdr:row>99</xdr:row>
      <xdr:rowOff>51039</xdr:rowOff>
    </xdr:to>
    <xdr:cxnSp macro="">
      <xdr:nvCxnSpPr>
        <xdr:cNvPr id="480" name="直線コネクタ 479"/>
        <xdr:cNvCxnSpPr/>
      </xdr:nvCxnSpPr>
      <xdr:spPr>
        <a:xfrm flipV="1">
          <a:off x="6972300" y="17018146"/>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87103</xdr:rowOff>
    </xdr:from>
    <xdr:to>
      <xdr:col>55</xdr:col>
      <xdr:colOff>50800</xdr:colOff>
      <xdr:row>99</xdr:row>
      <xdr:rowOff>17253</xdr:rowOff>
    </xdr:to>
    <xdr:sp macro="" textlink="">
      <xdr:nvSpPr>
        <xdr:cNvPr id="490" name="楕円 489"/>
        <xdr:cNvSpPr/>
      </xdr:nvSpPr>
      <xdr:spPr>
        <a:xfrm>
          <a:off x="10426700" y="168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90072</xdr:rowOff>
    </xdr:from>
    <xdr:to>
      <xdr:col>50</xdr:col>
      <xdr:colOff>165100</xdr:colOff>
      <xdr:row>99</xdr:row>
      <xdr:rowOff>20222</xdr:rowOff>
    </xdr:to>
    <xdr:sp macro="" textlink="">
      <xdr:nvSpPr>
        <xdr:cNvPr id="492" name="楕円 491"/>
        <xdr:cNvSpPr/>
      </xdr:nvSpPr>
      <xdr:spPr>
        <a:xfrm>
          <a:off x="9588500" y="168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11349</xdr:rowOff>
    </xdr:from>
    <xdr:ext cx="534377" cy="259045"/>
    <xdr:sp macro="" textlink="">
      <xdr:nvSpPr>
        <xdr:cNvPr id="493" name="テキスト ボックス 492"/>
        <xdr:cNvSpPr txBox="1"/>
      </xdr:nvSpPr>
      <xdr:spPr>
        <a:xfrm>
          <a:off x="9372111" y="169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165877</xdr:rowOff>
    </xdr:from>
    <xdr:to>
      <xdr:col>46</xdr:col>
      <xdr:colOff>38100</xdr:colOff>
      <xdr:row>99</xdr:row>
      <xdr:rowOff>96027</xdr:rowOff>
    </xdr:to>
    <xdr:sp macro="" textlink="">
      <xdr:nvSpPr>
        <xdr:cNvPr id="494" name="楕円 493"/>
        <xdr:cNvSpPr/>
      </xdr:nvSpPr>
      <xdr:spPr>
        <a:xfrm>
          <a:off x="8699500" y="169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87154</xdr:rowOff>
    </xdr:from>
    <xdr:ext cx="534377" cy="259045"/>
    <xdr:sp macro="" textlink="">
      <xdr:nvSpPr>
        <xdr:cNvPr id="495" name="テキスト ボックス 494"/>
        <xdr:cNvSpPr txBox="1"/>
      </xdr:nvSpPr>
      <xdr:spPr>
        <a:xfrm>
          <a:off x="8483111" y="170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165246</xdr:rowOff>
    </xdr:from>
    <xdr:to>
      <xdr:col>41</xdr:col>
      <xdr:colOff>101600</xdr:colOff>
      <xdr:row>99</xdr:row>
      <xdr:rowOff>95396</xdr:rowOff>
    </xdr:to>
    <xdr:sp macro="" textlink="">
      <xdr:nvSpPr>
        <xdr:cNvPr id="496" name="楕円 495"/>
        <xdr:cNvSpPr/>
      </xdr:nvSpPr>
      <xdr:spPr>
        <a:xfrm>
          <a:off x="7810500" y="169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86523</xdr:rowOff>
    </xdr:from>
    <xdr:ext cx="534377" cy="259045"/>
    <xdr:sp macro="" textlink="">
      <xdr:nvSpPr>
        <xdr:cNvPr id="497" name="テキスト ボックス 496"/>
        <xdr:cNvSpPr txBox="1"/>
      </xdr:nvSpPr>
      <xdr:spPr>
        <a:xfrm>
          <a:off x="7594111" y="170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239</xdr:rowOff>
    </xdr:from>
    <xdr:to>
      <xdr:col>36</xdr:col>
      <xdr:colOff>165100</xdr:colOff>
      <xdr:row>99</xdr:row>
      <xdr:rowOff>101839</xdr:rowOff>
    </xdr:to>
    <xdr:sp macro="" textlink="">
      <xdr:nvSpPr>
        <xdr:cNvPr id="498" name="楕円 497"/>
        <xdr:cNvSpPr/>
      </xdr:nvSpPr>
      <xdr:spPr>
        <a:xfrm>
          <a:off x="6921500" y="169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92966</xdr:rowOff>
    </xdr:from>
    <xdr:ext cx="534377" cy="259045"/>
    <xdr:sp macro="" textlink="">
      <xdr:nvSpPr>
        <xdr:cNvPr id="499" name="テキスト ボックス 498"/>
        <xdr:cNvSpPr txBox="1"/>
      </xdr:nvSpPr>
      <xdr:spPr>
        <a:xfrm>
          <a:off x="6705111" y="170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84020</xdr:rowOff>
    </xdr:from>
    <xdr:to>
      <xdr:col>85</xdr:col>
      <xdr:colOff>127000</xdr:colOff>
      <xdr:row>39</xdr:row>
      <xdr:rowOff>87367</xdr:rowOff>
    </xdr:to>
    <xdr:cxnSp macro="">
      <xdr:nvCxnSpPr>
        <xdr:cNvPr id="530" name="直線コネクタ 529"/>
        <xdr:cNvCxnSpPr/>
      </xdr:nvCxnSpPr>
      <xdr:spPr>
        <a:xfrm flipV="1">
          <a:off x="15481300" y="6770570"/>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87367</xdr:rowOff>
    </xdr:from>
    <xdr:to>
      <xdr:col>81</xdr:col>
      <xdr:colOff>50800</xdr:colOff>
      <xdr:row>39</xdr:row>
      <xdr:rowOff>96086</xdr:rowOff>
    </xdr:to>
    <xdr:cxnSp macro="">
      <xdr:nvCxnSpPr>
        <xdr:cNvPr id="533" name="直線コネクタ 532"/>
        <xdr:cNvCxnSpPr/>
      </xdr:nvCxnSpPr>
      <xdr:spPr>
        <a:xfrm flipV="1">
          <a:off x="14592300" y="6773917"/>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74026</xdr:rowOff>
    </xdr:from>
    <xdr:to>
      <xdr:col>76</xdr:col>
      <xdr:colOff>114300</xdr:colOff>
      <xdr:row>39</xdr:row>
      <xdr:rowOff>96086</xdr:rowOff>
    </xdr:to>
    <xdr:cxnSp macro="">
      <xdr:nvCxnSpPr>
        <xdr:cNvPr id="536" name="直線コネクタ 535"/>
        <xdr:cNvCxnSpPr/>
      </xdr:nvCxnSpPr>
      <xdr:spPr>
        <a:xfrm>
          <a:off x="13703300" y="6760576"/>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169157</xdr:rowOff>
    </xdr:from>
    <xdr:to>
      <xdr:col>71</xdr:col>
      <xdr:colOff>177800</xdr:colOff>
      <xdr:row>39</xdr:row>
      <xdr:rowOff>74026</xdr:rowOff>
    </xdr:to>
    <xdr:cxnSp macro="">
      <xdr:nvCxnSpPr>
        <xdr:cNvPr id="539" name="直線コネクタ 538"/>
        <xdr:cNvCxnSpPr/>
      </xdr:nvCxnSpPr>
      <xdr:spPr>
        <a:xfrm>
          <a:off x="12814300" y="6684257"/>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33220</xdr:rowOff>
    </xdr:from>
    <xdr:to>
      <xdr:col>85</xdr:col>
      <xdr:colOff>177800</xdr:colOff>
      <xdr:row>39</xdr:row>
      <xdr:rowOff>134820</xdr:rowOff>
    </xdr:to>
    <xdr:sp macro="" textlink="">
      <xdr:nvSpPr>
        <xdr:cNvPr id="549" name="楕円 548"/>
        <xdr:cNvSpPr/>
      </xdr:nvSpPr>
      <xdr:spPr>
        <a:xfrm>
          <a:off x="162687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119597</xdr:rowOff>
    </xdr:from>
    <xdr:ext cx="378565" cy="259045"/>
    <xdr:sp macro="" textlink="">
      <xdr:nvSpPr>
        <xdr:cNvPr id="550" name="災害復旧事業費該当値テキスト"/>
        <xdr:cNvSpPr txBox="1"/>
      </xdr:nvSpPr>
      <xdr:spPr>
        <a:xfrm>
          <a:off x="16370300" y="663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36567</xdr:rowOff>
    </xdr:from>
    <xdr:to>
      <xdr:col>81</xdr:col>
      <xdr:colOff>101600</xdr:colOff>
      <xdr:row>39</xdr:row>
      <xdr:rowOff>138167</xdr:rowOff>
    </xdr:to>
    <xdr:sp macro="" textlink="">
      <xdr:nvSpPr>
        <xdr:cNvPr id="551" name="楕円 550"/>
        <xdr:cNvSpPr/>
      </xdr:nvSpPr>
      <xdr:spPr>
        <a:xfrm>
          <a:off x="15430500" y="6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129294</xdr:rowOff>
    </xdr:from>
    <xdr:ext cx="378565" cy="259045"/>
    <xdr:sp macro="" textlink="">
      <xdr:nvSpPr>
        <xdr:cNvPr id="552" name="テキスト ボックス 551"/>
        <xdr:cNvSpPr txBox="1"/>
      </xdr:nvSpPr>
      <xdr:spPr>
        <a:xfrm>
          <a:off x="15292017" y="681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45286</xdr:rowOff>
    </xdr:from>
    <xdr:to>
      <xdr:col>76</xdr:col>
      <xdr:colOff>165100</xdr:colOff>
      <xdr:row>39</xdr:row>
      <xdr:rowOff>146886</xdr:rowOff>
    </xdr:to>
    <xdr:sp macro="" textlink="">
      <xdr:nvSpPr>
        <xdr:cNvPr id="553" name="楕円 552"/>
        <xdr:cNvSpPr/>
      </xdr:nvSpPr>
      <xdr:spPr>
        <a:xfrm>
          <a:off x="14541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138013</xdr:rowOff>
    </xdr:from>
    <xdr:ext cx="378565" cy="259045"/>
    <xdr:sp macro="" textlink="">
      <xdr:nvSpPr>
        <xdr:cNvPr id="554" name="テキスト ボックス 553"/>
        <xdr:cNvSpPr txBox="1"/>
      </xdr:nvSpPr>
      <xdr:spPr>
        <a:xfrm>
          <a:off x="14403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23226</xdr:rowOff>
    </xdr:from>
    <xdr:to>
      <xdr:col>72</xdr:col>
      <xdr:colOff>38100</xdr:colOff>
      <xdr:row>39</xdr:row>
      <xdr:rowOff>124826</xdr:rowOff>
    </xdr:to>
    <xdr:sp macro="" textlink="">
      <xdr:nvSpPr>
        <xdr:cNvPr id="555" name="楕円 554"/>
        <xdr:cNvSpPr/>
      </xdr:nvSpPr>
      <xdr:spPr>
        <a:xfrm>
          <a:off x="13652500" y="67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115953</xdr:rowOff>
    </xdr:from>
    <xdr:ext cx="469744" cy="259045"/>
    <xdr:sp macro="" textlink="">
      <xdr:nvSpPr>
        <xdr:cNvPr id="556" name="テキスト ボックス 555"/>
        <xdr:cNvSpPr txBox="1"/>
      </xdr:nvSpPr>
      <xdr:spPr>
        <a:xfrm>
          <a:off x="13468428" y="680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118357</xdr:rowOff>
    </xdr:from>
    <xdr:to>
      <xdr:col>67</xdr:col>
      <xdr:colOff>101600</xdr:colOff>
      <xdr:row>39</xdr:row>
      <xdr:rowOff>48507</xdr:rowOff>
    </xdr:to>
    <xdr:sp macro="" textlink="">
      <xdr:nvSpPr>
        <xdr:cNvPr id="557" name="楕円 556"/>
        <xdr:cNvSpPr/>
      </xdr:nvSpPr>
      <xdr:spPr>
        <a:xfrm>
          <a:off x="12763500" y="66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39634</xdr:rowOff>
    </xdr:from>
    <xdr:ext cx="469744" cy="259045"/>
    <xdr:sp macro="" textlink="">
      <xdr:nvSpPr>
        <xdr:cNvPr id="558" name="テキスト ボックス 557"/>
        <xdr:cNvSpPr txBox="1"/>
      </xdr:nvSpPr>
      <xdr:spPr>
        <a:xfrm>
          <a:off x="12579428" y="67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57809</xdr:rowOff>
    </xdr:from>
    <xdr:to>
      <xdr:col>85</xdr:col>
      <xdr:colOff>127000</xdr:colOff>
      <xdr:row>78</xdr:row>
      <xdr:rowOff>61764</xdr:rowOff>
    </xdr:to>
    <xdr:cxnSp macro="">
      <xdr:nvCxnSpPr>
        <xdr:cNvPr id="640" name="直線コネクタ 639"/>
        <xdr:cNvCxnSpPr/>
      </xdr:nvCxnSpPr>
      <xdr:spPr>
        <a:xfrm>
          <a:off x="15481300" y="13430909"/>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57809</xdr:rowOff>
    </xdr:from>
    <xdr:to>
      <xdr:col>81</xdr:col>
      <xdr:colOff>50800</xdr:colOff>
      <xdr:row>78</xdr:row>
      <xdr:rowOff>67900</xdr:rowOff>
    </xdr:to>
    <xdr:cxnSp macro="">
      <xdr:nvCxnSpPr>
        <xdr:cNvPr id="643" name="直線コネクタ 642"/>
        <xdr:cNvCxnSpPr/>
      </xdr:nvCxnSpPr>
      <xdr:spPr>
        <a:xfrm flipV="1">
          <a:off x="14592300" y="1343090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67900</xdr:rowOff>
    </xdr:from>
    <xdr:to>
      <xdr:col>76</xdr:col>
      <xdr:colOff>114300</xdr:colOff>
      <xdr:row>78</xdr:row>
      <xdr:rowOff>75571</xdr:rowOff>
    </xdr:to>
    <xdr:cxnSp macro="">
      <xdr:nvCxnSpPr>
        <xdr:cNvPr id="646" name="直線コネクタ 645"/>
        <xdr:cNvCxnSpPr/>
      </xdr:nvCxnSpPr>
      <xdr:spPr>
        <a:xfrm flipV="1">
          <a:off x="13703300" y="13441000"/>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71368</xdr:rowOff>
    </xdr:from>
    <xdr:to>
      <xdr:col>71</xdr:col>
      <xdr:colOff>177800</xdr:colOff>
      <xdr:row>78</xdr:row>
      <xdr:rowOff>75571</xdr:rowOff>
    </xdr:to>
    <xdr:cxnSp macro="">
      <xdr:nvCxnSpPr>
        <xdr:cNvPr id="649" name="直線コネクタ 648"/>
        <xdr:cNvCxnSpPr/>
      </xdr:nvCxnSpPr>
      <xdr:spPr>
        <a:xfrm>
          <a:off x="12814300" y="1344446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10964</xdr:rowOff>
    </xdr:from>
    <xdr:to>
      <xdr:col>85</xdr:col>
      <xdr:colOff>177800</xdr:colOff>
      <xdr:row>78</xdr:row>
      <xdr:rowOff>112564</xdr:rowOff>
    </xdr:to>
    <xdr:sp macro="" textlink="">
      <xdr:nvSpPr>
        <xdr:cNvPr id="659" name="楕円 658"/>
        <xdr:cNvSpPr/>
      </xdr:nvSpPr>
      <xdr:spPr>
        <a:xfrm>
          <a:off x="16268700" y="133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7009</xdr:rowOff>
    </xdr:from>
    <xdr:to>
      <xdr:col>81</xdr:col>
      <xdr:colOff>101600</xdr:colOff>
      <xdr:row>78</xdr:row>
      <xdr:rowOff>108609</xdr:rowOff>
    </xdr:to>
    <xdr:sp macro="" textlink="">
      <xdr:nvSpPr>
        <xdr:cNvPr id="661" name="楕円 660"/>
        <xdr:cNvSpPr/>
      </xdr:nvSpPr>
      <xdr:spPr>
        <a:xfrm>
          <a:off x="15430500" y="13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99736</xdr:rowOff>
    </xdr:from>
    <xdr:ext cx="534377" cy="259045"/>
    <xdr:sp macro="" textlink="">
      <xdr:nvSpPr>
        <xdr:cNvPr id="662" name="テキスト ボックス 661"/>
        <xdr:cNvSpPr txBox="1"/>
      </xdr:nvSpPr>
      <xdr:spPr>
        <a:xfrm>
          <a:off x="15214111" y="13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17100</xdr:rowOff>
    </xdr:from>
    <xdr:to>
      <xdr:col>76</xdr:col>
      <xdr:colOff>165100</xdr:colOff>
      <xdr:row>78</xdr:row>
      <xdr:rowOff>118700</xdr:rowOff>
    </xdr:to>
    <xdr:sp macro="" textlink="">
      <xdr:nvSpPr>
        <xdr:cNvPr id="663" name="楕円 662"/>
        <xdr:cNvSpPr/>
      </xdr:nvSpPr>
      <xdr:spPr>
        <a:xfrm>
          <a:off x="14541500" y="133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109827</xdr:rowOff>
    </xdr:from>
    <xdr:ext cx="534377" cy="259045"/>
    <xdr:sp macro="" textlink="">
      <xdr:nvSpPr>
        <xdr:cNvPr id="664" name="テキスト ボックス 663"/>
        <xdr:cNvSpPr txBox="1"/>
      </xdr:nvSpPr>
      <xdr:spPr>
        <a:xfrm>
          <a:off x="14325111" y="134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24771</xdr:rowOff>
    </xdr:from>
    <xdr:to>
      <xdr:col>72</xdr:col>
      <xdr:colOff>38100</xdr:colOff>
      <xdr:row>78</xdr:row>
      <xdr:rowOff>126371</xdr:rowOff>
    </xdr:to>
    <xdr:sp macro="" textlink="">
      <xdr:nvSpPr>
        <xdr:cNvPr id="665" name="楕円 664"/>
        <xdr:cNvSpPr/>
      </xdr:nvSpPr>
      <xdr:spPr>
        <a:xfrm>
          <a:off x="13652500" y="133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117498</xdr:rowOff>
    </xdr:from>
    <xdr:ext cx="534377" cy="259045"/>
    <xdr:sp macro="" textlink="">
      <xdr:nvSpPr>
        <xdr:cNvPr id="666" name="テキスト ボックス 665"/>
        <xdr:cNvSpPr txBox="1"/>
      </xdr:nvSpPr>
      <xdr:spPr>
        <a:xfrm>
          <a:off x="13436111" y="134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20568</xdr:rowOff>
    </xdr:from>
    <xdr:to>
      <xdr:col>67</xdr:col>
      <xdr:colOff>101600</xdr:colOff>
      <xdr:row>78</xdr:row>
      <xdr:rowOff>122168</xdr:rowOff>
    </xdr:to>
    <xdr:sp macro="" textlink="">
      <xdr:nvSpPr>
        <xdr:cNvPr id="667" name="楕円 666"/>
        <xdr:cNvSpPr/>
      </xdr:nvSpPr>
      <xdr:spPr>
        <a:xfrm>
          <a:off x="12763500" y="13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113295</xdr:rowOff>
    </xdr:from>
    <xdr:ext cx="534377" cy="259045"/>
    <xdr:sp macro="" textlink="">
      <xdr:nvSpPr>
        <xdr:cNvPr id="668" name="テキスト ボックス 667"/>
        <xdr:cNvSpPr txBox="1"/>
      </xdr:nvSpPr>
      <xdr:spPr>
        <a:xfrm>
          <a:off x="12547111" y="13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133849</xdr:rowOff>
    </xdr:from>
    <xdr:to>
      <xdr:col>85</xdr:col>
      <xdr:colOff>127000</xdr:colOff>
      <xdr:row>98</xdr:row>
      <xdr:rowOff>148006</xdr:rowOff>
    </xdr:to>
    <xdr:cxnSp macro="">
      <xdr:nvCxnSpPr>
        <xdr:cNvPr id="697" name="直線コネクタ 696"/>
        <xdr:cNvCxnSpPr/>
      </xdr:nvCxnSpPr>
      <xdr:spPr>
        <a:xfrm flipV="1">
          <a:off x="15481300" y="16935949"/>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148006</xdr:rowOff>
    </xdr:from>
    <xdr:to>
      <xdr:col>81</xdr:col>
      <xdr:colOff>50800</xdr:colOff>
      <xdr:row>99</xdr:row>
      <xdr:rowOff>9897</xdr:rowOff>
    </xdr:to>
    <xdr:cxnSp macro="">
      <xdr:nvCxnSpPr>
        <xdr:cNvPr id="700" name="直線コネクタ 699"/>
        <xdr:cNvCxnSpPr/>
      </xdr:nvCxnSpPr>
      <xdr:spPr>
        <a:xfrm flipV="1">
          <a:off x="14592300" y="16950106"/>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9897</xdr:rowOff>
    </xdr:from>
    <xdr:to>
      <xdr:col>76</xdr:col>
      <xdr:colOff>114300</xdr:colOff>
      <xdr:row>99</xdr:row>
      <xdr:rowOff>23961</xdr:rowOff>
    </xdr:to>
    <xdr:cxnSp macro="">
      <xdr:nvCxnSpPr>
        <xdr:cNvPr id="703" name="直線コネクタ 702"/>
        <xdr:cNvCxnSpPr/>
      </xdr:nvCxnSpPr>
      <xdr:spPr>
        <a:xfrm flipV="1">
          <a:off x="13703300" y="16983447"/>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19165</xdr:rowOff>
    </xdr:from>
    <xdr:to>
      <xdr:col>71</xdr:col>
      <xdr:colOff>177800</xdr:colOff>
      <xdr:row>99</xdr:row>
      <xdr:rowOff>23961</xdr:rowOff>
    </xdr:to>
    <xdr:cxnSp macro="">
      <xdr:nvCxnSpPr>
        <xdr:cNvPr id="706" name="直線コネクタ 705"/>
        <xdr:cNvCxnSpPr/>
      </xdr:nvCxnSpPr>
      <xdr:spPr>
        <a:xfrm>
          <a:off x="12814300" y="16992715"/>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83049</xdr:rowOff>
    </xdr:from>
    <xdr:to>
      <xdr:col>85</xdr:col>
      <xdr:colOff>177800</xdr:colOff>
      <xdr:row>99</xdr:row>
      <xdr:rowOff>13199</xdr:rowOff>
    </xdr:to>
    <xdr:sp macro="" textlink="">
      <xdr:nvSpPr>
        <xdr:cNvPr id="716" name="楕円 715"/>
        <xdr:cNvSpPr/>
      </xdr:nvSpPr>
      <xdr:spPr>
        <a:xfrm>
          <a:off x="16268700" y="168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97206</xdr:rowOff>
    </xdr:from>
    <xdr:to>
      <xdr:col>81</xdr:col>
      <xdr:colOff>101600</xdr:colOff>
      <xdr:row>99</xdr:row>
      <xdr:rowOff>27356</xdr:rowOff>
    </xdr:to>
    <xdr:sp macro="" textlink="">
      <xdr:nvSpPr>
        <xdr:cNvPr id="718" name="楕円 717"/>
        <xdr:cNvSpPr/>
      </xdr:nvSpPr>
      <xdr:spPr>
        <a:xfrm>
          <a:off x="15430500" y="168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18483</xdr:rowOff>
    </xdr:from>
    <xdr:ext cx="534377" cy="259045"/>
    <xdr:sp macro="" textlink="">
      <xdr:nvSpPr>
        <xdr:cNvPr id="719" name="テキスト ボックス 718"/>
        <xdr:cNvSpPr txBox="1"/>
      </xdr:nvSpPr>
      <xdr:spPr>
        <a:xfrm>
          <a:off x="15214111" y="169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130547</xdr:rowOff>
    </xdr:from>
    <xdr:to>
      <xdr:col>76</xdr:col>
      <xdr:colOff>165100</xdr:colOff>
      <xdr:row>99</xdr:row>
      <xdr:rowOff>60697</xdr:rowOff>
    </xdr:to>
    <xdr:sp macro="" textlink="">
      <xdr:nvSpPr>
        <xdr:cNvPr id="720" name="楕円 719"/>
        <xdr:cNvSpPr/>
      </xdr:nvSpPr>
      <xdr:spPr>
        <a:xfrm>
          <a:off x="14541500" y="169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51824</xdr:rowOff>
    </xdr:from>
    <xdr:ext cx="534377" cy="259045"/>
    <xdr:sp macro="" textlink="">
      <xdr:nvSpPr>
        <xdr:cNvPr id="721" name="テキスト ボックス 720"/>
        <xdr:cNvSpPr txBox="1"/>
      </xdr:nvSpPr>
      <xdr:spPr>
        <a:xfrm>
          <a:off x="14325111" y="170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144611</xdr:rowOff>
    </xdr:from>
    <xdr:to>
      <xdr:col>72</xdr:col>
      <xdr:colOff>38100</xdr:colOff>
      <xdr:row>99</xdr:row>
      <xdr:rowOff>74761</xdr:rowOff>
    </xdr:to>
    <xdr:sp macro="" textlink="">
      <xdr:nvSpPr>
        <xdr:cNvPr id="722" name="楕円 721"/>
        <xdr:cNvSpPr/>
      </xdr:nvSpPr>
      <xdr:spPr>
        <a:xfrm>
          <a:off x="13652500" y="169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65888</xdr:rowOff>
    </xdr:from>
    <xdr:ext cx="534377" cy="259045"/>
    <xdr:sp macro="" textlink="">
      <xdr:nvSpPr>
        <xdr:cNvPr id="723" name="テキスト ボックス 722"/>
        <xdr:cNvSpPr txBox="1"/>
      </xdr:nvSpPr>
      <xdr:spPr>
        <a:xfrm>
          <a:off x="13436111" y="170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139815</xdr:rowOff>
    </xdr:from>
    <xdr:to>
      <xdr:col>67</xdr:col>
      <xdr:colOff>101600</xdr:colOff>
      <xdr:row>99</xdr:row>
      <xdr:rowOff>69965</xdr:rowOff>
    </xdr:to>
    <xdr:sp macro="" textlink="">
      <xdr:nvSpPr>
        <xdr:cNvPr id="724" name="楕円 723"/>
        <xdr:cNvSpPr/>
      </xdr:nvSpPr>
      <xdr:spPr>
        <a:xfrm>
          <a:off x="12763500" y="169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61092</xdr:rowOff>
    </xdr:from>
    <xdr:ext cx="534377" cy="259045"/>
    <xdr:sp macro="" textlink="">
      <xdr:nvSpPr>
        <xdr:cNvPr id="725" name="テキスト ボックス 724"/>
        <xdr:cNvSpPr txBox="1"/>
      </xdr:nvSpPr>
      <xdr:spPr>
        <a:xfrm>
          <a:off x="12547111" y="170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41814</xdr:rowOff>
    </xdr:from>
    <xdr:to>
      <xdr:col>116</xdr:col>
      <xdr:colOff>63500</xdr:colOff>
      <xdr:row>57</xdr:row>
      <xdr:rowOff>49700</xdr:rowOff>
    </xdr:to>
    <xdr:cxnSp macro="">
      <xdr:nvCxnSpPr>
        <xdr:cNvPr id="811" name="直線コネクタ 810"/>
        <xdr:cNvCxnSpPr/>
      </xdr:nvCxnSpPr>
      <xdr:spPr>
        <a:xfrm flipV="1">
          <a:off x="21323300" y="9814464"/>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49700</xdr:rowOff>
    </xdr:from>
    <xdr:to>
      <xdr:col>111</xdr:col>
      <xdr:colOff>177800</xdr:colOff>
      <xdr:row>57</xdr:row>
      <xdr:rowOff>56810</xdr:rowOff>
    </xdr:to>
    <xdr:cxnSp macro="">
      <xdr:nvCxnSpPr>
        <xdr:cNvPr id="814" name="直線コネクタ 813"/>
        <xdr:cNvCxnSpPr/>
      </xdr:nvCxnSpPr>
      <xdr:spPr>
        <a:xfrm flipV="1">
          <a:off x="20434300" y="982235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54363</xdr:rowOff>
    </xdr:from>
    <xdr:to>
      <xdr:col>107</xdr:col>
      <xdr:colOff>50800</xdr:colOff>
      <xdr:row>57</xdr:row>
      <xdr:rowOff>56810</xdr:rowOff>
    </xdr:to>
    <xdr:cxnSp macro="">
      <xdr:nvCxnSpPr>
        <xdr:cNvPr id="817" name="直線コネクタ 816"/>
        <xdr:cNvCxnSpPr/>
      </xdr:nvCxnSpPr>
      <xdr:spPr>
        <a:xfrm>
          <a:off x="19545300" y="9827013"/>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54363</xdr:rowOff>
    </xdr:from>
    <xdr:to>
      <xdr:col>102</xdr:col>
      <xdr:colOff>114300</xdr:colOff>
      <xdr:row>57</xdr:row>
      <xdr:rowOff>61244</xdr:rowOff>
    </xdr:to>
    <xdr:cxnSp macro="">
      <xdr:nvCxnSpPr>
        <xdr:cNvPr id="820" name="直線コネクタ 819"/>
        <xdr:cNvCxnSpPr/>
      </xdr:nvCxnSpPr>
      <xdr:spPr>
        <a:xfrm flipV="1">
          <a:off x="18656300" y="9827013"/>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162464</xdr:rowOff>
    </xdr:from>
    <xdr:to>
      <xdr:col>116</xdr:col>
      <xdr:colOff>114300</xdr:colOff>
      <xdr:row>57</xdr:row>
      <xdr:rowOff>92614</xdr:rowOff>
    </xdr:to>
    <xdr:sp macro="" textlink="">
      <xdr:nvSpPr>
        <xdr:cNvPr id="830" name="楕円 829"/>
        <xdr:cNvSpPr/>
      </xdr:nvSpPr>
      <xdr:spPr>
        <a:xfrm>
          <a:off x="22110700" y="97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13891</xdr:rowOff>
    </xdr:from>
    <xdr:ext cx="534377" cy="259045"/>
    <xdr:sp macro="" textlink="">
      <xdr:nvSpPr>
        <xdr:cNvPr id="831" name="貸付金該当値テキスト"/>
        <xdr:cNvSpPr txBox="1"/>
      </xdr:nvSpPr>
      <xdr:spPr>
        <a:xfrm>
          <a:off x="22212300" y="96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170350</xdr:rowOff>
    </xdr:from>
    <xdr:to>
      <xdr:col>112</xdr:col>
      <xdr:colOff>38100</xdr:colOff>
      <xdr:row>57</xdr:row>
      <xdr:rowOff>100500</xdr:rowOff>
    </xdr:to>
    <xdr:sp macro="" textlink="">
      <xdr:nvSpPr>
        <xdr:cNvPr id="832" name="楕円 831"/>
        <xdr:cNvSpPr/>
      </xdr:nvSpPr>
      <xdr:spPr>
        <a:xfrm>
          <a:off x="21272500" y="97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117027</xdr:rowOff>
    </xdr:from>
    <xdr:ext cx="534377" cy="259045"/>
    <xdr:sp macro="" textlink="">
      <xdr:nvSpPr>
        <xdr:cNvPr id="833" name="テキスト ボックス 832"/>
        <xdr:cNvSpPr txBox="1"/>
      </xdr:nvSpPr>
      <xdr:spPr>
        <a:xfrm>
          <a:off x="21056111" y="95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6010</xdr:rowOff>
    </xdr:from>
    <xdr:to>
      <xdr:col>107</xdr:col>
      <xdr:colOff>101600</xdr:colOff>
      <xdr:row>57</xdr:row>
      <xdr:rowOff>107610</xdr:rowOff>
    </xdr:to>
    <xdr:sp macro="" textlink="">
      <xdr:nvSpPr>
        <xdr:cNvPr id="834" name="楕円 833"/>
        <xdr:cNvSpPr/>
      </xdr:nvSpPr>
      <xdr:spPr>
        <a:xfrm>
          <a:off x="20383500" y="9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124137</xdr:rowOff>
    </xdr:from>
    <xdr:ext cx="534377" cy="259045"/>
    <xdr:sp macro="" textlink="">
      <xdr:nvSpPr>
        <xdr:cNvPr id="835" name="テキスト ボックス 834"/>
        <xdr:cNvSpPr txBox="1"/>
      </xdr:nvSpPr>
      <xdr:spPr>
        <a:xfrm>
          <a:off x="20167111" y="95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3563</xdr:rowOff>
    </xdr:from>
    <xdr:to>
      <xdr:col>102</xdr:col>
      <xdr:colOff>165100</xdr:colOff>
      <xdr:row>57</xdr:row>
      <xdr:rowOff>105163</xdr:rowOff>
    </xdr:to>
    <xdr:sp macro="" textlink="">
      <xdr:nvSpPr>
        <xdr:cNvPr id="836" name="楕円 835"/>
        <xdr:cNvSpPr/>
      </xdr:nvSpPr>
      <xdr:spPr>
        <a:xfrm>
          <a:off x="19494500" y="97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121690</xdr:rowOff>
    </xdr:from>
    <xdr:ext cx="534377" cy="259045"/>
    <xdr:sp macro="" textlink="">
      <xdr:nvSpPr>
        <xdr:cNvPr id="837" name="テキスト ボックス 836"/>
        <xdr:cNvSpPr txBox="1"/>
      </xdr:nvSpPr>
      <xdr:spPr>
        <a:xfrm>
          <a:off x="19278111" y="95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10444</xdr:rowOff>
    </xdr:from>
    <xdr:to>
      <xdr:col>98</xdr:col>
      <xdr:colOff>38100</xdr:colOff>
      <xdr:row>57</xdr:row>
      <xdr:rowOff>112044</xdr:rowOff>
    </xdr:to>
    <xdr:sp macro="" textlink="">
      <xdr:nvSpPr>
        <xdr:cNvPr id="838" name="楕円 837"/>
        <xdr:cNvSpPr/>
      </xdr:nvSpPr>
      <xdr:spPr>
        <a:xfrm>
          <a:off x="18605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128571</xdr:rowOff>
    </xdr:from>
    <xdr:ext cx="534377" cy="259045"/>
    <xdr:sp macro="" textlink="">
      <xdr:nvSpPr>
        <xdr:cNvPr id="839" name="テキスト ボックス 838"/>
        <xdr:cNvSpPr txBox="1"/>
      </xdr:nvSpPr>
      <xdr:spPr>
        <a:xfrm>
          <a:off x="18389111" y="95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108839</xdr:rowOff>
    </xdr:from>
    <xdr:to>
      <xdr:col>116</xdr:col>
      <xdr:colOff>63500</xdr:colOff>
      <xdr:row>74</xdr:row>
      <xdr:rowOff>152159</xdr:rowOff>
    </xdr:to>
    <xdr:cxnSp macro="">
      <xdr:nvCxnSpPr>
        <xdr:cNvPr id="871" name="直線コネクタ 870"/>
        <xdr:cNvCxnSpPr/>
      </xdr:nvCxnSpPr>
      <xdr:spPr>
        <a:xfrm flipV="1">
          <a:off x="21323300" y="1279613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152159</xdr:rowOff>
    </xdr:from>
    <xdr:to>
      <xdr:col>111</xdr:col>
      <xdr:colOff>177800</xdr:colOff>
      <xdr:row>75</xdr:row>
      <xdr:rowOff>6035</xdr:rowOff>
    </xdr:to>
    <xdr:cxnSp macro="">
      <xdr:nvCxnSpPr>
        <xdr:cNvPr id="874" name="直線コネクタ 873"/>
        <xdr:cNvCxnSpPr/>
      </xdr:nvCxnSpPr>
      <xdr:spPr>
        <a:xfrm flipV="1">
          <a:off x="20434300" y="12839459"/>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6035</xdr:rowOff>
    </xdr:from>
    <xdr:to>
      <xdr:col>107</xdr:col>
      <xdr:colOff>50800</xdr:colOff>
      <xdr:row>75</xdr:row>
      <xdr:rowOff>65242</xdr:rowOff>
    </xdr:to>
    <xdr:cxnSp macro="">
      <xdr:nvCxnSpPr>
        <xdr:cNvPr id="877" name="直線コネクタ 876"/>
        <xdr:cNvCxnSpPr/>
      </xdr:nvCxnSpPr>
      <xdr:spPr>
        <a:xfrm flipV="1">
          <a:off x="19545300" y="12864785"/>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65242</xdr:rowOff>
    </xdr:from>
    <xdr:to>
      <xdr:col>102</xdr:col>
      <xdr:colOff>114300</xdr:colOff>
      <xdr:row>75</xdr:row>
      <xdr:rowOff>120351</xdr:rowOff>
    </xdr:to>
    <xdr:cxnSp macro="">
      <xdr:nvCxnSpPr>
        <xdr:cNvPr id="880" name="直線コネクタ 879"/>
        <xdr:cNvCxnSpPr/>
      </xdr:nvCxnSpPr>
      <xdr:spPr>
        <a:xfrm flipV="1">
          <a:off x="18656300" y="12923992"/>
          <a:ext cx="889000" cy="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58039</xdr:rowOff>
    </xdr:from>
    <xdr:to>
      <xdr:col>116</xdr:col>
      <xdr:colOff>114300</xdr:colOff>
      <xdr:row>74</xdr:row>
      <xdr:rowOff>159639</xdr:rowOff>
    </xdr:to>
    <xdr:sp macro="" textlink="">
      <xdr:nvSpPr>
        <xdr:cNvPr id="890" name="楕円 889"/>
        <xdr:cNvSpPr/>
      </xdr:nvSpPr>
      <xdr:spPr>
        <a:xfrm>
          <a:off x="221107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80916</xdr:rowOff>
    </xdr:from>
    <xdr:ext cx="534377" cy="259045"/>
    <xdr:sp macro="" textlink="">
      <xdr:nvSpPr>
        <xdr:cNvPr id="891" name="繰出金該当値テキスト"/>
        <xdr:cNvSpPr txBox="1"/>
      </xdr:nvSpPr>
      <xdr:spPr>
        <a:xfrm>
          <a:off x="22212300" y="125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101359</xdr:rowOff>
    </xdr:from>
    <xdr:to>
      <xdr:col>112</xdr:col>
      <xdr:colOff>38100</xdr:colOff>
      <xdr:row>75</xdr:row>
      <xdr:rowOff>31509</xdr:rowOff>
    </xdr:to>
    <xdr:sp macro="" textlink="">
      <xdr:nvSpPr>
        <xdr:cNvPr id="892" name="楕円 891"/>
        <xdr:cNvSpPr/>
      </xdr:nvSpPr>
      <xdr:spPr>
        <a:xfrm>
          <a:off x="21272500" y="127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48036</xdr:rowOff>
    </xdr:from>
    <xdr:ext cx="534377" cy="259045"/>
    <xdr:sp macro="" textlink="">
      <xdr:nvSpPr>
        <xdr:cNvPr id="893" name="テキスト ボックス 892"/>
        <xdr:cNvSpPr txBox="1"/>
      </xdr:nvSpPr>
      <xdr:spPr>
        <a:xfrm>
          <a:off x="21056111" y="125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126685</xdr:rowOff>
    </xdr:from>
    <xdr:to>
      <xdr:col>107</xdr:col>
      <xdr:colOff>101600</xdr:colOff>
      <xdr:row>75</xdr:row>
      <xdr:rowOff>56835</xdr:rowOff>
    </xdr:to>
    <xdr:sp macro="" textlink="">
      <xdr:nvSpPr>
        <xdr:cNvPr id="894" name="楕円 893"/>
        <xdr:cNvSpPr/>
      </xdr:nvSpPr>
      <xdr:spPr>
        <a:xfrm>
          <a:off x="20383500" y="128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73362</xdr:rowOff>
    </xdr:from>
    <xdr:ext cx="534377" cy="259045"/>
    <xdr:sp macro="" textlink="">
      <xdr:nvSpPr>
        <xdr:cNvPr id="895" name="テキスト ボックス 894"/>
        <xdr:cNvSpPr txBox="1"/>
      </xdr:nvSpPr>
      <xdr:spPr>
        <a:xfrm>
          <a:off x="20167111" y="125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14442</xdr:rowOff>
    </xdr:from>
    <xdr:to>
      <xdr:col>102</xdr:col>
      <xdr:colOff>165100</xdr:colOff>
      <xdr:row>75</xdr:row>
      <xdr:rowOff>116042</xdr:rowOff>
    </xdr:to>
    <xdr:sp macro="" textlink="">
      <xdr:nvSpPr>
        <xdr:cNvPr id="896" name="楕円 895"/>
        <xdr:cNvSpPr/>
      </xdr:nvSpPr>
      <xdr:spPr>
        <a:xfrm>
          <a:off x="19494500" y="128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132569</xdr:rowOff>
    </xdr:from>
    <xdr:ext cx="534377" cy="259045"/>
    <xdr:sp macro="" textlink="">
      <xdr:nvSpPr>
        <xdr:cNvPr id="897" name="テキスト ボックス 896"/>
        <xdr:cNvSpPr txBox="1"/>
      </xdr:nvSpPr>
      <xdr:spPr>
        <a:xfrm>
          <a:off x="19278111" y="126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69551</xdr:rowOff>
    </xdr:from>
    <xdr:to>
      <xdr:col>98</xdr:col>
      <xdr:colOff>38100</xdr:colOff>
      <xdr:row>75</xdr:row>
      <xdr:rowOff>171151</xdr:rowOff>
    </xdr:to>
    <xdr:sp macro="" textlink="">
      <xdr:nvSpPr>
        <xdr:cNvPr id="898" name="楕円 897"/>
        <xdr:cNvSpPr/>
      </xdr:nvSpPr>
      <xdr:spPr>
        <a:xfrm>
          <a:off x="18605500" y="12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162278</xdr:rowOff>
    </xdr:from>
    <xdr:ext cx="534377" cy="259045"/>
    <xdr:sp macro="" textlink="">
      <xdr:nvSpPr>
        <xdr:cNvPr id="899" name="テキスト ボックス 898"/>
        <xdr:cNvSpPr txBox="1"/>
      </xdr:nvSpPr>
      <xdr:spPr>
        <a:xfrm>
          <a:off x="18389111" y="13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711,400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10,576</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円となっており、前年度から減少した。これは、除雪費の減による。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133,750</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円となっており、前年度から減少した。これは、住民税非課税世帯や子育て世帯等へ給付した給付金の減などによる。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55,252</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円となっており、前年度から減少した。これは、主に男鹿駅周辺整備事業や防災行政無線整備事業の完了による。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43,071</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円となっており、前年度から増加した。これは、後年度に予定している大規模公共建設事業に係る公債費の負担軽減を図るための減債基金への積立の増による。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24,784
24,713
241.09
18,096,760
17,631,335
454,311
10,343,907
12,904,512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51308</xdr:rowOff>
    </xdr:from>
    <xdr:to>
      <xdr:col>24</xdr:col>
      <xdr:colOff>63500</xdr:colOff>
      <xdr:row>34</xdr:row>
      <xdr:rowOff>141986</xdr:rowOff>
    </xdr:to>
    <xdr:cxnSp macro="">
      <xdr:nvCxnSpPr>
        <xdr:cNvPr id="61" name="直線コネクタ 60"/>
        <xdr:cNvCxnSpPr/>
      </xdr:nvCxnSpPr>
      <xdr:spPr>
        <a:xfrm>
          <a:off x="3797300" y="588060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50546</xdr:rowOff>
    </xdr:from>
    <xdr:to>
      <xdr:col>19</xdr:col>
      <xdr:colOff>177800</xdr:colOff>
      <xdr:row>34</xdr:row>
      <xdr:rowOff>51308</xdr:rowOff>
    </xdr:to>
    <xdr:cxnSp macro="">
      <xdr:nvCxnSpPr>
        <xdr:cNvPr id="64" name="直線コネクタ 63"/>
        <xdr:cNvCxnSpPr/>
      </xdr:nvCxnSpPr>
      <xdr:spPr>
        <a:xfrm>
          <a:off x="2908300" y="58798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50546</xdr:rowOff>
    </xdr:from>
    <xdr:to>
      <xdr:col>15</xdr:col>
      <xdr:colOff>50800</xdr:colOff>
      <xdr:row>34</xdr:row>
      <xdr:rowOff>66929</xdr:rowOff>
    </xdr:to>
    <xdr:cxnSp macro="">
      <xdr:nvCxnSpPr>
        <xdr:cNvPr id="67" name="直線コネクタ 66"/>
        <xdr:cNvCxnSpPr/>
      </xdr:nvCxnSpPr>
      <xdr:spPr>
        <a:xfrm flipV="1">
          <a:off x="2019300" y="587984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65215</xdr:rowOff>
    </xdr:from>
    <xdr:to>
      <xdr:col>10</xdr:col>
      <xdr:colOff>114300</xdr:colOff>
      <xdr:row>34</xdr:row>
      <xdr:rowOff>66929</xdr:rowOff>
    </xdr:to>
    <xdr:cxnSp macro="">
      <xdr:nvCxnSpPr>
        <xdr:cNvPr id="70" name="直線コネクタ 69"/>
        <xdr:cNvCxnSpPr/>
      </xdr:nvCxnSpPr>
      <xdr:spPr>
        <a:xfrm>
          <a:off x="1130300" y="589451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91186</xdr:rowOff>
    </xdr:from>
    <xdr:to>
      <xdr:col>24</xdr:col>
      <xdr:colOff>114300</xdr:colOff>
      <xdr:row>35</xdr:row>
      <xdr:rowOff>21336</xdr:rowOff>
    </xdr:to>
    <xdr:sp macro="" textlink="">
      <xdr:nvSpPr>
        <xdr:cNvPr id="80" name="楕円 79"/>
        <xdr:cNvSpPr/>
      </xdr:nvSpPr>
      <xdr:spPr>
        <a:xfrm>
          <a:off x="45847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114063</xdr:rowOff>
    </xdr:from>
    <xdr:ext cx="469744" cy="259045"/>
    <xdr:sp macro="" textlink="">
      <xdr:nvSpPr>
        <xdr:cNvPr id="81" name="議会費該当値テキスト"/>
        <xdr:cNvSpPr txBox="1"/>
      </xdr:nvSpPr>
      <xdr:spPr>
        <a:xfrm>
          <a:off x="4686300"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508</xdr:rowOff>
    </xdr:from>
    <xdr:to>
      <xdr:col>20</xdr:col>
      <xdr:colOff>38100</xdr:colOff>
      <xdr:row>34</xdr:row>
      <xdr:rowOff>102108</xdr:rowOff>
    </xdr:to>
    <xdr:sp macro="" textlink="">
      <xdr:nvSpPr>
        <xdr:cNvPr id="82" name="楕円 81"/>
        <xdr:cNvSpPr/>
      </xdr:nvSpPr>
      <xdr:spPr>
        <a:xfrm>
          <a:off x="37465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118635</xdr:rowOff>
    </xdr:from>
    <xdr:ext cx="469744" cy="259045"/>
    <xdr:sp macro="" textlink="">
      <xdr:nvSpPr>
        <xdr:cNvPr id="83" name="テキスト ボックス 82"/>
        <xdr:cNvSpPr txBox="1"/>
      </xdr:nvSpPr>
      <xdr:spPr>
        <a:xfrm>
          <a:off x="3562428"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171196</xdr:rowOff>
    </xdr:from>
    <xdr:to>
      <xdr:col>15</xdr:col>
      <xdr:colOff>101600</xdr:colOff>
      <xdr:row>34</xdr:row>
      <xdr:rowOff>101346</xdr:rowOff>
    </xdr:to>
    <xdr:sp macro="" textlink="">
      <xdr:nvSpPr>
        <xdr:cNvPr id="84" name="楕円 83"/>
        <xdr:cNvSpPr/>
      </xdr:nvSpPr>
      <xdr:spPr>
        <a:xfrm>
          <a:off x="2857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117873</xdr:rowOff>
    </xdr:from>
    <xdr:ext cx="469744" cy="259045"/>
    <xdr:sp macro="" textlink="">
      <xdr:nvSpPr>
        <xdr:cNvPr id="85" name="テキスト ボックス 84"/>
        <xdr:cNvSpPr txBox="1"/>
      </xdr:nvSpPr>
      <xdr:spPr>
        <a:xfrm>
          <a:off x="2673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16129</xdr:rowOff>
    </xdr:from>
    <xdr:to>
      <xdr:col>10</xdr:col>
      <xdr:colOff>165100</xdr:colOff>
      <xdr:row>34</xdr:row>
      <xdr:rowOff>117729</xdr:rowOff>
    </xdr:to>
    <xdr:sp macro="" textlink="">
      <xdr:nvSpPr>
        <xdr:cNvPr id="86" name="楕円 85"/>
        <xdr:cNvSpPr/>
      </xdr:nvSpPr>
      <xdr:spPr>
        <a:xfrm>
          <a:off x="1968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134256</xdr:rowOff>
    </xdr:from>
    <xdr:ext cx="469744" cy="259045"/>
    <xdr:sp macro="" textlink="">
      <xdr:nvSpPr>
        <xdr:cNvPr id="87" name="テキスト ボックス 86"/>
        <xdr:cNvSpPr txBox="1"/>
      </xdr:nvSpPr>
      <xdr:spPr>
        <a:xfrm>
          <a:off x="1784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14415</xdr:rowOff>
    </xdr:from>
    <xdr:to>
      <xdr:col>6</xdr:col>
      <xdr:colOff>38100</xdr:colOff>
      <xdr:row>34</xdr:row>
      <xdr:rowOff>116015</xdr:rowOff>
    </xdr:to>
    <xdr:sp macro="" textlink="">
      <xdr:nvSpPr>
        <xdr:cNvPr id="88" name="楕円 87"/>
        <xdr:cNvSpPr/>
      </xdr:nvSpPr>
      <xdr:spPr>
        <a:xfrm>
          <a:off x="1079500" y="5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132542</xdr:rowOff>
    </xdr:from>
    <xdr:ext cx="469744" cy="259045"/>
    <xdr:sp macro="" textlink="">
      <xdr:nvSpPr>
        <xdr:cNvPr id="89" name="テキスト ボックス 88"/>
        <xdr:cNvSpPr txBox="1"/>
      </xdr:nvSpPr>
      <xdr:spPr>
        <a:xfrm>
          <a:off x="895428" y="5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141347</xdr:rowOff>
    </xdr:from>
    <xdr:to>
      <xdr:col>24</xdr:col>
      <xdr:colOff>63500</xdr:colOff>
      <xdr:row>58</xdr:row>
      <xdr:rowOff>143587</xdr:rowOff>
    </xdr:to>
    <xdr:cxnSp macro="">
      <xdr:nvCxnSpPr>
        <xdr:cNvPr id="120" name="直線コネクタ 119"/>
        <xdr:cNvCxnSpPr/>
      </xdr:nvCxnSpPr>
      <xdr:spPr>
        <a:xfrm>
          <a:off x="3797300" y="1008544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54786</xdr:rowOff>
    </xdr:from>
    <xdr:to>
      <xdr:col>19</xdr:col>
      <xdr:colOff>177800</xdr:colOff>
      <xdr:row>58</xdr:row>
      <xdr:rowOff>141347</xdr:rowOff>
    </xdr:to>
    <xdr:cxnSp macro="">
      <xdr:nvCxnSpPr>
        <xdr:cNvPr id="123" name="直線コネクタ 122"/>
        <xdr:cNvCxnSpPr/>
      </xdr:nvCxnSpPr>
      <xdr:spPr>
        <a:xfrm>
          <a:off x="2908300" y="9998886"/>
          <a:ext cx="889000" cy="8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54786</xdr:rowOff>
    </xdr:from>
    <xdr:to>
      <xdr:col>15</xdr:col>
      <xdr:colOff>50800</xdr:colOff>
      <xdr:row>59</xdr:row>
      <xdr:rowOff>13205</xdr:rowOff>
    </xdr:to>
    <xdr:cxnSp macro="">
      <xdr:nvCxnSpPr>
        <xdr:cNvPr id="126" name="直線コネクタ 125"/>
        <xdr:cNvCxnSpPr/>
      </xdr:nvCxnSpPr>
      <xdr:spPr>
        <a:xfrm flipV="1">
          <a:off x="2019300" y="9998886"/>
          <a:ext cx="889000" cy="1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13205</xdr:rowOff>
    </xdr:from>
    <xdr:to>
      <xdr:col>10</xdr:col>
      <xdr:colOff>114300</xdr:colOff>
      <xdr:row>59</xdr:row>
      <xdr:rowOff>17876</xdr:rowOff>
    </xdr:to>
    <xdr:cxnSp macro="">
      <xdr:nvCxnSpPr>
        <xdr:cNvPr id="129" name="直線コネクタ 128"/>
        <xdr:cNvCxnSpPr/>
      </xdr:nvCxnSpPr>
      <xdr:spPr>
        <a:xfrm flipV="1">
          <a:off x="1130300" y="10128755"/>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92787</xdr:rowOff>
    </xdr:from>
    <xdr:to>
      <xdr:col>24</xdr:col>
      <xdr:colOff>114300</xdr:colOff>
      <xdr:row>59</xdr:row>
      <xdr:rowOff>22937</xdr:rowOff>
    </xdr:to>
    <xdr:sp macro="" textlink="">
      <xdr:nvSpPr>
        <xdr:cNvPr id="139" name="楕円 138"/>
        <xdr:cNvSpPr/>
      </xdr:nvSpPr>
      <xdr:spPr>
        <a:xfrm>
          <a:off x="45847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90547</xdr:rowOff>
    </xdr:from>
    <xdr:to>
      <xdr:col>20</xdr:col>
      <xdr:colOff>38100</xdr:colOff>
      <xdr:row>59</xdr:row>
      <xdr:rowOff>20697</xdr:rowOff>
    </xdr:to>
    <xdr:sp macro="" textlink="">
      <xdr:nvSpPr>
        <xdr:cNvPr id="141" name="楕円 140"/>
        <xdr:cNvSpPr/>
      </xdr:nvSpPr>
      <xdr:spPr>
        <a:xfrm>
          <a:off x="3746500" y="100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11824</xdr:rowOff>
    </xdr:from>
    <xdr:ext cx="599010" cy="259045"/>
    <xdr:sp macro="" textlink="">
      <xdr:nvSpPr>
        <xdr:cNvPr id="142" name="テキスト ボックス 141"/>
        <xdr:cNvSpPr txBox="1"/>
      </xdr:nvSpPr>
      <xdr:spPr>
        <a:xfrm>
          <a:off x="3497795" y="101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3986</xdr:rowOff>
    </xdr:from>
    <xdr:to>
      <xdr:col>15</xdr:col>
      <xdr:colOff>101600</xdr:colOff>
      <xdr:row>58</xdr:row>
      <xdr:rowOff>105586</xdr:rowOff>
    </xdr:to>
    <xdr:sp macro="" textlink="">
      <xdr:nvSpPr>
        <xdr:cNvPr id="143" name="楕円 142"/>
        <xdr:cNvSpPr/>
      </xdr:nvSpPr>
      <xdr:spPr>
        <a:xfrm>
          <a:off x="2857500" y="99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96713</xdr:rowOff>
    </xdr:from>
    <xdr:ext cx="599010" cy="259045"/>
    <xdr:sp macro="" textlink="">
      <xdr:nvSpPr>
        <xdr:cNvPr id="144" name="テキスト ボックス 143"/>
        <xdr:cNvSpPr txBox="1"/>
      </xdr:nvSpPr>
      <xdr:spPr>
        <a:xfrm>
          <a:off x="2608795" y="100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133855</xdr:rowOff>
    </xdr:from>
    <xdr:to>
      <xdr:col>10</xdr:col>
      <xdr:colOff>165100</xdr:colOff>
      <xdr:row>59</xdr:row>
      <xdr:rowOff>64005</xdr:rowOff>
    </xdr:to>
    <xdr:sp macro="" textlink="">
      <xdr:nvSpPr>
        <xdr:cNvPr id="145" name="楕円 144"/>
        <xdr:cNvSpPr/>
      </xdr:nvSpPr>
      <xdr:spPr>
        <a:xfrm>
          <a:off x="1968500" y="1007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55132</xdr:rowOff>
    </xdr:from>
    <xdr:ext cx="534377" cy="259045"/>
    <xdr:sp macro="" textlink="">
      <xdr:nvSpPr>
        <xdr:cNvPr id="146" name="テキスト ボックス 145"/>
        <xdr:cNvSpPr txBox="1"/>
      </xdr:nvSpPr>
      <xdr:spPr>
        <a:xfrm>
          <a:off x="1752111" y="101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138526</xdr:rowOff>
    </xdr:from>
    <xdr:to>
      <xdr:col>6</xdr:col>
      <xdr:colOff>38100</xdr:colOff>
      <xdr:row>59</xdr:row>
      <xdr:rowOff>68676</xdr:rowOff>
    </xdr:to>
    <xdr:sp macro="" textlink="">
      <xdr:nvSpPr>
        <xdr:cNvPr id="147" name="楕円 146"/>
        <xdr:cNvSpPr/>
      </xdr:nvSpPr>
      <xdr:spPr>
        <a:xfrm>
          <a:off x="1079500" y="100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59803</xdr:rowOff>
    </xdr:from>
    <xdr:ext cx="534377" cy="259045"/>
    <xdr:sp macro="" textlink="">
      <xdr:nvSpPr>
        <xdr:cNvPr id="148" name="テキスト ボックス 147"/>
        <xdr:cNvSpPr txBox="1"/>
      </xdr:nvSpPr>
      <xdr:spPr>
        <a:xfrm>
          <a:off x="863111" y="101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21505</xdr:rowOff>
    </xdr:from>
    <xdr:to>
      <xdr:col>24</xdr:col>
      <xdr:colOff>63500</xdr:colOff>
      <xdr:row>75</xdr:row>
      <xdr:rowOff>54890</xdr:rowOff>
    </xdr:to>
    <xdr:cxnSp macro="">
      <xdr:nvCxnSpPr>
        <xdr:cNvPr id="176" name="直線コネクタ 175"/>
        <xdr:cNvCxnSpPr/>
      </xdr:nvCxnSpPr>
      <xdr:spPr>
        <a:xfrm>
          <a:off x="3797300" y="12880255"/>
          <a:ext cx="8382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21505</xdr:rowOff>
    </xdr:from>
    <xdr:to>
      <xdr:col>19</xdr:col>
      <xdr:colOff>177800</xdr:colOff>
      <xdr:row>76</xdr:row>
      <xdr:rowOff>10331</xdr:rowOff>
    </xdr:to>
    <xdr:cxnSp macro="">
      <xdr:nvCxnSpPr>
        <xdr:cNvPr id="179" name="直線コネクタ 178"/>
        <xdr:cNvCxnSpPr/>
      </xdr:nvCxnSpPr>
      <xdr:spPr>
        <a:xfrm flipV="1">
          <a:off x="2908300" y="12880255"/>
          <a:ext cx="889000" cy="16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10331</xdr:rowOff>
    </xdr:from>
    <xdr:to>
      <xdr:col>15</xdr:col>
      <xdr:colOff>50800</xdr:colOff>
      <xdr:row>76</xdr:row>
      <xdr:rowOff>49133</xdr:rowOff>
    </xdr:to>
    <xdr:cxnSp macro="">
      <xdr:nvCxnSpPr>
        <xdr:cNvPr id="182" name="直線コネクタ 181"/>
        <xdr:cNvCxnSpPr/>
      </xdr:nvCxnSpPr>
      <xdr:spPr>
        <a:xfrm flipV="1">
          <a:off x="2019300" y="13040531"/>
          <a:ext cx="889000" cy="3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49133</xdr:rowOff>
    </xdr:from>
    <xdr:to>
      <xdr:col>10</xdr:col>
      <xdr:colOff>114300</xdr:colOff>
      <xdr:row>76</xdr:row>
      <xdr:rowOff>91114</xdr:rowOff>
    </xdr:to>
    <xdr:cxnSp macro="">
      <xdr:nvCxnSpPr>
        <xdr:cNvPr id="185" name="直線コネクタ 184"/>
        <xdr:cNvCxnSpPr/>
      </xdr:nvCxnSpPr>
      <xdr:spPr>
        <a:xfrm flipV="1">
          <a:off x="1130300" y="13079333"/>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4090</xdr:rowOff>
    </xdr:from>
    <xdr:to>
      <xdr:col>24</xdr:col>
      <xdr:colOff>114300</xdr:colOff>
      <xdr:row>75</xdr:row>
      <xdr:rowOff>105690</xdr:rowOff>
    </xdr:to>
    <xdr:sp macro="" textlink="">
      <xdr:nvSpPr>
        <xdr:cNvPr id="195" name="楕円 194"/>
        <xdr:cNvSpPr/>
      </xdr:nvSpPr>
      <xdr:spPr>
        <a:xfrm>
          <a:off x="45847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26967</xdr:rowOff>
    </xdr:from>
    <xdr:ext cx="599010" cy="259045"/>
    <xdr:sp macro="" textlink="">
      <xdr:nvSpPr>
        <xdr:cNvPr id="196" name="民生費該当値テキスト"/>
        <xdr:cNvSpPr txBox="1"/>
      </xdr:nvSpPr>
      <xdr:spPr>
        <a:xfrm>
          <a:off x="4686300" y="1271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142155</xdr:rowOff>
    </xdr:from>
    <xdr:to>
      <xdr:col>20</xdr:col>
      <xdr:colOff>38100</xdr:colOff>
      <xdr:row>75</xdr:row>
      <xdr:rowOff>72305</xdr:rowOff>
    </xdr:to>
    <xdr:sp macro="" textlink="">
      <xdr:nvSpPr>
        <xdr:cNvPr id="197" name="楕円 196"/>
        <xdr:cNvSpPr/>
      </xdr:nvSpPr>
      <xdr:spPr>
        <a:xfrm>
          <a:off x="3746500" y="128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88832</xdr:rowOff>
    </xdr:from>
    <xdr:ext cx="599010" cy="259045"/>
    <xdr:sp macro="" textlink="">
      <xdr:nvSpPr>
        <xdr:cNvPr id="198" name="テキスト ボックス 197"/>
        <xdr:cNvSpPr txBox="1"/>
      </xdr:nvSpPr>
      <xdr:spPr>
        <a:xfrm>
          <a:off x="3497795" y="1260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130980</xdr:rowOff>
    </xdr:from>
    <xdr:to>
      <xdr:col>15</xdr:col>
      <xdr:colOff>101600</xdr:colOff>
      <xdr:row>76</xdr:row>
      <xdr:rowOff>61131</xdr:rowOff>
    </xdr:to>
    <xdr:sp macro="" textlink="">
      <xdr:nvSpPr>
        <xdr:cNvPr id="199" name="楕円 198"/>
        <xdr:cNvSpPr/>
      </xdr:nvSpPr>
      <xdr:spPr>
        <a:xfrm>
          <a:off x="2857500" y="12989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77657</xdr:rowOff>
    </xdr:from>
    <xdr:ext cx="599010" cy="259045"/>
    <xdr:sp macro="" textlink="">
      <xdr:nvSpPr>
        <xdr:cNvPr id="200" name="テキスト ボックス 199"/>
        <xdr:cNvSpPr txBox="1"/>
      </xdr:nvSpPr>
      <xdr:spPr>
        <a:xfrm>
          <a:off x="2608795" y="127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169783</xdr:rowOff>
    </xdr:from>
    <xdr:to>
      <xdr:col>10</xdr:col>
      <xdr:colOff>165100</xdr:colOff>
      <xdr:row>76</xdr:row>
      <xdr:rowOff>99933</xdr:rowOff>
    </xdr:to>
    <xdr:sp macro="" textlink="">
      <xdr:nvSpPr>
        <xdr:cNvPr id="201" name="楕円 200"/>
        <xdr:cNvSpPr/>
      </xdr:nvSpPr>
      <xdr:spPr>
        <a:xfrm>
          <a:off x="1968500" y="130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116460</xdr:rowOff>
    </xdr:from>
    <xdr:ext cx="599010" cy="259045"/>
    <xdr:sp macro="" textlink="">
      <xdr:nvSpPr>
        <xdr:cNvPr id="202" name="テキスト ボックス 201"/>
        <xdr:cNvSpPr txBox="1"/>
      </xdr:nvSpPr>
      <xdr:spPr>
        <a:xfrm>
          <a:off x="1719795" y="128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40314</xdr:rowOff>
    </xdr:from>
    <xdr:to>
      <xdr:col>6</xdr:col>
      <xdr:colOff>38100</xdr:colOff>
      <xdr:row>76</xdr:row>
      <xdr:rowOff>141914</xdr:rowOff>
    </xdr:to>
    <xdr:sp macro="" textlink="">
      <xdr:nvSpPr>
        <xdr:cNvPr id="203" name="楕円 202"/>
        <xdr:cNvSpPr/>
      </xdr:nvSpPr>
      <xdr:spPr>
        <a:xfrm>
          <a:off x="1079500" y="130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158440</xdr:rowOff>
    </xdr:from>
    <xdr:ext cx="599010" cy="259045"/>
    <xdr:sp macro="" textlink="">
      <xdr:nvSpPr>
        <xdr:cNvPr id="204" name="テキスト ボックス 203"/>
        <xdr:cNvSpPr txBox="1"/>
      </xdr:nvSpPr>
      <xdr:spPr>
        <a:xfrm>
          <a:off x="830795" y="1284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32784</xdr:rowOff>
    </xdr:from>
    <xdr:to>
      <xdr:col>24</xdr:col>
      <xdr:colOff>63500</xdr:colOff>
      <xdr:row>98</xdr:row>
      <xdr:rowOff>54772</xdr:rowOff>
    </xdr:to>
    <xdr:cxnSp macro="">
      <xdr:nvCxnSpPr>
        <xdr:cNvPr id="235" name="直線コネクタ 234"/>
        <xdr:cNvCxnSpPr/>
      </xdr:nvCxnSpPr>
      <xdr:spPr>
        <a:xfrm flipV="1">
          <a:off x="3797300" y="16834884"/>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54772</xdr:rowOff>
    </xdr:from>
    <xdr:to>
      <xdr:col>19</xdr:col>
      <xdr:colOff>177800</xdr:colOff>
      <xdr:row>98</xdr:row>
      <xdr:rowOff>80578</xdr:rowOff>
    </xdr:to>
    <xdr:cxnSp macro="">
      <xdr:nvCxnSpPr>
        <xdr:cNvPr id="238" name="直線コネクタ 237"/>
        <xdr:cNvCxnSpPr/>
      </xdr:nvCxnSpPr>
      <xdr:spPr>
        <a:xfrm flipV="1">
          <a:off x="2908300" y="1685687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80578</xdr:rowOff>
    </xdr:from>
    <xdr:to>
      <xdr:col>15</xdr:col>
      <xdr:colOff>50800</xdr:colOff>
      <xdr:row>98</xdr:row>
      <xdr:rowOff>95414</xdr:rowOff>
    </xdr:to>
    <xdr:cxnSp macro="">
      <xdr:nvCxnSpPr>
        <xdr:cNvPr id="241" name="直線コネクタ 240"/>
        <xdr:cNvCxnSpPr/>
      </xdr:nvCxnSpPr>
      <xdr:spPr>
        <a:xfrm flipV="1">
          <a:off x="2019300" y="16882678"/>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95414</xdr:rowOff>
    </xdr:from>
    <xdr:to>
      <xdr:col>10</xdr:col>
      <xdr:colOff>114300</xdr:colOff>
      <xdr:row>98</xdr:row>
      <xdr:rowOff>100104</xdr:rowOff>
    </xdr:to>
    <xdr:cxnSp macro="">
      <xdr:nvCxnSpPr>
        <xdr:cNvPr id="244" name="直線コネクタ 243"/>
        <xdr:cNvCxnSpPr/>
      </xdr:nvCxnSpPr>
      <xdr:spPr>
        <a:xfrm flipV="1">
          <a:off x="1130300" y="16897514"/>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153434</xdr:rowOff>
    </xdr:from>
    <xdr:to>
      <xdr:col>24</xdr:col>
      <xdr:colOff>114300</xdr:colOff>
      <xdr:row>98</xdr:row>
      <xdr:rowOff>83584</xdr:rowOff>
    </xdr:to>
    <xdr:sp macro="" textlink="">
      <xdr:nvSpPr>
        <xdr:cNvPr id="254" name="楕円 253"/>
        <xdr:cNvSpPr/>
      </xdr:nvSpPr>
      <xdr:spPr>
        <a:xfrm>
          <a:off x="45847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4861</xdr:rowOff>
    </xdr:from>
    <xdr:ext cx="534377" cy="259045"/>
    <xdr:sp macro="" textlink="">
      <xdr:nvSpPr>
        <xdr:cNvPr id="255" name="衛生費該当値テキスト"/>
        <xdr:cNvSpPr txBox="1"/>
      </xdr:nvSpPr>
      <xdr:spPr>
        <a:xfrm>
          <a:off x="4686300" y="1663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3972</xdr:rowOff>
    </xdr:from>
    <xdr:to>
      <xdr:col>20</xdr:col>
      <xdr:colOff>38100</xdr:colOff>
      <xdr:row>98</xdr:row>
      <xdr:rowOff>105572</xdr:rowOff>
    </xdr:to>
    <xdr:sp macro="" textlink="">
      <xdr:nvSpPr>
        <xdr:cNvPr id="256" name="楕円 255"/>
        <xdr:cNvSpPr/>
      </xdr:nvSpPr>
      <xdr:spPr>
        <a:xfrm>
          <a:off x="3746500" y="168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122099</xdr:rowOff>
    </xdr:from>
    <xdr:ext cx="534377" cy="259045"/>
    <xdr:sp macro="" textlink="">
      <xdr:nvSpPr>
        <xdr:cNvPr id="257" name="テキスト ボックス 256"/>
        <xdr:cNvSpPr txBox="1"/>
      </xdr:nvSpPr>
      <xdr:spPr>
        <a:xfrm>
          <a:off x="3530111" y="165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29778</xdr:rowOff>
    </xdr:from>
    <xdr:to>
      <xdr:col>15</xdr:col>
      <xdr:colOff>101600</xdr:colOff>
      <xdr:row>98</xdr:row>
      <xdr:rowOff>131378</xdr:rowOff>
    </xdr:to>
    <xdr:sp macro="" textlink="">
      <xdr:nvSpPr>
        <xdr:cNvPr id="258" name="楕円 257"/>
        <xdr:cNvSpPr/>
      </xdr:nvSpPr>
      <xdr:spPr>
        <a:xfrm>
          <a:off x="2857500" y="168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147905</xdr:rowOff>
    </xdr:from>
    <xdr:ext cx="534377" cy="259045"/>
    <xdr:sp macro="" textlink="">
      <xdr:nvSpPr>
        <xdr:cNvPr id="259" name="テキスト ボックス 258"/>
        <xdr:cNvSpPr txBox="1"/>
      </xdr:nvSpPr>
      <xdr:spPr>
        <a:xfrm>
          <a:off x="2641111" y="166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44614</xdr:rowOff>
    </xdr:from>
    <xdr:to>
      <xdr:col>10</xdr:col>
      <xdr:colOff>165100</xdr:colOff>
      <xdr:row>98</xdr:row>
      <xdr:rowOff>146214</xdr:rowOff>
    </xdr:to>
    <xdr:sp macro="" textlink="">
      <xdr:nvSpPr>
        <xdr:cNvPr id="260" name="楕円 259"/>
        <xdr:cNvSpPr/>
      </xdr:nvSpPr>
      <xdr:spPr>
        <a:xfrm>
          <a:off x="1968500" y="168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137341</xdr:rowOff>
    </xdr:from>
    <xdr:ext cx="534377" cy="259045"/>
    <xdr:sp macro="" textlink="">
      <xdr:nvSpPr>
        <xdr:cNvPr id="261" name="テキスト ボックス 260"/>
        <xdr:cNvSpPr txBox="1"/>
      </xdr:nvSpPr>
      <xdr:spPr>
        <a:xfrm>
          <a:off x="1752111" y="169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49304</xdr:rowOff>
    </xdr:from>
    <xdr:to>
      <xdr:col>6</xdr:col>
      <xdr:colOff>38100</xdr:colOff>
      <xdr:row>98</xdr:row>
      <xdr:rowOff>150904</xdr:rowOff>
    </xdr:to>
    <xdr:sp macro="" textlink="">
      <xdr:nvSpPr>
        <xdr:cNvPr id="262" name="楕円 261"/>
        <xdr:cNvSpPr/>
      </xdr:nvSpPr>
      <xdr:spPr>
        <a:xfrm>
          <a:off x="1079500" y="16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142031</xdr:rowOff>
    </xdr:from>
    <xdr:ext cx="534377" cy="259045"/>
    <xdr:sp macro="" textlink="">
      <xdr:nvSpPr>
        <xdr:cNvPr id="263" name="テキスト ボックス 262"/>
        <xdr:cNvSpPr txBox="1"/>
      </xdr:nvSpPr>
      <xdr:spPr>
        <a:xfrm>
          <a:off x="863111" y="169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54138</xdr:rowOff>
    </xdr:from>
    <xdr:to>
      <xdr:col>55</xdr:col>
      <xdr:colOff>0</xdr:colOff>
      <xdr:row>37</xdr:row>
      <xdr:rowOff>80264</xdr:rowOff>
    </xdr:to>
    <xdr:cxnSp macro="">
      <xdr:nvCxnSpPr>
        <xdr:cNvPr id="294" name="直線コネクタ 293"/>
        <xdr:cNvCxnSpPr/>
      </xdr:nvCxnSpPr>
      <xdr:spPr>
        <a:xfrm flipV="1">
          <a:off x="9639300" y="639778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80264</xdr:rowOff>
    </xdr:from>
    <xdr:to>
      <xdr:col>50</xdr:col>
      <xdr:colOff>114300</xdr:colOff>
      <xdr:row>37</xdr:row>
      <xdr:rowOff>92021</xdr:rowOff>
    </xdr:to>
    <xdr:cxnSp macro="">
      <xdr:nvCxnSpPr>
        <xdr:cNvPr id="297" name="直線コネクタ 296"/>
        <xdr:cNvCxnSpPr/>
      </xdr:nvCxnSpPr>
      <xdr:spPr>
        <a:xfrm flipV="1">
          <a:off x="8750300" y="642391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92021</xdr:rowOff>
    </xdr:from>
    <xdr:to>
      <xdr:col>45</xdr:col>
      <xdr:colOff>177800</xdr:colOff>
      <xdr:row>37</xdr:row>
      <xdr:rowOff>93327</xdr:rowOff>
    </xdr:to>
    <xdr:cxnSp macro="">
      <xdr:nvCxnSpPr>
        <xdr:cNvPr id="300" name="直線コネクタ 299"/>
        <xdr:cNvCxnSpPr/>
      </xdr:nvCxnSpPr>
      <xdr:spPr>
        <a:xfrm flipV="1">
          <a:off x="7861300" y="643567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81570</xdr:rowOff>
    </xdr:from>
    <xdr:to>
      <xdr:col>41</xdr:col>
      <xdr:colOff>50800</xdr:colOff>
      <xdr:row>37</xdr:row>
      <xdr:rowOff>93327</xdr:rowOff>
    </xdr:to>
    <xdr:cxnSp macro="">
      <xdr:nvCxnSpPr>
        <xdr:cNvPr id="303" name="直線コネクタ 302"/>
        <xdr:cNvCxnSpPr/>
      </xdr:nvCxnSpPr>
      <xdr:spPr>
        <a:xfrm>
          <a:off x="6972300" y="642522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3338</xdr:rowOff>
    </xdr:from>
    <xdr:to>
      <xdr:col>55</xdr:col>
      <xdr:colOff>50800</xdr:colOff>
      <xdr:row>37</xdr:row>
      <xdr:rowOff>104938</xdr:rowOff>
    </xdr:to>
    <xdr:sp macro="" textlink="">
      <xdr:nvSpPr>
        <xdr:cNvPr id="313" name="楕円 312"/>
        <xdr:cNvSpPr/>
      </xdr:nvSpPr>
      <xdr:spPr>
        <a:xfrm>
          <a:off x="10426700" y="6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26215</xdr:rowOff>
    </xdr:from>
    <xdr:ext cx="469744" cy="259045"/>
    <xdr:sp macro="" textlink="">
      <xdr:nvSpPr>
        <xdr:cNvPr id="314" name="労働費該当値テキスト"/>
        <xdr:cNvSpPr txBox="1"/>
      </xdr:nvSpPr>
      <xdr:spPr>
        <a:xfrm>
          <a:off x="10528300" y="619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5" name="楕円 314"/>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147591</xdr:rowOff>
    </xdr:from>
    <xdr:ext cx="469744" cy="259045"/>
    <xdr:sp macro="" textlink="">
      <xdr:nvSpPr>
        <xdr:cNvPr id="316" name="テキスト ボックス 315"/>
        <xdr:cNvSpPr txBox="1"/>
      </xdr:nvSpPr>
      <xdr:spPr>
        <a:xfrm>
          <a:off x="9404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41221</xdr:rowOff>
    </xdr:from>
    <xdr:to>
      <xdr:col>46</xdr:col>
      <xdr:colOff>38100</xdr:colOff>
      <xdr:row>37</xdr:row>
      <xdr:rowOff>142821</xdr:rowOff>
    </xdr:to>
    <xdr:sp macro="" textlink="">
      <xdr:nvSpPr>
        <xdr:cNvPr id="317" name="楕円 316"/>
        <xdr:cNvSpPr/>
      </xdr:nvSpPr>
      <xdr:spPr>
        <a:xfrm>
          <a:off x="8699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159348</xdr:rowOff>
    </xdr:from>
    <xdr:ext cx="469744" cy="259045"/>
    <xdr:sp macro="" textlink="">
      <xdr:nvSpPr>
        <xdr:cNvPr id="318" name="テキスト ボックス 317"/>
        <xdr:cNvSpPr txBox="1"/>
      </xdr:nvSpPr>
      <xdr:spPr>
        <a:xfrm>
          <a:off x="8515428"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42527</xdr:rowOff>
    </xdr:from>
    <xdr:to>
      <xdr:col>41</xdr:col>
      <xdr:colOff>101600</xdr:colOff>
      <xdr:row>37</xdr:row>
      <xdr:rowOff>144127</xdr:rowOff>
    </xdr:to>
    <xdr:sp macro="" textlink="">
      <xdr:nvSpPr>
        <xdr:cNvPr id="319" name="楕円 318"/>
        <xdr:cNvSpPr/>
      </xdr:nvSpPr>
      <xdr:spPr>
        <a:xfrm>
          <a:off x="7810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160654</xdr:rowOff>
    </xdr:from>
    <xdr:ext cx="469744" cy="259045"/>
    <xdr:sp macro="" textlink="">
      <xdr:nvSpPr>
        <xdr:cNvPr id="320" name="テキスト ボックス 319"/>
        <xdr:cNvSpPr txBox="1"/>
      </xdr:nvSpPr>
      <xdr:spPr>
        <a:xfrm>
          <a:off x="7626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30770</xdr:rowOff>
    </xdr:from>
    <xdr:to>
      <xdr:col>36</xdr:col>
      <xdr:colOff>165100</xdr:colOff>
      <xdr:row>37</xdr:row>
      <xdr:rowOff>132370</xdr:rowOff>
    </xdr:to>
    <xdr:sp macro="" textlink="">
      <xdr:nvSpPr>
        <xdr:cNvPr id="321" name="楕円 320"/>
        <xdr:cNvSpPr/>
      </xdr:nvSpPr>
      <xdr:spPr>
        <a:xfrm>
          <a:off x="6921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148897</xdr:rowOff>
    </xdr:from>
    <xdr:ext cx="469744" cy="259045"/>
    <xdr:sp macro="" textlink="">
      <xdr:nvSpPr>
        <xdr:cNvPr id="322" name="テキスト ボックス 321"/>
        <xdr:cNvSpPr txBox="1"/>
      </xdr:nvSpPr>
      <xdr:spPr>
        <a:xfrm>
          <a:off x="6737428" y="61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31877</xdr:rowOff>
    </xdr:from>
    <xdr:to>
      <xdr:col>55</xdr:col>
      <xdr:colOff>0</xdr:colOff>
      <xdr:row>57</xdr:row>
      <xdr:rowOff>127911</xdr:rowOff>
    </xdr:to>
    <xdr:cxnSp macro="">
      <xdr:nvCxnSpPr>
        <xdr:cNvPr id="353" name="直線コネクタ 352"/>
        <xdr:cNvCxnSpPr/>
      </xdr:nvCxnSpPr>
      <xdr:spPr>
        <a:xfrm flipV="1">
          <a:off x="9639300" y="9804527"/>
          <a:ext cx="838200" cy="9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55902</xdr:rowOff>
    </xdr:from>
    <xdr:to>
      <xdr:col>50</xdr:col>
      <xdr:colOff>114300</xdr:colOff>
      <xdr:row>57</xdr:row>
      <xdr:rowOff>127911</xdr:rowOff>
    </xdr:to>
    <xdr:cxnSp macro="">
      <xdr:nvCxnSpPr>
        <xdr:cNvPr id="356" name="直線コネクタ 355"/>
        <xdr:cNvCxnSpPr/>
      </xdr:nvCxnSpPr>
      <xdr:spPr>
        <a:xfrm>
          <a:off x="8750300" y="982855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55902</xdr:rowOff>
    </xdr:from>
    <xdr:to>
      <xdr:col>45</xdr:col>
      <xdr:colOff>177800</xdr:colOff>
      <xdr:row>57</xdr:row>
      <xdr:rowOff>147538</xdr:rowOff>
    </xdr:to>
    <xdr:cxnSp macro="">
      <xdr:nvCxnSpPr>
        <xdr:cNvPr id="359" name="直線コネクタ 358"/>
        <xdr:cNvCxnSpPr/>
      </xdr:nvCxnSpPr>
      <xdr:spPr>
        <a:xfrm flipV="1">
          <a:off x="7861300" y="9828552"/>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29852</xdr:rowOff>
    </xdr:from>
    <xdr:to>
      <xdr:col>41</xdr:col>
      <xdr:colOff>50800</xdr:colOff>
      <xdr:row>57</xdr:row>
      <xdr:rowOff>147538</xdr:rowOff>
    </xdr:to>
    <xdr:cxnSp macro="">
      <xdr:nvCxnSpPr>
        <xdr:cNvPr id="362" name="直線コネクタ 361"/>
        <xdr:cNvCxnSpPr/>
      </xdr:nvCxnSpPr>
      <xdr:spPr>
        <a:xfrm>
          <a:off x="6972300" y="9802502"/>
          <a:ext cx="889000" cy="1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152527</xdr:rowOff>
    </xdr:from>
    <xdr:to>
      <xdr:col>55</xdr:col>
      <xdr:colOff>50800</xdr:colOff>
      <xdr:row>57</xdr:row>
      <xdr:rowOff>82677</xdr:rowOff>
    </xdr:to>
    <xdr:sp macro="" textlink="">
      <xdr:nvSpPr>
        <xdr:cNvPr id="372" name="楕円 371"/>
        <xdr:cNvSpPr/>
      </xdr:nvSpPr>
      <xdr:spPr>
        <a:xfrm>
          <a:off x="10426700" y="97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130954</xdr:rowOff>
    </xdr:from>
    <xdr:ext cx="534377" cy="259045"/>
    <xdr:sp macro="" textlink="">
      <xdr:nvSpPr>
        <xdr:cNvPr id="373" name="農林水産業費該当値テキスト"/>
        <xdr:cNvSpPr txBox="1"/>
      </xdr:nvSpPr>
      <xdr:spPr>
        <a:xfrm>
          <a:off x="10528300" y="97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77111</xdr:rowOff>
    </xdr:from>
    <xdr:to>
      <xdr:col>50</xdr:col>
      <xdr:colOff>165100</xdr:colOff>
      <xdr:row>58</xdr:row>
      <xdr:rowOff>7261</xdr:rowOff>
    </xdr:to>
    <xdr:sp macro="" textlink="">
      <xdr:nvSpPr>
        <xdr:cNvPr id="374" name="楕円 373"/>
        <xdr:cNvSpPr/>
      </xdr:nvSpPr>
      <xdr:spPr>
        <a:xfrm>
          <a:off x="9588500" y="9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169838</xdr:rowOff>
    </xdr:from>
    <xdr:ext cx="534377" cy="259045"/>
    <xdr:sp macro="" textlink="">
      <xdr:nvSpPr>
        <xdr:cNvPr id="375" name="テキスト ボックス 374"/>
        <xdr:cNvSpPr txBox="1"/>
      </xdr:nvSpPr>
      <xdr:spPr>
        <a:xfrm>
          <a:off x="9372111" y="994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5102</xdr:rowOff>
    </xdr:from>
    <xdr:to>
      <xdr:col>46</xdr:col>
      <xdr:colOff>38100</xdr:colOff>
      <xdr:row>57</xdr:row>
      <xdr:rowOff>106702</xdr:rowOff>
    </xdr:to>
    <xdr:sp macro="" textlink="">
      <xdr:nvSpPr>
        <xdr:cNvPr id="376" name="楕円 375"/>
        <xdr:cNvSpPr/>
      </xdr:nvSpPr>
      <xdr:spPr>
        <a:xfrm>
          <a:off x="8699500" y="97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97829</xdr:rowOff>
    </xdr:from>
    <xdr:ext cx="534377" cy="259045"/>
    <xdr:sp macro="" textlink="">
      <xdr:nvSpPr>
        <xdr:cNvPr id="377" name="テキスト ボックス 376"/>
        <xdr:cNvSpPr txBox="1"/>
      </xdr:nvSpPr>
      <xdr:spPr>
        <a:xfrm>
          <a:off x="8483111" y="98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96738</xdr:rowOff>
    </xdr:from>
    <xdr:to>
      <xdr:col>41</xdr:col>
      <xdr:colOff>101600</xdr:colOff>
      <xdr:row>58</xdr:row>
      <xdr:rowOff>26888</xdr:rowOff>
    </xdr:to>
    <xdr:sp macro="" textlink="">
      <xdr:nvSpPr>
        <xdr:cNvPr id="378" name="楕円 377"/>
        <xdr:cNvSpPr/>
      </xdr:nvSpPr>
      <xdr:spPr>
        <a:xfrm>
          <a:off x="7810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18015</xdr:rowOff>
    </xdr:from>
    <xdr:ext cx="534377" cy="259045"/>
    <xdr:sp macro="" textlink="">
      <xdr:nvSpPr>
        <xdr:cNvPr id="379" name="テキスト ボックス 378"/>
        <xdr:cNvSpPr txBox="1"/>
      </xdr:nvSpPr>
      <xdr:spPr>
        <a:xfrm>
          <a:off x="7594111" y="99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150502</xdr:rowOff>
    </xdr:from>
    <xdr:to>
      <xdr:col>36</xdr:col>
      <xdr:colOff>165100</xdr:colOff>
      <xdr:row>57</xdr:row>
      <xdr:rowOff>80652</xdr:rowOff>
    </xdr:to>
    <xdr:sp macro="" textlink="">
      <xdr:nvSpPr>
        <xdr:cNvPr id="380" name="楕円 379"/>
        <xdr:cNvSpPr/>
      </xdr:nvSpPr>
      <xdr:spPr>
        <a:xfrm>
          <a:off x="6921500" y="97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97179</xdr:rowOff>
    </xdr:from>
    <xdr:ext cx="534377" cy="259045"/>
    <xdr:sp macro="" textlink="">
      <xdr:nvSpPr>
        <xdr:cNvPr id="381" name="テキスト ボックス 380"/>
        <xdr:cNvSpPr txBox="1"/>
      </xdr:nvSpPr>
      <xdr:spPr>
        <a:xfrm>
          <a:off x="6705111" y="95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132691</xdr:rowOff>
    </xdr:from>
    <xdr:to>
      <xdr:col>55</xdr:col>
      <xdr:colOff>0</xdr:colOff>
      <xdr:row>77</xdr:row>
      <xdr:rowOff>136421</xdr:rowOff>
    </xdr:to>
    <xdr:cxnSp macro="">
      <xdr:nvCxnSpPr>
        <xdr:cNvPr id="408" name="直線コネクタ 407"/>
        <xdr:cNvCxnSpPr/>
      </xdr:nvCxnSpPr>
      <xdr:spPr>
        <a:xfrm flipV="1">
          <a:off x="9639300" y="13334341"/>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136421</xdr:rowOff>
    </xdr:from>
    <xdr:to>
      <xdr:col>50</xdr:col>
      <xdr:colOff>114300</xdr:colOff>
      <xdr:row>77</xdr:row>
      <xdr:rowOff>144757</xdr:rowOff>
    </xdr:to>
    <xdr:cxnSp macro="">
      <xdr:nvCxnSpPr>
        <xdr:cNvPr id="411" name="直線コネクタ 410"/>
        <xdr:cNvCxnSpPr/>
      </xdr:nvCxnSpPr>
      <xdr:spPr>
        <a:xfrm flipV="1">
          <a:off x="8750300" y="13338071"/>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144757</xdr:rowOff>
    </xdr:from>
    <xdr:to>
      <xdr:col>45</xdr:col>
      <xdr:colOff>177800</xdr:colOff>
      <xdr:row>78</xdr:row>
      <xdr:rowOff>28778</xdr:rowOff>
    </xdr:to>
    <xdr:cxnSp macro="">
      <xdr:nvCxnSpPr>
        <xdr:cNvPr id="414" name="直線コネクタ 413"/>
        <xdr:cNvCxnSpPr/>
      </xdr:nvCxnSpPr>
      <xdr:spPr>
        <a:xfrm flipV="1">
          <a:off x="7861300" y="13346407"/>
          <a:ext cx="889000" cy="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15049</xdr:rowOff>
    </xdr:from>
    <xdr:to>
      <xdr:col>41</xdr:col>
      <xdr:colOff>50800</xdr:colOff>
      <xdr:row>78</xdr:row>
      <xdr:rowOff>28778</xdr:rowOff>
    </xdr:to>
    <xdr:cxnSp macro="">
      <xdr:nvCxnSpPr>
        <xdr:cNvPr id="417" name="直線コネクタ 416"/>
        <xdr:cNvCxnSpPr/>
      </xdr:nvCxnSpPr>
      <xdr:spPr>
        <a:xfrm>
          <a:off x="6972300" y="13388149"/>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81891</xdr:rowOff>
    </xdr:from>
    <xdr:to>
      <xdr:col>55</xdr:col>
      <xdr:colOff>50800</xdr:colOff>
      <xdr:row>78</xdr:row>
      <xdr:rowOff>12041</xdr:rowOff>
    </xdr:to>
    <xdr:sp macro="" textlink="">
      <xdr:nvSpPr>
        <xdr:cNvPr id="427" name="楕円 426"/>
        <xdr:cNvSpPr/>
      </xdr:nvSpPr>
      <xdr:spPr>
        <a:xfrm>
          <a:off x="10426700" y="132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104768</xdr:rowOff>
    </xdr:from>
    <xdr:ext cx="534377" cy="259045"/>
    <xdr:sp macro="" textlink="">
      <xdr:nvSpPr>
        <xdr:cNvPr id="428" name="商工費該当値テキスト"/>
        <xdr:cNvSpPr txBox="1"/>
      </xdr:nvSpPr>
      <xdr:spPr>
        <a:xfrm>
          <a:off x="10528300" y="131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85621</xdr:rowOff>
    </xdr:from>
    <xdr:to>
      <xdr:col>50</xdr:col>
      <xdr:colOff>165100</xdr:colOff>
      <xdr:row>78</xdr:row>
      <xdr:rowOff>15771</xdr:rowOff>
    </xdr:to>
    <xdr:sp macro="" textlink="">
      <xdr:nvSpPr>
        <xdr:cNvPr id="429" name="楕円 428"/>
        <xdr:cNvSpPr/>
      </xdr:nvSpPr>
      <xdr:spPr>
        <a:xfrm>
          <a:off x="9588500" y="132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32298</xdr:rowOff>
    </xdr:from>
    <xdr:ext cx="534377" cy="259045"/>
    <xdr:sp macro="" textlink="">
      <xdr:nvSpPr>
        <xdr:cNvPr id="430" name="テキスト ボックス 429"/>
        <xdr:cNvSpPr txBox="1"/>
      </xdr:nvSpPr>
      <xdr:spPr>
        <a:xfrm>
          <a:off x="9372111" y="130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93957</xdr:rowOff>
    </xdr:from>
    <xdr:to>
      <xdr:col>46</xdr:col>
      <xdr:colOff>38100</xdr:colOff>
      <xdr:row>78</xdr:row>
      <xdr:rowOff>24107</xdr:rowOff>
    </xdr:to>
    <xdr:sp macro="" textlink="">
      <xdr:nvSpPr>
        <xdr:cNvPr id="431" name="楕円 430"/>
        <xdr:cNvSpPr/>
      </xdr:nvSpPr>
      <xdr:spPr>
        <a:xfrm>
          <a:off x="8699500" y="132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40634</xdr:rowOff>
    </xdr:from>
    <xdr:ext cx="534377" cy="259045"/>
    <xdr:sp macro="" textlink="">
      <xdr:nvSpPr>
        <xdr:cNvPr id="432" name="テキスト ボックス 431"/>
        <xdr:cNvSpPr txBox="1"/>
      </xdr:nvSpPr>
      <xdr:spPr>
        <a:xfrm>
          <a:off x="8483111" y="130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149428</xdr:rowOff>
    </xdr:from>
    <xdr:to>
      <xdr:col>41</xdr:col>
      <xdr:colOff>101600</xdr:colOff>
      <xdr:row>78</xdr:row>
      <xdr:rowOff>79578</xdr:rowOff>
    </xdr:to>
    <xdr:sp macro="" textlink="">
      <xdr:nvSpPr>
        <xdr:cNvPr id="433" name="楕円 432"/>
        <xdr:cNvSpPr/>
      </xdr:nvSpPr>
      <xdr:spPr>
        <a:xfrm>
          <a:off x="7810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96105</xdr:rowOff>
    </xdr:from>
    <xdr:ext cx="534377" cy="259045"/>
    <xdr:sp macro="" textlink="">
      <xdr:nvSpPr>
        <xdr:cNvPr id="434" name="テキスト ボックス 433"/>
        <xdr:cNvSpPr txBox="1"/>
      </xdr:nvSpPr>
      <xdr:spPr>
        <a:xfrm>
          <a:off x="7594111" y="131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135699</xdr:rowOff>
    </xdr:from>
    <xdr:to>
      <xdr:col>36</xdr:col>
      <xdr:colOff>165100</xdr:colOff>
      <xdr:row>78</xdr:row>
      <xdr:rowOff>65849</xdr:rowOff>
    </xdr:to>
    <xdr:sp macro="" textlink="">
      <xdr:nvSpPr>
        <xdr:cNvPr id="435" name="楕円 434"/>
        <xdr:cNvSpPr/>
      </xdr:nvSpPr>
      <xdr:spPr>
        <a:xfrm>
          <a:off x="6921500" y="13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82376</xdr:rowOff>
    </xdr:from>
    <xdr:ext cx="534377" cy="259045"/>
    <xdr:sp macro="" textlink="">
      <xdr:nvSpPr>
        <xdr:cNvPr id="436" name="テキスト ボックス 435"/>
        <xdr:cNvSpPr txBox="1"/>
      </xdr:nvSpPr>
      <xdr:spPr>
        <a:xfrm>
          <a:off x="6705111" y="131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147586</xdr:rowOff>
    </xdr:from>
    <xdr:to>
      <xdr:col>55</xdr:col>
      <xdr:colOff>0</xdr:colOff>
      <xdr:row>96</xdr:row>
      <xdr:rowOff>158665</xdr:rowOff>
    </xdr:to>
    <xdr:cxnSp macro="">
      <xdr:nvCxnSpPr>
        <xdr:cNvPr id="469" name="直線コネクタ 468"/>
        <xdr:cNvCxnSpPr/>
      </xdr:nvCxnSpPr>
      <xdr:spPr>
        <a:xfrm>
          <a:off x="9639300" y="16606786"/>
          <a:ext cx="8382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147586</xdr:rowOff>
    </xdr:from>
    <xdr:to>
      <xdr:col>50</xdr:col>
      <xdr:colOff>114300</xdr:colOff>
      <xdr:row>97</xdr:row>
      <xdr:rowOff>36288</xdr:rowOff>
    </xdr:to>
    <xdr:cxnSp macro="">
      <xdr:nvCxnSpPr>
        <xdr:cNvPr id="472" name="直線コネクタ 471"/>
        <xdr:cNvCxnSpPr/>
      </xdr:nvCxnSpPr>
      <xdr:spPr>
        <a:xfrm flipV="1">
          <a:off x="8750300" y="16606786"/>
          <a:ext cx="889000" cy="6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36288</xdr:rowOff>
    </xdr:from>
    <xdr:to>
      <xdr:col>45</xdr:col>
      <xdr:colOff>177800</xdr:colOff>
      <xdr:row>97</xdr:row>
      <xdr:rowOff>59937</xdr:rowOff>
    </xdr:to>
    <xdr:cxnSp macro="">
      <xdr:nvCxnSpPr>
        <xdr:cNvPr id="475" name="直線コネクタ 474"/>
        <xdr:cNvCxnSpPr/>
      </xdr:nvCxnSpPr>
      <xdr:spPr>
        <a:xfrm flipV="1">
          <a:off x="7861300" y="16666938"/>
          <a:ext cx="889000" cy="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167932</xdr:rowOff>
    </xdr:from>
    <xdr:to>
      <xdr:col>41</xdr:col>
      <xdr:colOff>50800</xdr:colOff>
      <xdr:row>97</xdr:row>
      <xdr:rowOff>59937</xdr:rowOff>
    </xdr:to>
    <xdr:cxnSp macro="">
      <xdr:nvCxnSpPr>
        <xdr:cNvPr id="478" name="直線コネクタ 477"/>
        <xdr:cNvCxnSpPr/>
      </xdr:nvCxnSpPr>
      <xdr:spPr>
        <a:xfrm>
          <a:off x="6972300" y="16627132"/>
          <a:ext cx="8890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107865</xdr:rowOff>
    </xdr:from>
    <xdr:to>
      <xdr:col>55</xdr:col>
      <xdr:colOff>50800</xdr:colOff>
      <xdr:row>97</xdr:row>
      <xdr:rowOff>38015</xdr:rowOff>
    </xdr:to>
    <xdr:sp macro="" textlink="">
      <xdr:nvSpPr>
        <xdr:cNvPr id="488" name="楕円 487"/>
        <xdr:cNvSpPr/>
      </xdr:nvSpPr>
      <xdr:spPr>
        <a:xfrm>
          <a:off x="10426700" y="165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86292</xdr:rowOff>
    </xdr:from>
    <xdr:ext cx="534377" cy="259045"/>
    <xdr:sp macro="" textlink="">
      <xdr:nvSpPr>
        <xdr:cNvPr id="489" name="土木費該当値テキスト"/>
        <xdr:cNvSpPr txBox="1"/>
      </xdr:nvSpPr>
      <xdr:spPr>
        <a:xfrm>
          <a:off x="10528300" y="165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96786</xdr:rowOff>
    </xdr:from>
    <xdr:to>
      <xdr:col>50</xdr:col>
      <xdr:colOff>165100</xdr:colOff>
      <xdr:row>97</xdr:row>
      <xdr:rowOff>26936</xdr:rowOff>
    </xdr:to>
    <xdr:sp macro="" textlink="">
      <xdr:nvSpPr>
        <xdr:cNvPr id="490" name="楕円 489"/>
        <xdr:cNvSpPr/>
      </xdr:nvSpPr>
      <xdr:spPr>
        <a:xfrm>
          <a:off x="9588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18063</xdr:rowOff>
    </xdr:from>
    <xdr:ext cx="534377" cy="259045"/>
    <xdr:sp macro="" textlink="">
      <xdr:nvSpPr>
        <xdr:cNvPr id="491" name="テキスト ボックス 490"/>
        <xdr:cNvSpPr txBox="1"/>
      </xdr:nvSpPr>
      <xdr:spPr>
        <a:xfrm>
          <a:off x="9372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156938</xdr:rowOff>
    </xdr:from>
    <xdr:to>
      <xdr:col>46</xdr:col>
      <xdr:colOff>38100</xdr:colOff>
      <xdr:row>97</xdr:row>
      <xdr:rowOff>87088</xdr:rowOff>
    </xdr:to>
    <xdr:sp macro="" textlink="">
      <xdr:nvSpPr>
        <xdr:cNvPr id="492" name="楕円 491"/>
        <xdr:cNvSpPr/>
      </xdr:nvSpPr>
      <xdr:spPr>
        <a:xfrm>
          <a:off x="8699500" y="1661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78215</xdr:rowOff>
    </xdr:from>
    <xdr:ext cx="534377" cy="259045"/>
    <xdr:sp macro="" textlink="">
      <xdr:nvSpPr>
        <xdr:cNvPr id="493" name="テキスト ボックス 492"/>
        <xdr:cNvSpPr txBox="1"/>
      </xdr:nvSpPr>
      <xdr:spPr>
        <a:xfrm>
          <a:off x="8483111" y="1670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9137</xdr:rowOff>
    </xdr:from>
    <xdr:to>
      <xdr:col>41</xdr:col>
      <xdr:colOff>101600</xdr:colOff>
      <xdr:row>97</xdr:row>
      <xdr:rowOff>110737</xdr:rowOff>
    </xdr:to>
    <xdr:sp macro="" textlink="">
      <xdr:nvSpPr>
        <xdr:cNvPr id="494" name="楕円 493"/>
        <xdr:cNvSpPr/>
      </xdr:nvSpPr>
      <xdr:spPr>
        <a:xfrm>
          <a:off x="7810500" y="166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101864</xdr:rowOff>
    </xdr:from>
    <xdr:ext cx="534377" cy="259045"/>
    <xdr:sp macro="" textlink="">
      <xdr:nvSpPr>
        <xdr:cNvPr id="495" name="テキスト ボックス 494"/>
        <xdr:cNvSpPr txBox="1"/>
      </xdr:nvSpPr>
      <xdr:spPr>
        <a:xfrm>
          <a:off x="7594111" y="167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117132</xdr:rowOff>
    </xdr:from>
    <xdr:to>
      <xdr:col>36</xdr:col>
      <xdr:colOff>165100</xdr:colOff>
      <xdr:row>97</xdr:row>
      <xdr:rowOff>47282</xdr:rowOff>
    </xdr:to>
    <xdr:sp macro="" textlink="">
      <xdr:nvSpPr>
        <xdr:cNvPr id="496" name="楕円 495"/>
        <xdr:cNvSpPr/>
      </xdr:nvSpPr>
      <xdr:spPr>
        <a:xfrm>
          <a:off x="6921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38409</xdr:rowOff>
    </xdr:from>
    <xdr:ext cx="534377" cy="259045"/>
    <xdr:sp macro="" textlink="">
      <xdr:nvSpPr>
        <xdr:cNvPr id="497" name="テキスト ボックス 496"/>
        <xdr:cNvSpPr txBox="1"/>
      </xdr:nvSpPr>
      <xdr:spPr>
        <a:xfrm>
          <a:off x="6705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18428</xdr:rowOff>
    </xdr:from>
    <xdr:to>
      <xdr:col>85</xdr:col>
      <xdr:colOff>127000</xdr:colOff>
      <xdr:row>35</xdr:row>
      <xdr:rowOff>42354</xdr:rowOff>
    </xdr:to>
    <xdr:cxnSp macro="">
      <xdr:nvCxnSpPr>
        <xdr:cNvPr id="526" name="直線コネクタ 525"/>
        <xdr:cNvCxnSpPr/>
      </xdr:nvCxnSpPr>
      <xdr:spPr>
        <a:xfrm>
          <a:off x="15481300" y="6019178"/>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18428</xdr:rowOff>
    </xdr:from>
    <xdr:to>
      <xdr:col>81</xdr:col>
      <xdr:colOff>50800</xdr:colOff>
      <xdr:row>35</xdr:row>
      <xdr:rowOff>62033</xdr:rowOff>
    </xdr:to>
    <xdr:cxnSp macro="">
      <xdr:nvCxnSpPr>
        <xdr:cNvPr id="529" name="直線コネクタ 528"/>
        <xdr:cNvCxnSpPr/>
      </xdr:nvCxnSpPr>
      <xdr:spPr>
        <a:xfrm flipV="1">
          <a:off x="14592300" y="6019178"/>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62033</xdr:rowOff>
    </xdr:from>
    <xdr:to>
      <xdr:col>76</xdr:col>
      <xdr:colOff>114300</xdr:colOff>
      <xdr:row>35</xdr:row>
      <xdr:rowOff>100552</xdr:rowOff>
    </xdr:to>
    <xdr:cxnSp macro="">
      <xdr:nvCxnSpPr>
        <xdr:cNvPr id="532" name="直線コネクタ 531"/>
        <xdr:cNvCxnSpPr/>
      </xdr:nvCxnSpPr>
      <xdr:spPr>
        <a:xfrm flipV="1">
          <a:off x="13703300" y="6062783"/>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100552</xdr:rowOff>
    </xdr:from>
    <xdr:to>
      <xdr:col>71</xdr:col>
      <xdr:colOff>177800</xdr:colOff>
      <xdr:row>35</xdr:row>
      <xdr:rowOff>121660</xdr:rowOff>
    </xdr:to>
    <xdr:cxnSp macro="">
      <xdr:nvCxnSpPr>
        <xdr:cNvPr id="535" name="直線コネクタ 534"/>
        <xdr:cNvCxnSpPr/>
      </xdr:nvCxnSpPr>
      <xdr:spPr>
        <a:xfrm flipV="1">
          <a:off x="12814300" y="6101302"/>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163004</xdr:rowOff>
    </xdr:from>
    <xdr:to>
      <xdr:col>85</xdr:col>
      <xdr:colOff>177800</xdr:colOff>
      <xdr:row>35</xdr:row>
      <xdr:rowOff>93154</xdr:rowOff>
    </xdr:to>
    <xdr:sp macro="" textlink="">
      <xdr:nvSpPr>
        <xdr:cNvPr id="545" name="楕円 544"/>
        <xdr:cNvSpPr/>
      </xdr:nvSpPr>
      <xdr:spPr>
        <a:xfrm>
          <a:off x="162687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14431</xdr:rowOff>
    </xdr:from>
    <xdr:ext cx="534377" cy="259045"/>
    <xdr:sp macro="" textlink="">
      <xdr:nvSpPr>
        <xdr:cNvPr id="546" name="消防費該当値テキスト"/>
        <xdr:cNvSpPr txBox="1"/>
      </xdr:nvSpPr>
      <xdr:spPr>
        <a:xfrm>
          <a:off x="16370300" y="58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139078</xdr:rowOff>
    </xdr:from>
    <xdr:to>
      <xdr:col>81</xdr:col>
      <xdr:colOff>101600</xdr:colOff>
      <xdr:row>35</xdr:row>
      <xdr:rowOff>69228</xdr:rowOff>
    </xdr:to>
    <xdr:sp macro="" textlink="">
      <xdr:nvSpPr>
        <xdr:cNvPr id="547" name="楕円 546"/>
        <xdr:cNvSpPr/>
      </xdr:nvSpPr>
      <xdr:spPr>
        <a:xfrm>
          <a:off x="15430500" y="59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85755</xdr:rowOff>
    </xdr:from>
    <xdr:ext cx="534377" cy="259045"/>
    <xdr:sp macro="" textlink="">
      <xdr:nvSpPr>
        <xdr:cNvPr id="548" name="テキスト ボックス 547"/>
        <xdr:cNvSpPr txBox="1"/>
      </xdr:nvSpPr>
      <xdr:spPr>
        <a:xfrm>
          <a:off x="15214111" y="57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11233</xdr:rowOff>
    </xdr:from>
    <xdr:to>
      <xdr:col>76</xdr:col>
      <xdr:colOff>165100</xdr:colOff>
      <xdr:row>35</xdr:row>
      <xdr:rowOff>112833</xdr:rowOff>
    </xdr:to>
    <xdr:sp macro="" textlink="">
      <xdr:nvSpPr>
        <xdr:cNvPr id="549" name="楕円 548"/>
        <xdr:cNvSpPr/>
      </xdr:nvSpPr>
      <xdr:spPr>
        <a:xfrm>
          <a:off x="14541500" y="60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129360</xdr:rowOff>
    </xdr:from>
    <xdr:ext cx="534377" cy="259045"/>
    <xdr:sp macro="" textlink="">
      <xdr:nvSpPr>
        <xdr:cNvPr id="550" name="テキスト ボックス 549"/>
        <xdr:cNvSpPr txBox="1"/>
      </xdr:nvSpPr>
      <xdr:spPr>
        <a:xfrm>
          <a:off x="14325111" y="57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49752</xdr:rowOff>
    </xdr:from>
    <xdr:to>
      <xdr:col>72</xdr:col>
      <xdr:colOff>38100</xdr:colOff>
      <xdr:row>35</xdr:row>
      <xdr:rowOff>151352</xdr:rowOff>
    </xdr:to>
    <xdr:sp macro="" textlink="">
      <xdr:nvSpPr>
        <xdr:cNvPr id="551" name="楕円 550"/>
        <xdr:cNvSpPr/>
      </xdr:nvSpPr>
      <xdr:spPr>
        <a:xfrm>
          <a:off x="13652500" y="60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167879</xdr:rowOff>
    </xdr:from>
    <xdr:ext cx="534377" cy="259045"/>
    <xdr:sp macro="" textlink="">
      <xdr:nvSpPr>
        <xdr:cNvPr id="552" name="テキスト ボックス 551"/>
        <xdr:cNvSpPr txBox="1"/>
      </xdr:nvSpPr>
      <xdr:spPr>
        <a:xfrm>
          <a:off x="13436111" y="58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70860</xdr:rowOff>
    </xdr:from>
    <xdr:to>
      <xdr:col>67</xdr:col>
      <xdr:colOff>101600</xdr:colOff>
      <xdr:row>36</xdr:row>
      <xdr:rowOff>1010</xdr:rowOff>
    </xdr:to>
    <xdr:sp macro="" textlink="">
      <xdr:nvSpPr>
        <xdr:cNvPr id="553" name="楕円 552"/>
        <xdr:cNvSpPr/>
      </xdr:nvSpPr>
      <xdr:spPr>
        <a:xfrm>
          <a:off x="12763500" y="6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17537</xdr:rowOff>
    </xdr:from>
    <xdr:ext cx="534377" cy="259045"/>
    <xdr:sp macro="" textlink="">
      <xdr:nvSpPr>
        <xdr:cNvPr id="554" name="テキスト ボックス 553"/>
        <xdr:cNvSpPr txBox="1"/>
      </xdr:nvSpPr>
      <xdr:spPr>
        <a:xfrm>
          <a:off x="12547111" y="58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78587</xdr:rowOff>
    </xdr:from>
    <xdr:to>
      <xdr:col>85</xdr:col>
      <xdr:colOff>127000</xdr:colOff>
      <xdr:row>57</xdr:row>
      <xdr:rowOff>134874</xdr:rowOff>
    </xdr:to>
    <xdr:cxnSp macro="">
      <xdr:nvCxnSpPr>
        <xdr:cNvPr id="584" name="直線コネクタ 583"/>
        <xdr:cNvCxnSpPr/>
      </xdr:nvCxnSpPr>
      <xdr:spPr>
        <a:xfrm flipV="1">
          <a:off x="15481300" y="9851237"/>
          <a:ext cx="8382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134874</xdr:rowOff>
    </xdr:from>
    <xdr:to>
      <xdr:col>81</xdr:col>
      <xdr:colOff>50800</xdr:colOff>
      <xdr:row>58</xdr:row>
      <xdr:rowOff>39739</xdr:rowOff>
    </xdr:to>
    <xdr:cxnSp macro="">
      <xdr:nvCxnSpPr>
        <xdr:cNvPr id="587" name="直線コネクタ 586"/>
        <xdr:cNvCxnSpPr/>
      </xdr:nvCxnSpPr>
      <xdr:spPr>
        <a:xfrm flipV="1">
          <a:off x="14592300" y="9907524"/>
          <a:ext cx="889000" cy="7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39739</xdr:rowOff>
    </xdr:from>
    <xdr:to>
      <xdr:col>76</xdr:col>
      <xdr:colOff>114300</xdr:colOff>
      <xdr:row>58</xdr:row>
      <xdr:rowOff>133972</xdr:rowOff>
    </xdr:to>
    <xdr:cxnSp macro="">
      <xdr:nvCxnSpPr>
        <xdr:cNvPr id="590" name="直線コネクタ 589"/>
        <xdr:cNvCxnSpPr/>
      </xdr:nvCxnSpPr>
      <xdr:spPr>
        <a:xfrm flipV="1">
          <a:off x="13703300" y="9983839"/>
          <a:ext cx="889000"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124561</xdr:rowOff>
    </xdr:from>
    <xdr:to>
      <xdr:col>71</xdr:col>
      <xdr:colOff>177800</xdr:colOff>
      <xdr:row>58</xdr:row>
      <xdr:rowOff>133972</xdr:rowOff>
    </xdr:to>
    <xdr:cxnSp macro="">
      <xdr:nvCxnSpPr>
        <xdr:cNvPr id="593" name="直線コネクタ 592"/>
        <xdr:cNvCxnSpPr/>
      </xdr:nvCxnSpPr>
      <xdr:spPr>
        <a:xfrm>
          <a:off x="12814300" y="10068661"/>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27787</xdr:rowOff>
    </xdr:from>
    <xdr:to>
      <xdr:col>85</xdr:col>
      <xdr:colOff>177800</xdr:colOff>
      <xdr:row>57</xdr:row>
      <xdr:rowOff>129387</xdr:rowOff>
    </xdr:to>
    <xdr:sp macro="" textlink="">
      <xdr:nvSpPr>
        <xdr:cNvPr id="603" name="楕円 602"/>
        <xdr:cNvSpPr/>
      </xdr:nvSpPr>
      <xdr:spPr>
        <a:xfrm>
          <a:off x="16268700" y="9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6214</xdr:rowOff>
    </xdr:from>
    <xdr:ext cx="534377" cy="259045"/>
    <xdr:sp macro="" textlink="">
      <xdr:nvSpPr>
        <xdr:cNvPr id="604" name="教育費該当値テキスト"/>
        <xdr:cNvSpPr txBox="1"/>
      </xdr:nvSpPr>
      <xdr:spPr>
        <a:xfrm>
          <a:off x="16370300" y="9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84074</xdr:rowOff>
    </xdr:from>
    <xdr:to>
      <xdr:col>81</xdr:col>
      <xdr:colOff>101600</xdr:colOff>
      <xdr:row>58</xdr:row>
      <xdr:rowOff>14224</xdr:rowOff>
    </xdr:to>
    <xdr:sp macro="" textlink="">
      <xdr:nvSpPr>
        <xdr:cNvPr id="605" name="楕円 604"/>
        <xdr:cNvSpPr/>
      </xdr:nvSpPr>
      <xdr:spPr>
        <a:xfrm>
          <a:off x="15430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5351</xdr:rowOff>
    </xdr:from>
    <xdr:ext cx="534377" cy="259045"/>
    <xdr:sp macro="" textlink="">
      <xdr:nvSpPr>
        <xdr:cNvPr id="606" name="テキスト ボックス 605"/>
        <xdr:cNvSpPr txBox="1"/>
      </xdr:nvSpPr>
      <xdr:spPr>
        <a:xfrm>
          <a:off x="15214111" y="99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160389</xdr:rowOff>
    </xdr:from>
    <xdr:to>
      <xdr:col>76</xdr:col>
      <xdr:colOff>165100</xdr:colOff>
      <xdr:row>58</xdr:row>
      <xdr:rowOff>90539</xdr:rowOff>
    </xdr:to>
    <xdr:sp macro="" textlink="">
      <xdr:nvSpPr>
        <xdr:cNvPr id="607" name="楕円 606"/>
        <xdr:cNvSpPr/>
      </xdr:nvSpPr>
      <xdr:spPr>
        <a:xfrm>
          <a:off x="14541500" y="99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81666</xdr:rowOff>
    </xdr:from>
    <xdr:ext cx="534377" cy="259045"/>
    <xdr:sp macro="" textlink="">
      <xdr:nvSpPr>
        <xdr:cNvPr id="608" name="テキスト ボックス 607"/>
        <xdr:cNvSpPr txBox="1"/>
      </xdr:nvSpPr>
      <xdr:spPr>
        <a:xfrm>
          <a:off x="14325111" y="100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83172</xdr:rowOff>
    </xdr:from>
    <xdr:to>
      <xdr:col>72</xdr:col>
      <xdr:colOff>38100</xdr:colOff>
      <xdr:row>59</xdr:row>
      <xdr:rowOff>13322</xdr:rowOff>
    </xdr:to>
    <xdr:sp macro="" textlink="">
      <xdr:nvSpPr>
        <xdr:cNvPr id="609" name="楕円 608"/>
        <xdr:cNvSpPr/>
      </xdr:nvSpPr>
      <xdr:spPr>
        <a:xfrm>
          <a:off x="13652500" y="100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4449</xdr:rowOff>
    </xdr:from>
    <xdr:ext cx="534377" cy="259045"/>
    <xdr:sp macro="" textlink="">
      <xdr:nvSpPr>
        <xdr:cNvPr id="610" name="テキスト ボックス 609"/>
        <xdr:cNvSpPr txBox="1"/>
      </xdr:nvSpPr>
      <xdr:spPr>
        <a:xfrm>
          <a:off x="13436111" y="101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73761</xdr:rowOff>
    </xdr:from>
    <xdr:to>
      <xdr:col>67</xdr:col>
      <xdr:colOff>101600</xdr:colOff>
      <xdr:row>59</xdr:row>
      <xdr:rowOff>3911</xdr:rowOff>
    </xdr:to>
    <xdr:sp macro="" textlink="">
      <xdr:nvSpPr>
        <xdr:cNvPr id="611" name="楕円 610"/>
        <xdr:cNvSpPr/>
      </xdr:nvSpPr>
      <xdr:spPr>
        <a:xfrm>
          <a:off x="12763500" y="100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166488</xdr:rowOff>
    </xdr:from>
    <xdr:ext cx="534377" cy="259045"/>
    <xdr:sp macro="" textlink="">
      <xdr:nvSpPr>
        <xdr:cNvPr id="612" name="テキスト ボックス 611"/>
        <xdr:cNvSpPr txBox="1"/>
      </xdr:nvSpPr>
      <xdr:spPr>
        <a:xfrm>
          <a:off x="12547111" y="101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84020</xdr:rowOff>
    </xdr:from>
    <xdr:to>
      <xdr:col>85</xdr:col>
      <xdr:colOff>127000</xdr:colOff>
      <xdr:row>79</xdr:row>
      <xdr:rowOff>87367</xdr:rowOff>
    </xdr:to>
    <xdr:cxnSp macro="">
      <xdr:nvCxnSpPr>
        <xdr:cNvPr id="643" name="直線コネクタ 642"/>
        <xdr:cNvCxnSpPr/>
      </xdr:nvCxnSpPr>
      <xdr:spPr>
        <a:xfrm flipV="1">
          <a:off x="15481300" y="13628570"/>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87367</xdr:rowOff>
    </xdr:from>
    <xdr:to>
      <xdr:col>81</xdr:col>
      <xdr:colOff>50800</xdr:colOff>
      <xdr:row>79</xdr:row>
      <xdr:rowOff>96087</xdr:rowOff>
    </xdr:to>
    <xdr:cxnSp macro="">
      <xdr:nvCxnSpPr>
        <xdr:cNvPr id="646" name="直線コネクタ 645"/>
        <xdr:cNvCxnSpPr/>
      </xdr:nvCxnSpPr>
      <xdr:spPr>
        <a:xfrm flipV="1">
          <a:off x="14592300" y="13631917"/>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74026</xdr:rowOff>
    </xdr:from>
    <xdr:to>
      <xdr:col>76</xdr:col>
      <xdr:colOff>114300</xdr:colOff>
      <xdr:row>79</xdr:row>
      <xdr:rowOff>96087</xdr:rowOff>
    </xdr:to>
    <xdr:cxnSp macro="">
      <xdr:nvCxnSpPr>
        <xdr:cNvPr id="649" name="直線コネクタ 648"/>
        <xdr:cNvCxnSpPr/>
      </xdr:nvCxnSpPr>
      <xdr:spPr>
        <a:xfrm>
          <a:off x="13703300" y="13618576"/>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169157</xdr:rowOff>
    </xdr:from>
    <xdr:to>
      <xdr:col>71</xdr:col>
      <xdr:colOff>177800</xdr:colOff>
      <xdr:row>79</xdr:row>
      <xdr:rowOff>74026</xdr:rowOff>
    </xdr:to>
    <xdr:cxnSp macro="">
      <xdr:nvCxnSpPr>
        <xdr:cNvPr id="652" name="直線コネクタ 651"/>
        <xdr:cNvCxnSpPr/>
      </xdr:nvCxnSpPr>
      <xdr:spPr>
        <a:xfrm>
          <a:off x="12814300" y="13542257"/>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33220</xdr:rowOff>
    </xdr:from>
    <xdr:to>
      <xdr:col>85</xdr:col>
      <xdr:colOff>177800</xdr:colOff>
      <xdr:row>79</xdr:row>
      <xdr:rowOff>134820</xdr:rowOff>
    </xdr:to>
    <xdr:sp macro="" textlink="">
      <xdr:nvSpPr>
        <xdr:cNvPr id="662" name="楕円 661"/>
        <xdr:cNvSpPr/>
      </xdr:nvSpPr>
      <xdr:spPr>
        <a:xfrm>
          <a:off x="16268700" y="135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119597</xdr:rowOff>
    </xdr:from>
    <xdr:ext cx="378565" cy="259045"/>
    <xdr:sp macro="" textlink="">
      <xdr:nvSpPr>
        <xdr:cNvPr id="663" name="災害復旧費該当値テキスト"/>
        <xdr:cNvSpPr txBox="1"/>
      </xdr:nvSpPr>
      <xdr:spPr>
        <a:xfrm>
          <a:off x="16370300" y="13492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36567</xdr:rowOff>
    </xdr:from>
    <xdr:to>
      <xdr:col>81</xdr:col>
      <xdr:colOff>101600</xdr:colOff>
      <xdr:row>79</xdr:row>
      <xdr:rowOff>138167</xdr:rowOff>
    </xdr:to>
    <xdr:sp macro="" textlink="">
      <xdr:nvSpPr>
        <xdr:cNvPr id="664" name="楕円 663"/>
        <xdr:cNvSpPr/>
      </xdr:nvSpPr>
      <xdr:spPr>
        <a:xfrm>
          <a:off x="15430500" y="135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129294</xdr:rowOff>
    </xdr:from>
    <xdr:ext cx="378565" cy="259045"/>
    <xdr:sp macro="" textlink="">
      <xdr:nvSpPr>
        <xdr:cNvPr id="665" name="テキスト ボックス 664"/>
        <xdr:cNvSpPr txBox="1"/>
      </xdr:nvSpPr>
      <xdr:spPr>
        <a:xfrm>
          <a:off x="15292017" y="1367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45287</xdr:rowOff>
    </xdr:from>
    <xdr:to>
      <xdr:col>76</xdr:col>
      <xdr:colOff>165100</xdr:colOff>
      <xdr:row>79</xdr:row>
      <xdr:rowOff>146887</xdr:rowOff>
    </xdr:to>
    <xdr:sp macro="" textlink="">
      <xdr:nvSpPr>
        <xdr:cNvPr id="666" name="楕円 665"/>
        <xdr:cNvSpPr/>
      </xdr:nvSpPr>
      <xdr:spPr>
        <a:xfrm>
          <a:off x="14541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138014</xdr:rowOff>
    </xdr:from>
    <xdr:ext cx="378565" cy="259045"/>
    <xdr:sp macro="" textlink="">
      <xdr:nvSpPr>
        <xdr:cNvPr id="667" name="テキスト ボックス 666"/>
        <xdr:cNvSpPr txBox="1"/>
      </xdr:nvSpPr>
      <xdr:spPr>
        <a:xfrm>
          <a:off x="14403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23226</xdr:rowOff>
    </xdr:from>
    <xdr:to>
      <xdr:col>72</xdr:col>
      <xdr:colOff>38100</xdr:colOff>
      <xdr:row>79</xdr:row>
      <xdr:rowOff>124826</xdr:rowOff>
    </xdr:to>
    <xdr:sp macro="" textlink="">
      <xdr:nvSpPr>
        <xdr:cNvPr id="668" name="楕円 667"/>
        <xdr:cNvSpPr/>
      </xdr:nvSpPr>
      <xdr:spPr>
        <a:xfrm>
          <a:off x="13652500" y="13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115953</xdr:rowOff>
    </xdr:from>
    <xdr:ext cx="469744" cy="259045"/>
    <xdr:sp macro="" textlink="">
      <xdr:nvSpPr>
        <xdr:cNvPr id="669" name="テキスト ボックス 668"/>
        <xdr:cNvSpPr txBox="1"/>
      </xdr:nvSpPr>
      <xdr:spPr>
        <a:xfrm>
          <a:off x="13468428" y="1366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118357</xdr:rowOff>
    </xdr:from>
    <xdr:to>
      <xdr:col>67</xdr:col>
      <xdr:colOff>101600</xdr:colOff>
      <xdr:row>79</xdr:row>
      <xdr:rowOff>48507</xdr:rowOff>
    </xdr:to>
    <xdr:sp macro="" textlink="">
      <xdr:nvSpPr>
        <xdr:cNvPr id="670" name="楕円 669"/>
        <xdr:cNvSpPr/>
      </xdr:nvSpPr>
      <xdr:spPr>
        <a:xfrm>
          <a:off x="127635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39634</xdr:rowOff>
    </xdr:from>
    <xdr:ext cx="469744" cy="259045"/>
    <xdr:sp macro="" textlink="">
      <xdr:nvSpPr>
        <xdr:cNvPr id="671" name="テキスト ボックス 670"/>
        <xdr:cNvSpPr txBox="1"/>
      </xdr:nvSpPr>
      <xdr:spPr>
        <a:xfrm>
          <a:off x="12579428" y="135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57809</xdr:rowOff>
    </xdr:from>
    <xdr:to>
      <xdr:col>85</xdr:col>
      <xdr:colOff>127000</xdr:colOff>
      <xdr:row>98</xdr:row>
      <xdr:rowOff>61764</xdr:rowOff>
    </xdr:to>
    <xdr:cxnSp macro="">
      <xdr:nvCxnSpPr>
        <xdr:cNvPr id="702" name="直線コネクタ 701"/>
        <xdr:cNvCxnSpPr/>
      </xdr:nvCxnSpPr>
      <xdr:spPr>
        <a:xfrm>
          <a:off x="15481300" y="16859909"/>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57809</xdr:rowOff>
    </xdr:from>
    <xdr:to>
      <xdr:col>81</xdr:col>
      <xdr:colOff>50800</xdr:colOff>
      <xdr:row>98</xdr:row>
      <xdr:rowOff>67897</xdr:rowOff>
    </xdr:to>
    <xdr:cxnSp macro="">
      <xdr:nvCxnSpPr>
        <xdr:cNvPr id="705" name="直線コネクタ 704"/>
        <xdr:cNvCxnSpPr/>
      </xdr:nvCxnSpPr>
      <xdr:spPr>
        <a:xfrm flipV="1">
          <a:off x="14592300" y="16859909"/>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67897</xdr:rowOff>
    </xdr:from>
    <xdr:to>
      <xdr:col>76</xdr:col>
      <xdr:colOff>114300</xdr:colOff>
      <xdr:row>98</xdr:row>
      <xdr:rowOff>75571</xdr:rowOff>
    </xdr:to>
    <xdr:cxnSp macro="">
      <xdr:nvCxnSpPr>
        <xdr:cNvPr id="708" name="直線コネクタ 707"/>
        <xdr:cNvCxnSpPr/>
      </xdr:nvCxnSpPr>
      <xdr:spPr>
        <a:xfrm flipV="1">
          <a:off x="13703300" y="1686999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71368</xdr:rowOff>
    </xdr:from>
    <xdr:to>
      <xdr:col>71</xdr:col>
      <xdr:colOff>177800</xdr:colOff>
      <xdr:row>98</xdr:row>
      <xdr:rowOff>75571</xdr:rowOff>
    </xdr:to>
    <xdr:cxnSp macro="">
      <xdr:nvCxnSpPr>
        <xdr:cNvPr id="711" name="直線コネクタ 710"/>
        <xdr:cNvCxnSpPr/>
      </xdr:nvCxnSpPr>
      <xdr:spPr>
        <a:xfrm>
          <a:off x="12814300" y="1687346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10964</xdr:rowOff>
    </xdr:from>
    <xdr:to>
      <xdr:col>85</xdr:col>
      <xdr:colOff>177800</xdr:colOff>
      <xdr:row>98</xdr:row>
      <xdr:rowOff>112564</xdr:rowOff>
    </xdr:to>
    <xdr:sp macro="" textlink="">
      <xdr:nvSpPr>
        <xdr:cNvPr id="721" name="楕円 720"/>
        <xdr:cNvSpPr/>
      </xdr:nvSpPr>
      <xdr:spPr>
        <a:xfrm>
          <a:off x="162687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7009</xdr:rowOff>
    </xdr:from>
    <xdr:to>
      <xdr:col>81</xdr:col>
      <xdr:colOff>101600</xdr:colOff>
      <xdr:row>98</xdr:row>
      <xdr:rowOff>108609</xdr:rowOff>
    </xdr:to>
    <xdr:sp macro="" textlink="">
      <xdr:nvSpPr>
        <xdr:cNvPr id="723" name="楕円 722"/>
        <xdr:cNvSpPr/>
      </xdr:nvSpPr>
      <xdr:spPr>
        <a:xfrm>
          <a:off x="15430500" y="168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99736</xdr:rowOff>
    </xdr:from>
    <xdr:ext cx="534377" cy="259045"/>
    <xdr:sp macro="" textlink="">
      <xdr:nvSpPr>
        <xdr:cNvPr id="724" name="テキスト ボックス 723"/>
        <xdr:cNvSpPr txBox="1"/>
      </xdr:nvSpPr>
      <xdr:spPr>
        <a:xfrm>
          <a:off x="15214111" y="169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17097</xdr:rowOff>
    </xdr:from>
    <xdr:to>
      <xdr:col>76</xdr:col>
      <xdr:colOff>165100</xdr:colOff>
      <xdr:row>98</xdr:row>
      <xdr:rowOff>118697</xdr:rowOff>
    </xdr:to>
    <xdr:sp macro="" textlink="">
      <xdr:nvSpPr>
        <xdr:cNvPr id="725" name="楕円 724"/>
        <xdr:cNvSpPr/>
      </xdr:nvSpPr>
      <xdr:spPr>
        <a:xfrm>
          <a:off x="14541500" y="16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109824</xdr:rowOff>
    </xdr:from>
    <xdr:ext cx="534377" cy="259045"/>
    <xdr:sp macro="" textlink="">
      <xdr:nvSpPr>
        <xdr:cNvPr id="726" name="テキスト ボックス 725"/>
        <xdr:cNvSpPr txBox="1"/>
      </xdr:nvSpPr>
      <xdr:spPr>
        <a:xfrm>
          <a:off x="14325111" y="169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24771</xdr:rowOff>
    </xdr:from>
    <xdr:to>
      <xdr:col>72</xdr:col>
      <xdr:colOff>38100</xdr:colOff>
      <xdr:row>98</xdr:row>
      <xdr:rowOff>126371</xdr:rowOff>
    </xdr:to>
    <xdr:sp macro="" textlink="">
      <xdr:nvSpPr>
        <xdr:cNvPr id="727" name="楕円 726"/>
        <xdr:cNvSpPr/>
      </xdr:nvSpPr>
      <xdr:spPr>
        <a:xfrm>
          <a:off x="13652500" y="16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117498</xdr:rowOff>
    </xdr:from>
    <xdr:ext cx="534377" cy="259045"/>
    <xdr:sp macro="" textlink="">
      <xdr:nvSpPr>
        <xdr:cNvPr id="728" name="テキスト ボックス 727"/>
        <xdr:cNvSpPr txBox="1"/>
      </xdr:nvSpPr>
      <xdr:spPr>
        <a:xfrm>
          <a:off x="13436111" y="16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20568</xdr:rowOff>
    </xdr:from>
    <xdr:to>
      <xdr:col>67</xdr:col>
      <xdr:colOff>101600</xdr:colOff>
      <xdr:row>98</xdr:row>
      <xdr:rowOff>122168</xdr:rowOff>
    </xdr:to>
    <xdr:sp macro="" textlink="">
      <xdr:nvSpPr>
        <xdr:cNvPr id="729" name="楕円 728"/>
        <xdr:cNvSpPr/>
      </xdr:nvSpPr>
      <xdr:spPr>
        <a:xfrm>
          <a:off x="12763500" y="168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113295</xdr:rowOff>
    </xdr:from>
    <xdr:ext cx="534377" cy="259045"/>
    <xdr:sp macro="" textlink="">
      <xdr:nvSpPr>
        <xdr:cNvPr id="730" name="テキスト ボックス 729"/>
        <xdr:cNvSpPr txBox="1"/>
      </xdr:nvSpPr>
      <xdr:spPr>
        <a:xfrm>
          <a:off x="12547111" y="169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129550</xdr:rowOff>
    </xdr:from>
    <xdr:to>
      <xdr:col>116</xdr:col>
      <xdr:colOff>63500</xdr:colOff>
      <xdr:row>38</xdr:row>
      <xdr:rowOff>131562</xdr:rowOff>
    </xdr:to>
    <xdr:cxnSp macro="">
      <xdr:nvCxnSpPr>
        <xdr:cNvPr id="757" name="直線コネクタ 756"/>
        <xdr:cNvCxnSpPr/>
      </xdr:nvCxnSpPr>
      <xdr:spPr>
        <a:xfrm flipV="1">
          <a:off x="21323300" y="6644650"/>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131562</xdr:rowOff>
    </xdr:from>
    <xdr:to>
      <xdr:col>111</xdr:col>
      <xdr:colOff>177800</xdr:colOff>
      <xdr:row>38</xdr:row>
      <xdr:rowOff>139151</xdr:rowOff>
    </xdr:to>
    <xdr:cxnSp macro="">
      <xdr:nvCxnSpPr>
        <xdr:cNvPr id="760" name="直線コネクタ 759"/>
        <xdr:cNvCxnSpPr/>
      </xdr:nvCxnSpPr>
      <xdr:spPr>
        <a:xfrm flipV="1">
          <a:off x="20434300" y="664666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136591</xdr:rowOff>
    </xdr:from>
    <xdr:to>
      <xdr:col>107</xdr:col>
      <xdr:colOff>50800</xdr:colOff>
      <xdr:row>38</xdr:row>
      <xdr:rowOff>139151</xdr:rowOff>
    </xdr:to>
    <xdr:cxnSp macro="">
      <xdr:nvCxnSpPr>
        <xdr:cNvPr id="763" name="直線コネクタ 762"/>
        <xdr:cNvCxnSpPr/>
      </xdr:nvCxnSpPr>
      <xdr:spPr>
        <a:xfrm>
          <a:off x="19545300" y="665169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136591</xdr:rowOff>
    </xdr:from>
    <xdr:to>
      <xdr:col>102</xdr:col>
      <xdr:colOff>114300</xdr:colOff>
      <xdr:row>38</xdr:row>
      <xdr:rowOff>137323</xdr:rowOff>
    </xdr:to>
    <xdr:cxnSp macro="">
      <xdr:nvCxnSpPr>
        <xdr:cNvPr id="766" name="直線コネクタ 765"/>
        <xdr:cNvCxnSpPr/>
      </xdr:nvCxnSpPr>
      <xdr:spPr>
        <a:xfrm flipV="1">
          <a:off x="18656300" y="665169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78750</xdr:rowOff>
    </xdr:from>
    <xdr:to>
      <xdr:col>116</xdr:col>
      <xdr:colOff>114300</xdr:colOff>
      <xdr:row>39</xdr:row>
      <xdr:rowOff>8900</xdr:rowOff>
    </xdr:to>
    <xdr:sp macro="" textlink="">
      <xdr:nvSpPr>
        <xdr:cNvPr id="776" name="楕円 775"/>
        <xdr:cNvSpPr/>
      </xdr:nvSpPr>
      <xdr:spPr>
        <a:xfrm>
          <a:off x="221107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378565" cy="259045"/>
    <xdr:sp macro="" textlink="">
      <xdr:nvSpPr>
        <xdr:cNvPr id="777" name="諸支出金該当値テキスト"/>
        <xdr:cNvSpPr txBox="1"/>
      </xdr:nvSpPr>
      <xdr:spPr>
        <a:xfrm>
          <a:off x="22212300" y="656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80762</xdr:rowOff>
    </xdr:from>
    <xdr:to>
      <xdr:col>112</xdr:col>
      <xdr:colOff>38100</xdr:colOff>
      <xdr:row>39</xdr:row>
      <xdr:rowOff>10912</xdr:rowOff>
    </xdr:to>
    <xdr:sp macro="" textlink="">
      <xdr:nvSpPr>
        <xdr:cNvPr id="778" name="楕円 777"/>
        <xdr:cNvSpPr/>
      </xdr:nvSpPr>
      <xdr:spPr>
        <a:xfrm>
          <a:off x="21272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27439</xdr:rowOff>
    </xdr:from>
    <xdr:ext cx="313932" cy="259045"/>
    <xdr:sp macro="" textlink="">
      <xdr:nvSpPr>
        <xdr:cNvPr id="779" name="テキスト ボックス 778"/>
        <xdr:cNvSpPr txBox="1"/>
      </xdr:nvSpPr>
      <xdr:spPr>
        <a:xfrm>
          <a:off x="21166333" y="637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80" name="楕円 779"/>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9628</xdr:rowOff>
    </xdr:from>
    <xdr:ext cx="249299" cy="259045"/>
    <xdr:sp macro="" textlink="">
      <xdr:nvSpPr>
        <xdr:cNvPr id="781" name="テキスト ボックス 780"/>
        <xdr:cNvSpPr txBox="1"/>
      </xdr:nvSpPr>
      <xdr:spPr>
        <a:xfrm>
          <a:off x="20309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85791</xdr:rowOff>
    </xdr:from>
    <xdr:to>
      <xdr:col>102</xdr:col>
      <xdr:colOff>165100</xdr:colOff>
      <xdr:row>39</xdr:row>
      <xdr:rowOff>15941</xdr:rowOff>
    </xdr:to>
    <xdr:sp macro="" textlink="">
      <xdr:nvSpPr>
        <xdr:cNvPr id="782" name="楕円 781"/>
        <xdr:cNvSpPr/>
      </xdr:nvSpPr>
      <xdr:spPr>
        <a:xfrm>
          <a:off x="19494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7068</xdr:rowOff>
    </xdr:from>
    <xdr:ext cx="313932" cy="259045"/>
    <xdr:sp macro="" textlink="">
      <xdr:nvSpPr>
        <xdr:cNvPr id="783" name="テキスト ボックス 782"/>
        <xdr:cNvSpPr txBox="1"/>
      </xdr:nvSpPr>
      <xdr:spPr>
        <a:xfrm>
          <a:off x="19388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86523</xdr:rowOff>
    </xdr:from>
    <xdr:to>
      <xdr:col>98</xdr:col>
      <xdr:colOff>38100</xdr:colOff>
      <xdr:row>39</xdr:row>
      <xdr:rowOff>16673</xdr:rowOff>
    </xdr:to>
    <xdr:sp macro="" textlink="">
      <xdr:nvSpPr>
        <xdr:cNvPr id="784" name="楕円 783"/>
        <xdr:cNvSpPr/>
      </xdr:nvSpPr>
      <xdr:spPr>
        <a:xfrm>
          <a:off x="186055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7800</xdr:rowOff>
    </xdr:from>
    <xdr:ext cx="313932" cy="259045"/>
    <xdr:sp macro="" textlink="">
      <xdr:nvSpPr>
        <xdr:cNvPr id="785" name="テキスト ボックス 784"/>
        <xdr:cNvSpPr txBox="1"/>
      </xdr:nvSpPr>
      <xdr:spPr>
        <a:xfrm>
          <a:off x="18499333" y="669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5,988</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円となっており、前年度から減少した。これは、市議会議員の定員減による議員報酬等の減による。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37,655</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円となっており、前年度から増加した。これは、物価高騰や災害復旧に係る支援事業などの増による。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231,050</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円となっており、前年度から減少した。これは、住民税非課税世帯等臨時特別給付金給付事業や子育て世帯等臨時特別支援事業、新型コロナウイルス対策生活応援事業の減などによる。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54,312</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円となっており、前年度から増加した。これは、船越小学校整備事業や文化会館改修事業、</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G</a:t>
          </a:r>
          <a:r>
            <a:rPr kumimoji="1" lang="ja-JP" altLang="en-US" sz="1300">
              <a:latin typeface="ＭＳ Ｐゴシック" panose="020B0600070205080204" pitchFamily="50" charset="-128"/>
              <a:ea typeface="ＭＳ Ｐゴシック" panose="020B0600070205080204" pitchFamily="50" charset="-128"/>
            </a:rPr>
            <a:t>海洋センター体育館大規模改修事業、学校給食調理等業務委託事業などの増による。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72,739</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円となっており、前年度から増加した。これは、男鹿みなと市民病院や上水道事業会計への繰出金や、一部事務組合負担金の増などによる。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財政調整基金は、不測の事態に備え、標準財政規模の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％以上を確保することを目標としており、平成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年度まで減少し続けていたが事業の取捨選択等により、令和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年度以降目標数値まで増加している。</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期連続で黒字となったが、令和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年度においては、赤字となった。これは、普通交付税や臨時財政対策債などが減となり、財政調整基金取り崩し額が大幅に増加したことによる。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一般会計は、黒字額が前年度比増となったことに加え、標準財政規模において、普通交付税及び臨時財政対策債発行可能額が減少となったことにより、標準財政規模比は増となった。</a:t>
          </a:r>
        </a:p>
        <a:p>
          <a:r>
            <a:rPr kumimoji="1" lang="ja-JP" altLang="en-US" sz="1400">
              <a:latin typeface="ＭＳ ゴシック" pitchFamily="49" charset="-128"/>
              <a:ea typeface="ＭＳ ゴシック" pitchFamily="49" charset="-128"/>
            </a:rPr>
            <a:t>　男鹿みなと市民病院事業会計は、新型コロナウイルス感染症の感染拡大により前年度に引き続き入院患者が減少するなど医業収支に影響を及ぼしたものの、新型コロナウイルス感染症患者の受入病床を有する拠点病院として、患者の受入れ等に積極的に対応した結果、前年度を上回る純利益の確保が図られた。引き続き医業収支の改善に取り組み、経営改善を推進していく。	</a:t>
          </a:r>
        </a:p>
        <a:p>
          <a:r>
            <a:rPr kumimoji="1" lang="ja-JP" altLang="en-US" sz="1400">
              <a:latin typeface="ＭＳ ゴシック" pitchFamily="49" charset="-128"/>
              <a:ea typeface="ＭＳ ゴシック" pitchFamily="49" charset="-128"/>
            </a:rPr>
            <a:t>　下水道事業会計は、一般会計からの負担金・補助金の繰入れにより黒字となっているが、経常収益の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％以上が一般会計からの繰入れに依存している状況にあるため、経営戦略に合わせて経費の削減を図るとともに、下水道の加入促進を進め、使用料収入の増加に努めることとしている。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18096760</v>
      </c>
      <c r="BO4" s="415"/>
      <c r="BP4" s="415"/>
      <c r="BQ4" s="415"/>
      <c r="BR4" s="415"/>
      <c r="BS4" s="415"/>
      <c r="BT4" s="415"/>
      <c r="BU4" s="416"/>
      <c r="BV4" s="414">
        <v>18421465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4.0999999999999996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17631335</v>
      </c>
      <c r="BO5" s="420"/>
      <c r="BP5" s="420"/>
      <c r="BQ5" s="420"/>
      <c r="BR5" s="420"/>
      <c r="BS5" s="420"/>
      <c r="BT5" s="420"/>
      <c r="BU5" s="421"/>
      <c r="BV5" s="419">
        <v>17967558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92.9</v>
      </c>
      <c r="CU5" s="390"/>
      <c r="CV5" s="390"/>
      <c r="CW5" s="390"/>
      <c r="CX5" s="390"/>
      <c r="CY5" s="390"/>
      <c r="CZ5" s="390"/>
      <c r="DA5" s="391"/>
      <c r="DB5" s="389">
        <v>87.7</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465425</v>
      </c>
      <c r="BO6" s="420"/>
      <c r="BP6" s="420"/>
      <c r="BQ6" s="420"/>
      <c r="BR6" s="420"/>
      <c r="BS6" s="420"/>
      <c r="BT6" s="420"/>
      <c r="BU6" s="421"/>
      <c r="BV6" s="419">
        <v>453907</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94</v>
      </c>
      <c r="CU6" s="563"/>
      <c r="CV6" s="563"/>
      <c r="CW6" s="563"/>
      <c r="CX6" s="563"/>
      <c r="CY6" s="563"/>
      <c r="CZ6" s="563"/>
      <c r="DA6" s="564"/>
      <c r="DB6" s="562">
        <v>91.4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11114</v>
      </c>
      <c r="BO7" s="420"/>
      <c r="BP7" s="420"/>
      <c r="BQ7" s="420"/>
      <c r="BR7" s="420"/>
      <c r="BS7" s="420"/>
      <c r="BT7" s="420"/>
      <c r="BU7" s="421"/>
      <c r="BV7" s="419">
        <v>14638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10343907</v>
      </c>
      <c r="CU7" s="420"/>
      <c r="CV7" s="420"/>
      <c r="CW7" s="420"/>
      <c r="CX7" s="420"/>
      <c r="CY7" s="420"/>
      <c r="CZ7" s="420"/>
      <c r="DA7" s="421"/>
      <c r="DB7" s="419">
        <v>10810996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454311</v>
      </c>
      <c r="BO8" s="420"/>
      <c r="BP8" s="420"/>
      <c r="BQ8" s="420"/>
      <c r="BR8" s="420"/>
      <c r="BS8" s="420"/>
      <c r="BT8" s="420"/>
      <c r="BU8" s="421"/>
      <c r="BV8" s="419">
        <v>439269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0.34</v>
      </c>
      <c r="CU8" s="525"/>
      <c r="CV8" s="525"/>
      <c r="CW8" s="525"/>
      <c r="CX8" s="525"/>
      <c r="CY8" s="525"/>
      <c r="CZ8" s="525"/>
      <c r="DA8" s="526"/>
      <c r="DB8" s="524">
        <v>0.35</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25154</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106</v>
      </c>
      <c r="AV9" s="470"/>
      <c r="AW9" s="470"/>
      <c r="AX9" s="470"/>
      <c r="AY9" s="399" t="s">
        <v>117</v>
      </c>
      <c r="AZ9" s="400"/>
      <c r="BA9" s="400"/>
      <c r="BB9" s="400"/>
      <c r="BC9" s="400"/>
      <c r="BD9" s="400"/>
      <c r="BE9" s="400"/>
      <c r="BF9" s="400"/>
      <c r="BG9" s="400"/>
      <c r="BH9" s="400"/>
      <c r="BI9" s="400"/>
      <c r="BJ9" s="400"/>
      <c r="BK9" s="400"/>
      <c r="BL9" s="400"/>
      <c r="BM9" s="401"/>
      <c r="BN9" s="419">
        <v>15042</v>
      </c>
      <c r="BO9" s="420"/>
      <c r="BP9" s="420"/>
      <c r="BQ9" s="420"/>
      <c r="BR9" s="420"/>
      <c r="BS9" s="420"/>
      <c r="BT9" s="420"/>
      <c r="BU9" s="421"/>
      <c r="BV9" s="419">
        <v>-102373</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11.4</v>
      </c>
      <c r="CU9" s="390"/>
      <c r="CV9" s="390"/>
      <c r="CW9" s="390"/>
      <c r="CX9" s="390"/>
      <c r="CY9" s="390"/>
      <c r="CZ9" s="390"/>
      <c r="DA9" s="391"/>
      <c r="DB9" s="389">
        <v>12.2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28375</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358389</v>
      </c>
      <c r="BO10" s="420"/>
      <c r="BP10" s="420"/>
      <c r="BQ10" s="420"/>
      <c r="BR10" s="420"/>
      <c r="BS10" s="420"/>
      <c r="BT10" s="420"/>
      <c r="BU10" s="421"/>
      <c r="BV10" s="419">
        <v>447924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106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24784</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136</v>
      </c>
      <c r="AV12" s="470"/>
      <c r="AW12" s="470"/>
      <c r="AX12" s="470"/>
      <c r="AY12" s="399" t="s">
        <v>137</v>
      </c>
      <c r="AZ12" s="400"/>
      <c r="BA12" s="400"/>
      <c r="BB12" s="400"/>
      <c r="BC12" s="400"/>
      <c r="BD12" s="400"/>
      <c r="BE12" s="400"/>
      <c r="BF12" s="400"/>
      <c r="BG12" s="400"/>
      <c r="BH12" s="400"/>
      <c r="BI12" s="400"/>
      <c r="BJ12" s="400"/>
      <c r="BK12" s="400"/>
      <c r="BL12" s="400"/>
      <c r="BM12" s="401"/>
      <c r="BN12" s="419">
        <v>733984</v>
      </c>
      <c r="BO12" s="420"/>
      <c r="BP12" s="420"/>
      <c r="BQ12" s="420"/>
      <c r="BR12" s="420"/>
      <c r="BS12" s="420"/>
      <c r="BT12" s="420"/>
      <c r="BU12" s="421"/>
      <c r="BV12" s="419">
        <v>36769</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130</v>
      </c>
      <c r="CU12" s="525"/>
      <c r="CV12" s="525"/>
      <c r="CW12" s="525"/>
      <c r="CX12" s="525"/>
      <c r="CY12" s="525"/>
      <c r="CZ12" s="525"/>
      <c r="DA12" s="526"/>
      <c r="DB12" s="524" t="s">
        <v>130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24713</v>
      </c>
      <c r="S13" s="516"/>
      <c r="T13" s="516"/>
      <c r="U13" s="516"/>
      <c r="V13" s="517"/>
      <c r="W13" s="500" t="s">
        <v>140</v>
      </c>
      <c r="X13" s="433"/>
      <c r="Y13" s="433"/>
      <c r="Z13" s="433"/>
      <c r="AA13" s="433"/>
      <c r="AB13" s="434"/>
      <c r="AC13" s="395">
        <v>1299</v>
      </c>
      <c r="AD13" s="396"/>
      <c r="AE13" s="396"/>
      <c r="AF13" s="396"/>
      <c r="AG13" s="397"/>
      <c r="AH13" s="395">
        <v>1720</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-360553</v>
      </c>
      <c r="BO13" s="420"/>
      <c r="BP13" s="420"/>
      <c r="BQ13" s="420"/>
      <c r="BR13" s="420"/>
      <c r="BS13" s="420"/>
      <c r="BT13" s="420"/>
      <c r="BU13" s="421"/>
      <c r="BV13" s="419">
        <v>308782</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9.3000000000000007</v>
      </c>
      <c r="CU13" s="390"/>
      <c r="CV13" s="390"/>
      <c r="CW13" s="390"/>
      <c r="CX13" s="390"/>
      <c r="CY13" s="390"/>
      <c r="CZ13" s="390"/>
      <c r="DA13" s="391"/>
      <c r="DB13" s="389">
        <v>9.4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25531</v>
      </c>
      <c r="S14" s="516"/>
      <c r="T14" s="516"/>
      <c r="U14" s="516"/>
      <c r="V14" s="517"/>
      <c r="W14" s="518"/>
      <c r="X14" s="436"/>
      <c r="Y14" s="436"/>
      <c r="Z14" s="436"/>
      <c r="AA14" s="436"/>
      <c r="AB14" s="437"/>
      <c r="AC14" s="508">
        <v>12</v>
      </c>
      <c r="AD14" s="509"/>
      <c r="AE14" s="509"/>
      <c r="AF14" s="509"/>
      <c r="AG14" s="510"/>
      <c r="AH14" s="508">
        <v>13.8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29.7</v>
      </c>
      <c r="CU14" s="520"/>
      <c r="CV14" s="520"/>
      <c r="CW14" s="520"/>
      <c r="CX14" s="520"/>
      <c r="CY14" s="520"/>
      <c r="CZ14" s="520"/>
      <c r="DA14" s="521"/>
      <c r="DB14" s="519">
        <v>36.6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25476</v>
      </c>
      <c r="S15" s="516"/>
      <c r="T15" s="516"/>
      <c r="U15" s="516"/>
      <c r="V15" s="517"/>
      <c r="W15" s="500" t="s">
        <v>147</v>
      </c>
      <c r="X15" s="433"/>
      <c r="Y15" s="433"/>
      <c r="Z15" s="433"/>
      <c r="AA15" s="433"/>
      <c r="AB15" s="434"/>
      <c r="AC15" s="395">
        <v>2409</v>
      </c>
      <c r="AD15" s="396"/>
      <c r="AE15" s="396"/>
      <c r="AF15" s="396"/>
      <c r="AG15" s="397"/>
      <c r="AH15" s="395">
        <v>2900</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3209096</v>
      </c>
      <c r="BO15" s="415"/>
      <c r="BP15" s="415"/>
      <c r="BQ15" s="415"/>
      <c r="BR15" s="415"/>
      <c r="BS15" s="415"/>
      <c r="BT15" s="415"/>
      <c r="BU15" s="416"/>
      <c r="BV15" s="414">
        <v>3180373</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22.3</v>
      </c>
      <c r="AD16" s="509"/>
      <c r="AE16" s="509"/>
      <c r="AF16" s="509"/>
      <c r="AG16" s="510"/>
      <c r="AH16" s="508">
        <v>23.2</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9402062</v>
      </c>
      <c r="BO16" s="420"/>
      <c r="BP16" s="420"/>
      <c r="BQ16" s="420"/>
      <c r="BR16" s="420"/>
      <c r="BS16" s="420"/>
      <c r="BT16" s="420"/>
      <c r="BU16" s="421"/>
      <c r="BV16" s="419">
        <v>9541773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7074</v>
      </c>
      <c r="AD17" s="396"/>
      <c r="AE17" s="396"/>
      <c r="AF17" s="396"/>
      <c r="AG17" s="397"/>
      <c r="AH17" s="395">
        <v>7877</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4033663</v>
      </c>
      <c r="BO17" s="420"/>
      <c r="BP17" s="420"/>
      <c r="BQ17" s="420"/>
      <c r="BR17" s="420"/>
      <c r="BS17" s="420"/>
      <c r="BT17" s="420"/>
      <c r="BU17" s="421"/>
      <c r="BV17" s="419">
        <v>3994690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241.09</v>
      </c>
      <c r="M18" s="490"/>
      <c r="N18" s="490"/>
      <c r="O18" s="490"/>
      <c r="P18" s="490"/>
      <c r="Q18" s="490"/>
      <c r="R18" s="491"/>
      <c r="S18" s="491"/>
      <c r="T18" s="491"/>
      <c r="U18" s="491"/>
      <c r="V18" s="492"/>
      <c r="W18" s="485"/>
      <c r="X18" s="486"/>
      <c r="Y18" s="486"/>
      <c r="Z18" s="486"/>
      <c r="AA18" s="486"/>
      <c r="AB18" s="501"/>
      <c r="AC18" s="383">
        <v>65.599999999999994</v>
      </c>
      <c r="AD18" s="384"/>
      <c r="AE18" s="384"/>
      <c r="AF18" s="384"/>
      <c r="AG18" s="493"/>
      <c r="AH18" s="383">
        <v>63</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9716544</v>
      </c>
      <c r="BO18" s="420"/>
      <c r="BP18" s="420"/>
      <c r="BQ18" s="420"/>
      <c r="BR18" s="420"/>
      <c r="BS18" s="420"/>
      <c r="BT18" s="420"/>
      <c r="BU18" s="421"/>
      <c r="BV18" s="419">
        <v>9661330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104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13511775</v>
      </c>
      <c r="BO19" s="420"/>
      <c r="BP19" s="420"/>
      <c r="BQ19" s="420"/>
      <c r="BR19" s="420"/>
      <c r="BS19" s="420"/>
      <c r="BT19" s="420"/>
      <c r="BU19" s="421"/>
      <c r="BV19" s="419">
        <v>13273298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10492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12904512</v>
      </c>
      <c r="BO22" s="415"/>
      <c r="BP22" s="415"/>
      <c r="BQ22" s="415"/>
      <c r="BR22" s="415"/>
      <c r="BS22" s="415"/>
      <c r="BT22" s="415"/>
      <c r="BU22" s="416"/>
      <c r="BV22" s="414">
        <v>13604799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8896475</v>
      </c>
      <c r="BO23" s="420"/>
      <c r="BP23" s="420"/>
      <c r="BQ23" s="420"/>
      <c r="BR23" s="420"/>
      <c r="BS23" s="420"/>
      <c r="BT23" s="420"/>
      <c r="BU23" s="421"/>
      <c r="BV23" s="419">
        <v>9102424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8310</v>
      </c>
      <c r="R24" s="396"/>
      <c r="S24" s="396"/>
      <c r="T24" s="396"/>
      <c r="U24" s="396"/>
      <c r="V24" s="397"/>
      <c r="W24" s="465"/>
      <c r="X24" s="456"/>
      <c r="Y24" s="457"/>
      <c r="Z24" s="392" t="s">
        <v>172</v>
      </c>
      <c r="AA24" s="393"/>
      <c r="AB24" s="393"/>
      <c r="AC24" s="393"/>
      <c r="AD24" s="393"/>
      <c r="AE24" s="393"/>
      <c r="AF24" s="393"/>
      <c r="AG24" s="394"/>
      <c r="AH24" s="395">
        <v>244</v>
      </c>
      <c r="AI24" s="396"/>
      <c r="AJ24" s="396"/>
      <c r="AK24" s="396"/>
      <c r="AL24" s="397"/>
      <c r="AM24" s="395">
        <v>745908</v>
      </c>
      <c r="AN24" s="396"/>
      <c r="AO24" s="396"/>
      <c r="AP24" s="396"/>
      <c r="AQ24" s="396"/>
      <c r="AR24" s="397"/>
      <c r="AS24" s="395">
        <v>3057</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6825242</v>
      </c>
      <c r="BO24" s="420"/>
      <c r="BP24" s="420"/>
      <c r="BQ24" s="420"/>
      <c r="BR24" s="420"/>
      <c r="BS24" s="420"/>
      <c r="BT24" s="420"/>
      <c r="BU24" s="421"/>
      <c r="BV24" s="419">
        <v>6998670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6420</v>
      </c>
      <c r="R25" s="396"/>
      <c r="S25" s="396"/>
      <c r="T25" s="396"/>
      <c r="U25" s="396"/>
      <c r="V25" s="397"/>
      <c r="W25" s="465"/>
      <c r="X25" s="456"/>
      <c r="Y25" s="457"/>
      <c r="Z25" s="392" t="s">
        <v>175</v>
      </c>
      <c r="AA25" s="393"/>
      <c r="AB25" s="393"/>
      <c r="AC25" s="393"/>
      <c r="AD25" s="393"/>
      <c r="AE25" s="393"/>
      <c r="AF25" s="393"/>
      <c r="AG25" s="394"/>
      <c r="AH25" s="395" t="s">
        <v>130</v>
      </c>
      <c r="AI25" s="396"/>
      <c r="AJ25" s="396"/>
      <c r="AK25" s="396"/>
      <c r="AL25" s="397"/>
      <c r="AM25" s="395" t="s">
        <v>130</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2111436</v>
      </c>
      <c r="BO25" s="415"/>
      <c r="BP25" s="415"/>
      <c r="BQ25" s="415"/>
      <c r="BR25" s="415"/>
      <c r="BS25" s="415"/>
      <c r="BT25" s="415"/>
      <c r="BU25" s="416"/>
      <c r="BV25" s="414">
        <v>2812269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4000</v>
      </c>
      <c r="R26" s="396"/>
      <c r="S26" s="396"/>
      <c r="T26" s="396"/>
      <c r="U26" s="396"/>
      <c r="V26" s="397"/>
      <c r="W26" s="465"/>
      <c r="X26" s="456"/>
      <c r="Y26" s="457"/>
      <c r="Z26" s="392" t="s">
        <v>179</v>
      </c>
      <c r="AA26" s="430"/>
      <c r="AB26" s="430"/>
      <c r="AC26" s="430"/>
      <c r="AD26" s="430"/>
      <c r="AE26" s="430"/>
      <c r="AF26" s="430"/>
      <c r="AG26" s="431"/>
      <c r="AH26" s="395">
        <v>11</v>
      </c>
      <c r="AI26" s="396"/>
      <c r="AJ26" s="396"/>
      <c r="AK26" s="396"/>
      <c r="AL26" s="397"/>
      <c r="AM26" s="395">
        <v>36124</v>
      </c>
      <c r="AN26" s="396"/>
      <c r="AO26" s="396"/>
      <c r="AP26" s="396"/>
      <c r="AQ26" s="396"/>
      <c r="AR26" s="397"/>
      <c r="AS26" s="395">
        <v>3284</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4020</v>
      </c>
      <c r="R27" s="396"/>
      <c r="S27" s="396"/>
      <c r="T27" s="396"/>
      <c r="U27" s="396"/>
      <c r="V27" s="397"/>
      <c r="W27" s="465"/>
      <c r="X27" s="456"/>
      <c r="Y27" s="457"/>
      <c r="Z27" s="392" t="s">
        <v>182</v>
      </c>
      <c r="AA27" s="393"/>
      <c r="AB27" s="393"/>
      <c r="AC27" s="393"/>
      <c r="AD27" s="393"/>
      <c r="AE27" s="393"/>
      <c r="AF27" s="393"/>
      <c r="AG27" s="394"/>
      <c r="AH27" s="395" t="s">
        <v>130</v>
      </c>
      <c r="AI27" s="396"/>
      <c r="AJ27" s="396"/>
      <c r="AK27" s="396"/>
      <c r="AL27" s="397"/>
      <c r="AM27" s="395" t="s">
        <v>130</v>
      </c>
      <c r="AN27" s="396"/>
      <c r="AO27" s="396"/>
      <c r="AP27" s="396"/>
      <c r="AQ27" s="396"/>
      <c r="AR27" s="397"/>
      <c r="AS27" s="395" t="s">
        <v>130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130</v>
      </c>
      <c r="BO27" s="423"/>
      <c r="BP27" s="423"/>
      <c r="BQ27" s="423"/>
      <c r="BR27" s="423"/>
      <c r="BS27" s="423"/>
      <c r="BT27" s="423"/>
      <c r="BU27" s="424"/>
      <c r="BV27" s="422" t="s">
        <v>129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3600</v>
      </c>
      <c r="R28" s="396"/>
      <c r="S28" s="396"/>
      <c r="T28" s="396"/>
      <c r="U28" s="396"/>
      <c r="V28" s="397"/>
      <c r="W28" s="465"/>
      <c r="X28" s="456"/>
      <c r="Y28" s="457"/>
      <c r="Z28" s="392" t="s">
        <v>185</v>
      </c>
      <c r="AA28" s="393"/>
      <c r="AB28" s="393"/>
      <c r="AC28" s="393"/>
      <c r="AD28" s="393"/>
      <c r="AE28" s="393"/>
      <c r="AF28" s="393"/>
      <c r="AG28" s="394"/>
      <c r="AH28" s="395" t="s">
        <v>176</v>
      </c>
      <c r="AI28" s="396"/>
      <c r="AJ28" s="396"/>
      <c r="AK28" s="396"/>
      <c r="AL28" s="397"/>
      <c r="AM28" s="395" t="s">
        <v>130</v>
      </c>
      <c r="AN28" s="396"/>
      <c r="AO28" s="396"/>
      <c r="AP28" s="396"/>
      <c r="AQ28" s="396"/>
      <c r="AR28" s="397"/>
      <c r="AS28" s="395" t="s">
        <v>176</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2353688</v>
      </c>
      <c r="BO28" s="415"/>
      <c r="BP28" s="415"/>
      <c r="BQ28" s="415"/>
      <c r="BR28" s="415"/>
      <c r="BS28" s="415"/>
      <c r="BT28" s="415"/>
      <c r="BU28" s="416"/>
      <c r="BV28" s="414">
        <v>2538283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14</v>
      </c>
      <c r="M29" s="396"/>
      <c r="N29" s="396"/>
      <c r="O29" s="396"/>
      <c r="P29" s="397"/>
      <c r="Q29" s="395">
        <v>3440</v>
      </c>
      <c r="R29" s="396"/>
      <c r="S29" s="396"/>
      <c r="T29" s="396"/>
      <c r="U29" s="396"/>
      <c r="V29" s="397"/>
      <c r="W29" s="466"/>
      <c r="X29" s="467"/>
      <c r="Y29" s="468"/>
      <c r="Z29" s="392" t="s">
        <v>188</v>
      </c>
      <c r="AA29" s="393"/>
      <c r="AB29" s="393"/>
      <c r="AC29" s="393"/>
      <c r="AD29" s="393"/>
      <c r="AE29" s="393"/>
      <c r="AF29" s="393"/>
      <c r="AG29" s="394"/>
      <c r="AH29" s="395">
        <v>244</v>
      </c>
      <c r="AI29" s="396"/>
      <c r="AJ29" s="396"/>
      <c r="AK29" s="396"/>
      <c r="AL29" s="397"/>
      <c r="AM29" s="395">
        <v>745908</v>
      </c>
      <c r="AN29" s="396"/>
      <c r="AO29" s="396"/>
      <c r="AP29" s="396"/>
      <c r="AQ29" s="396"/>
      <c r="AR29" s="397"/>
      <c r="AS29" s="395">
        <v>3057</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525214</v>
      </c>
      <c r="BO29" s="420"/>
      <c r="BP29" s="420"/>
      <c r="BQ29" s="420"/>
      <c r="BR29" s="420"/>
      <c r="BS29" s="420"/>
      <c r="BT29" s="420"/>
      <c r="BU29" s="421"/>
      <c r="BV29" s="419">
        <v>125211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1814356</v>
      </c>
      <c r="BO30" s="423"/>
      <c r="BP30" s="423"/>
      <c r="BQ30" s="423"/>
      <c r="BR30" s="423"/>
      <c r="BS30" s="423"/>
      <c r="BT30" s="423"/>
      <c r="BU30" s="424"/>
      <c r="BV30" s="422">
        <v>1561328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男鹿地区消防一部事務組合（一般会計）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おが地域振興公社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診療所特別会計（一般会計）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診療所特別会計（特別会計）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ガス事業会計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男鹿地区衛生処理一部事務組合（一般会計）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株式会社　男鹿水族館</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八郎湖周辺清掃事務組合（一般会計）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IF('各会計、関係団体の財政状況及び健全化判断比率'!B36="","",'各会計、関係団体の財政状況及び健全化判断比率'!B36)</f>
        <v>農業集落排水事業会計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秋田県市町村総合事務組合（一般会計）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f t="shared" si="0"/>
        <v>12</v>
      </c>
      <c r="AN38" s="367"/>
      <c r="AO38" s="368" t="str">
        <f>IF('各会計、関係団体の財政状況及び健全化判断比率'!B37="","",'各会計、関係団体の財政状況及び健全化判断比率'!B37)</f>
        <v>漁業集落排水事業会計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秋田県市町村総合事務組合（交通災害共済事業等特別会計）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13</v>
      </c>
      <c r="AN39" s="367"/>
      <c r="AO39" s="368" t="str">
        <f>IF('各会計、関係団体の財政状況及び健全化判断比率'!B38="","",'各会計、関係団体の財政状況及び健全化判断比率'!B38)</f>
        <v>男鹿みなと市民病院事業会計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秋田県市町村会館管理組合（一般会計）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秋田県後期高齢者医療広域連合（一般会計）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秋田県後期高齢者医療広域連合（後期高齢者医療特別会計）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m7i2IDx1fv6AOg5wkI6K/lZ6VP6QpD4VVGKQkOFCEE9Wq6/VVm6XmHZZOl3WzzDlIotd4kkeNhitiI1mWGEg==" saltValue="jd464XAL4IFR122oDK67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49" t="s">
        <v>577</v>
      </c>
      <c r="D34" s="1149"/>
      <c r="E34" s="1150"/>
      <c r="F34" s="32">
        <v>3.28</v>
      </c>
      <c r="G34" s="33">
        <v>3.87</v>
      </c>
      <c r="H34" s="33">
        <v>5.22</v>
      </c>
      <c r="I34" s="33">
        <v>4.0599999999999996</v>
      </c>
      <c r="J34" s="34">
        <v>4.3899999999999997</v>
      </c>
      <c r="K34" s="22"/>
      <c r="L34" s="22"/>
      <c r="M34" s="22"/>
      <c r="N34" s="22"/>
      <c r="O34" s="22"/>
      <c r="P34" s="22"/>
    </row>
    <row r="35" spans="1:16" ht="39" customHeight="1" x14ac:dyDescent="0.15">
      <c r="A35" s="22"/>
      <c r="B35" s="35"/>
      <c r="C35" s="1143" t="s">
        <v>578</v>
      </c>
      <c r="D35" s="1144"/>
      <c r="E35" s="1145"/>
      <c r="F35" s="36">
        <v>2.15</v>
      </c>
      <c r="G35" s="37">
        <v>2.27</v>
      </c>
      <c r="H35" s="37">
        <v>2.2200000000000002</v>
      </c>
      <c r="I35" s="37">
        <v>2.35</v>
      </c>
      <c r="J35" s="38">
        <v>2.88</v>
      </c>
      <c r="K35" s="22"/>
      <c r="L35" s="22"/>
      <c r="M35" s="22"/>
      <c r="N35" s="22"/>
      <c r="O35" s="22"/>
      <c r="P35" s="22"/>
    </row>
    <row r="36" spans="1:16" ht="39" customHeight="1" x14ac:dyDescent="0.15">
      <c r="A36" s="22"/>
      <c r="B36" s="35"/>
      <c r="C36" s="1143" t="s">
        <v>579</v>
      </c>
      <c r="D36" s="1144"/>
      <c r="E36" s="1145"/>
      <c r="F36" s="36">
        <v>3.35</v>
      </c>
      <c r="G36" s="37">
        <v>3.24</v>
      </c>
      <c r="H36" s="37">
        <v>3.02</v>
      </c>
      <c r="I36" s="37">
        <v>2.57</v>
      </c>
      <c r="J36" s="38">
        <v>2.65</v>
      </c>
      <c r="K36" s="22"/>
      <c r="L36" s="22"/>
      <c r="M36" s="22"/>
      <c r="N36" s="22"/>
      <c r="O36" s="22"/>
      <c r="P36" s="22"/>
    </row>
    <row r="37" spans="1:16" ht="39" customHeight="1" x14ac:dyDescent="0.15">
      <c r="A37" s="22"/>
      <c r="B37" s="35"/>
      <c r="C37" s="1143" t="s">
        <v>580</v>
      </c>
      <c r="D37" s="1144"/>
      <c r="E37" s="1145"/>
      <c r="F37" s="36" t="s">
        <v>581</v>
      </c>
      <c r="G37" s="37" t="s">
        <v>582</v>
      </c>
      <c r="H37" s="37">
        <v>0.28999999999999998</v>
      </c>
      <c r="I37" s="37">
        <v>0.83</v>
      </c>
      <c r="J37" s="38">
        <v>2.41</v>
      </c>
      <c r="K37" s="22"/>
      <c r="L37" s="22"/>
      <c r="M37" s="22"/>
      <c r="N37" s="22"/>
      <c r="O37" s="22"/>
      <c r="P37" s="22"/>
    </row>
    <row r="38" spans="1:16" ht="39" customHeight="1" x14ac:dyDescent="0.15">
      <c r="A38" s="22"/>
      <c r="B38" s="35"/>
      <c r="C38" s="1143" t="s">
        <v>583</v>
      </c>
      <c r="D38" s="1144"/>
      <c r="E38" s="1145"/>
      <c r="F38" s="36">
        <v>1.35</v>
      </c>
      <c r="G38" s="37">
        <v>0.55000000000000004</v>
      </c>
      <c r="H38" s="37">
        <v>0.93</v>
      </c>
      <c r="I38" s="37">
        <v>1.33</v>
      </c>
      <c r="J38" s="38">
        <v>0.7</v>
      </c>
      <c r="K38" s="22"/>
      <c r="L38" s="22"/>
      <c r="M38" s="22"/>
      <c r="N38" s="22"/>
      <c r="O38" s="22"/>
      <c r="P38" s="22"/>
    </row>
    <row r="39" spans="1:16" ht="39" customHeight="1" x14ac:dyDescent="0.15">
      <c r="A39" s="22"/>
      <c r="B39" s="35"/>
      <c r="C39" s="1143" t="s">
        <v>584</v>
      </c>
      <c r="D39" s="1144"/>
      <c r="E39" s="1145"/>
      <c r="F39" s="36">
        <v>0.22</v>
      </c>
      <c r="G39" s="37">
        <v>0.18</v>
      </c>
      <c r="H39" s="37">
        <v>0.27</v>
      </c>
      <c r="I39" s="37">
        <v>0.26</v>
      </c>
      <c r="J39" s="38">
        <v>0.36</v>
      </c>
      <c r="K39" s="22"/>
      <c r="L39" s="22"/>
      <c r="M39" s="22"/>
      <c r="N39" s="22"/>
      <c r="O39" s="22"/>
      <c r="P39" s="22"/>
    </row>
    <row r="40" spans="1:16" ht="39" customHeight="1" x14ac:dyDescent="0.15">
      <c r="A40" s="22"/>
      <c r="B40" s="35"/>
      <c r="C40" s="1143" t="s">
        <v>585</v>
      </c>
      <c r="D40" s="1144"/>
      <c r="E40" s="1145"/>
      <c r="F40" s="36">
        <v>2.2599999999999998</v>
      </c>
      <c r="G40" s="37">
        <v>0.8</v>
      </c>
      <c r="H40" s="37">
        <v>0.78</v>
      </c>
      <c r="I40" s="37">
        <v>0.64</v>
      </c>
      <c r="J40" s="38">
        <v>0.35</v>
      </c>
      <c r="K40" s="22"/>
      <c r="L40" s="22"/>
      <c r="M40" s="22"/>
      <c r="N40" s="22"/>
      <c r="O40" s="22"/>
      <c r="P40" s="22"/>
    </row>
    <row r="41" spans="1:16" ht="39" customHeight="1" x14ac:dyDescent="0.15">
      <c r="A41" s="22"/>
      <c r="B41" s="35"/>
      <c r="C41" s="1143" t="s">
        <v>586</v>
      </c>
      <c r="D41" s="1144"/>
      <c r="E41" s="1145"/>
      <c r="F41" s="36">
        <v>0.05</v>
      </c>
      <c r="G41" s="37">
        <v>7.0000000000000007E-2</v>
      </c>
      <c r="H41" s="37">
        <v>0.05</v>
      </c>
      <c r="I41" s="37">
        <v>0.09</v>
      </c>
      <c r="J41" s="38">
        <v>7.0000000000000007E-2</v>
      </c>
      <c r="K41" s="22"/>
      <c r="L41" s="22"/>
      <c r="M41" s="22"/>
      <c r="N41" s="22"/>
      <c r="O41" s="22"/>
      <c r="P41" s="22"/>
    </row>
    <row r="42" spans="1:16" ht="39" customHeight="1" x14ac:dyDescent="0.15">
      <c r="A42" s="22"/>
      <c r="B42" s="39"/>
      <c r="C42" s="1143" t="s">
        <v>587</v>
      </c>
      <c r="D42" s="1144"/>
      <c r="E42" s="1145"/>
      <c r="F42" s="36" t="s">
        <v>530</v>
      </c>
      <c r="G42" s="37" t="s">
        <v>530</v>
      </c>
      <c r="H42" s="37" t="s">
        <v>530</v>
      </c>
      <c r="I42" s="37" t="s">
        <v>530</v>
      </c>
      <c r="J42" s="38" t="s">
        <v>530</v>
      </c>
      <c r="K42" s="22"/>
      <c r="L42" s="22"/>
      <c r="M42" s="22"/>
      <c r="N42" s="22"/>
      <c r="O42" s="22"/>
      <c r="P42" s="22"/>
    </row>
    <row r="43" spans="1:16" ht="39" customHeight="1" thickBot="1" x14ac:dyDescent="0.2">
      <c r="A43" s="22"/>
      <c r="B43" s="40"/>
      <c r="C43" s="1146" t="s">
        <v>588</v>
      </c>
      <c r="D43" s="1147"/>
      <c r="E43" s="1148"/>
      <c r="F43" s="41">
        <v>0.19</v>
      </c>
      <c r="G43" s="42">
        <v>0.14000000000000001</v>
      </c>
      <c r="H43" s="42">
        <v>0.14000000000000001</v>
      </c>
      <c r="I43" s="42">
        <v>0.14000000000000001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8yTTF5RuURM0D6752WVNNebohFPjuRTMvr/Jg3ytUETNQKGAuXEKJA0H1YpbHNPfKsWyrR+XMG5GMhRPF1dVg==" saltValue="z4MqSZ3ChBGZbVT0hHp6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4" t="s">
        <v>10</v>
      </c>
      <c r="C45" s="1175"/>
      <c r="D45" s="58"/>
      <c r="E45" s="1180" t="s">
        <v>11</v>
      </c>
      <c r="F45" s="1180"/>
      <c r="G45" s="1180"/>
      <c r="H45" s="1180"/>
      <c r="I45" s="1180"/>
      <c r="J45" s="1181"/>
      <c r="K45" s="59">
        <v>1683</v>
      </c>
      <c r="L45" s="60">
        <v>1603</v>
      </c>
      <c r="M45" s="60">
        <v>1627</v>
      </c>
      <c r="N45" s="60">
        <v>1661</v>
      </c>
      <c r="O45" s="61">
        <v>1583</v>
      </c>
      <c r="P45" s="48"/>
      <c r="Q45" s="48"/>
      <c r="R45" s="48"/>
      <c r="S45" s="48"/>
      <c r="T45" s="48"/>
      <c r="U45" s="48"/>
    </row>
    <row r="46" spans="1:21" ht="30.75" customHeight="1" x14ac:dyDescent="0.15">
      <c r="A46" s="48"/>
      <c r="B46" s="1176"/>
      <c r="C46" s="1177"/>
      <c r="D46" s="62"/>
      <c r="E46" s="1153" t="s">
        <v>12</v>
      </c>
      <c r="F46" s="1153"/>
      <c r="G46" s="1153"/>
      <c r="H46" s="1153"/>
      <c r="I46" s="1153"/>
      <c r="J46" s="1154"/>
      <c r="K46" s="63" t="s">
        <v>530</v>
      </c>
      <c r="L46" s="64" t="s">
        <v>530</v>
      </c>
      <c r="M46" s="64" t="s">
        <v>530</v>
      </c>
      <c r="N46" s="64" t="s">
        <v>530</v>
      </c>
      <c r="O46" s="65" t="s">
        <v>530</v>
      </c>
      <c r="P46" s="48"/>
      <c r="Q46" s="48"/>
      <c r="R46" s="48"/>
      <c r="S46" s="48"/>
      <c r="T46" s="48"/>
      <c r="U46" s="48"/>
    </row>
    <row r="47" spans="1:21" ht="30.75" customHeight="1" x14ac:dyDescent="0.15">
      <c r="A47" s="48"/>
      <c r="B47" s="1176"/>
      <c r="C47" s="1177"/>
      <c r="D47" s="62"/>
      <c r="E47" s="1153" t="s">
        <v>13</v>
      </c>
      <c r="F47" s="1153"/>
      <c r="G47" s="1153"/>
      <c r="H47" s="1153"/>
      <c r="I47" s="1153"/>
      <c r="J47" s="1154"/>
      <c r="K47" s="63" t="s">
        <v>530</v>
      </c>
      <c r="L47" s="64" t="s">
        <v>530</v>
      </c>
      <c r="M47" s="64" t="s">
        <v>530</v>
      </c>
      <c r="N47" s="64" t="s">
        <v>530</v>
      </c>
      <c r="O47" s="65" t="s">
        <v>530</v>
      </c>
      <c r="P47" s="48"/>
      <c r="Q47" s="48"/>
      <c r="R47" s="48"/>
      <c r="S47" s="48"/>
      <c r="T47" s="48"/>
      <c r="U47" s="48"/>
    </row>
    <row r="48" spans="1:21" ht="30.75" customHeight="1" x14ac:dyDescent="0.15">
      <c r="A48" s="48"/>
      <c r="B48" s="1176"/>
      <c r="C48" s="1177"/>
      <c r="D48" s="62"/>
      <c r="E48" s="1153" t="s">
        <v>14</v>
      </c>
      <c r="F48" s="1153"/>
      <c r="G48" s="1153"/>
      <c r="H48" s="1153"/>
      <c r="I48" s="1153"/>
      <c r="J48" s="1154"/>
      <c r="K48" s="63">
        <v>761</v>
      </c>
      <c r="L48" s="64">
        <v>775</v>
      </c>
      <c r="M48" s="64">
        <v>778</v>
      </c>
      <c r="N48" s="64">
        <v>768</v>
      </c>
      <c r="O48" s="65">
        <v>759</v>
      </c>
      <c r="P48" s="48"/>
      <c r="Q48" s="48"/>
      <c r="R48" s="48"/>
      <c r="S48" s="48"/>
      <c r="T48" s="48"/>
      <c r="U48" s="48"/>
    </row>
    <row r="49" spans="1:21" ht="30.75" customHeight="1" x14ac:dyDescent="0.15">
      <c r="A49" s="48"/>
      <c r="B49" s="1176"/>
      <c r="C49" s="1177"/>
      <c r="D49" s="62"/>
      <c r="E49" s="1153" t="s">
        <v>15</v>
      </c>
      <c r="F49" s="1153"/>
      <c r="G49" s="1153"/>
      <c r="H49" s="1153"/>
      <c r="I49" s="1153"/>
      <c r="J49" s="1154"/>
      <c r="K49" s="63">
        <v>183</v>
      </c>
      <c r="L49" s="64">
        <v>182</v>
      </c>
      <c r="M49" s="64">
        <v>189</v>
      </c>
      <c r="N49" s="64">
        <v>187</v>
      </c>
      <c r="O49" s="65">
        <v>178</v>
      </c>
      <c r="P49" s="48"/>
      <c r="Q49" s="48"/>
      <c r="R49" s="48"/>
      <c r="S49" s="48"/>
      <c r="T49" s="48"/>
      <c r="U49" s="48"/>
    </row>
    <row r="50" spans="1:21" ht="30.75" customHeight="1" x14ac:dyDescent="0.15">
      <c r="A50" s="48"/>
      <c r="B50" s="1176"/>
      <c r="C50" s="1177"/>
      <c r="D50" s="62"/>
      <c r="E50" s="1153" t="s">
        <v>16</v>
      </c>
      <c r="F50" s="1153"/>
      <c r="G50" s="1153"/>
      <c r="H50" s="1153"/>
      <c r="I50" s="1153"/>
      <c r="J50" s="1154"/>
      <c r="K50" s="63">
        <v>39</v>
      </c>
      <c r="L50" s="64">
        <v>35</v>
      </c>
      <c r="M50" s="64">
        <v>29</v>
      </c>
      <c r="N50" s="64">
        <v>33</v>
      </c>
      <c r="O50" s="65">
        <v>22</v>
      </c>
      <c r="P50" s="48"/>
      <c r="Q50" s="48"/>
      <c r="R50" s="48"/>
      <c r="S50" s="48"/>
      <c r="T50" s="48"/>
      <c r="U50" s="48"/>
    </row>
    <row r="51" spans="1:21" ht="30.75" customHeight="1" x14ac:dyDescent="0.15">
      <c r="A51" s="48"/>
      <c r="B51" s="1178"/>
      <c r="C51" s="1179"/>
      <c r="D51" s="66"/>
      <c r="E51" s="1153" t="s">
        <v>17</v>
      </c>
      <c r="F51" s="1153"/>
      <c r="G51" s="1153"/>
      <c r="H51" s="1153"/>
      <c r="I51" s="1153"/>
      <c r="J51" s="1154"/>
      <c r="K51" s="63" t="s">
        <v>530</v>
      </c>
      <c r="L51" s="64" t="s">
        <v>530</v>
      </c>
      <c r="M51" s="64" t="s">
        <v>530</v>
      </c>
      <c r="N51" s="64" t="s">
        <v>530</v>
      </c>
      <c r="O51" s="65" t="s">
        <v>530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1829</v>
      </c>
      <c r="L52" s="64">
        <v>1790</v>
      </c>
      <c r="M52" s="64">
        <v>1794</v>
      </c>
      <c r="N52" s="64">
        <v>1815</v>
      </c>
      <c r="O52" s="65">
        <v>1735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837</v>
      </c>
      <c r="L53" s="69">
        <v>805</v>
      </c>
      <c r="M53" s="69">
        <v>829</v>
      </c>
      <c r="N53" s="69">
        <v>834</v>
      </c>
      <c r="O53" s="70">
        <v>807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59" t="s">
        <v>25</v>
      </c>
      <c r="C58" s="1160"/>
      <c r="D58" s="1165" t="s">
        <v>26</v>
      </c>
      <c r="E58" s="1166"/>
      <c r="F58" s="1166"/>
      <c r="G58" s="1166"/>
      <c r="H58" s="1166"/>
      <c r="I58" s="1166"/>
      <c r="J58" s="1167"/>
      <c r="K58" s="83" t="s">
        <v>530</v>
      </c>
      <c r="L58" s="84" t="s">
        <v>530</v>
      </c>
      <c r="M58" s="84" t="s">
        <v>530</v>
      </c>
      <c r="N58" s="84" t="s">
        <v>530</v>
      </c>
      <c r="O58" s="85" t="s">
        <v>530</v>
      </c>
    </row>
    <row r="59" spans="1:21" ht="31.5" customHeight="1" x14ac:dyDescent="0.15">
      <c r="B59" s="1161"/>
      <c r="C59" s="1162"/>
      <c r="D59" s="1168" t="s">
        <v>27</v>
      </c>
      <c r="E59" s="1169"/>
      <c r="F59" s="1169"/>
      <c r="G59" s="1169"/>
      <c r="H59" s="1169"/>
      <c r="I59" s="1169"/>
      <c r="J59" s="1170"/>
      <c r="K59" s="86" t="s">
        <v>530</v>
      </c>
      <c r="L59" s="87" t="s">
        <v>530</v>
      </c>
      <c r="M59" s="87" t="s">
        <v>530</v>
      </c>
      <c r="N59" s="87" t="s">
        <v>530</v>
      </c>
      <c r="O59" s="88" t="s">
        <v>530</v>
      </c>
    </row>
    <row r="60" spans="1:21" ht="31.5" customHeight="1" thickBot="1" x14ac:dyDescent="0.2">
      <c r="B60" s="1163"/>
      <c r="C60" s="1164"/>
      <c r="D60" s="1171" t="s">
        <v>28</v>
      </c>
      <c r="E60" s="1172"/>
      <c r="F60" s="1172"/>
      <c r="G60" s="1172"/>
      <c r="H60" s="1172"/>
      <c r="I60" s="1172"/>
      <c r="J60" s="1173"/>
      <c r="K60" s="89" t="s">
        <v>530</v>
      </c>
      <c r="L60" s="90" t="s">
        <v>530</v>
      </c>
      <c r="M60" s="90" t="s">
        <v>530</v>
      </c>
      <c r="N60" s="90" t="s">
        <v>530</v>
      </c>
      <c r="O60" s="91" t="s">
        <v>530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KPtAxO4kj6QM7M+x6hq23lF/alLc+1DRgqGxqQxiYfttyEYaKksSmfhMCxIz7FFt0MNrgNv7hhuRr7wo2lPtQ==" saltValue="9IhcLiVa2jnV8aJbyuQl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571</v>
      </c>
      <c r="J40" s="103" t="s">
        <v>572</v>
      </c>
      <c r="K40" s="103" t="s">
        <v>573</v>
      </c>
      <c r="L40" s="103" t="s">
        <v>574</v>
      </c>
      <c r="M40" s="104" t="s">
        <v>575</v>
      </c>
    </row>
    <row r="41" spans="2:13" ht="27.75" customHeight="1" x14ac:dyDescent="0.15">
      <c r="B41" s="1194" t="s">
        <v>31</v>
      </c>
      <c r="C41" s="1195"/>
      <c r="D41" s="105"/>
      <c r="E41" s="1196" t="s">
        <v>32</v>
      </c>
      <c r="F41" s="1196"/>
      <c r="G41" s="1196"/>
      <c r="H41" s="1197"/>
      <c r="I41" s="355">
        <v>15195</v>
      </c>
      <c r="J41" s="356">
        <v>14371</v>
      </c>
      <c r="K41" s="356">
        <v>13757</v>
      </c>
      <c r="L41" s="356">
        <v>13605</v>
      </c>
      <c r="M41" s="357">
        <v>12905</v>
      </c>
    </row>
    <row r="42" spans="2:13" ht="27.75" customHeight="1" x14ac:dyDescent="0.15">
      <c r="B42" s="1184"/>
      <c r="C42" s="1185"/>
      <c r="D42" s="106"/>
      <c r="E42" s="1188" t="s">
        <v>33</v>
      </c>
      <c r="F42" s="1188"/>
      <c r="G42" s="1188"/>
      <c r="H42" s="1189"/>
      <c r="I42" s="358">
        <v>338</v>
      </c>
      <c r="J42" s="359">
        <v>316</v>
      </c>
      <c r="K42" s="359">
        <v>287</v>
      </c>
      <c r="L42" s="359">
        <v>115</v>
      </c>
      <c r="M42" s="360">
        <v>96</v>
      </c>
    </row>
    <row r="43" spans="2:13" ht="27.75" customHeight="1" x14ac:dyDescent="0.15">
      <c r="B43" s="1184"/>
      <c r="C43" s="1185"/>
      <c r="D43" s="106"/>
      <c r="E43" s="1188" t="s">
        <v>34</v>
      </c>
      <c r="F43" s="1188"/>
      <c r="G43" s="1188"/>
      <c r="H43" s="1189"/>
      <c r="I43" s="358">
        <v>9902</v>
      </c>
      <c r="J43" s="359">
        <v>9226</v>
      </c>
      <c r="K43" s="359">
        <v>8694</v>
      </c>
      <c r="L43" s="359">
        <v>8151</v>
      </c>
      <c r="M43" s="360">
        <v>7688</v>
      </c>
    </row>
    <row r="44" spans="2:13" ht="27.75" customHeight="1" x14ac:dyDescent="0.15">
      <c r="B44" s="1184"/>
      <c r="C44" s="1185"/>
      <c r="D44" s="106"/>
      <c r="E44" s="1188" t="s">
        <v>35</v>
      </c>
      <c r="F44" s="1188"/>
      <c r="G44" s="1188"/>
      <c r="H44" s="1189"/>
      <c r="I44" s="358">
        <v>700</v>
      </c>
      <c r="J44" s="359">
        <v>573</v>
      </c>
      <c r="K44" s="359">
        <v>425</v>
      </c>
      <c r="L44" s="359">
        <v>267</v>
      </c>
      <c r="M44" s="360">
        <v>139</v>
      </c>
    </row>
    <row r="45" spans="2:13" ht="27.75" customHeight="1" x14ac:dyDescent="0.15">
      <c r="B45" s="1184"/>
      <c r="C45" s="1185"/>
      <c r="D45" s="106"/>
      <c r="E45" s="1188" t="s">
        <v>36</v>
      </c>
      <c r="F45" s="1188"/>
      <c r="G45" s="1188"/>
      <c r="H45" s="1189"/>
      <c r="I45" s="358">
        <v>1600</v>
      </c>
      <c r="J45" s="359">
        <v>1486</v>
      </c>
      <c r="K45" s="359">
        <v>1502</v>
      </c>
      <c r="L45" s="359">
        <v>1478</v>
      </c>
      <c r="M45" s="360">
        <v>1619</v>
      </c>
    </row>
    <row r="46" spans="2:13" ht="27.75" customHeight="1" x14ac:dyDescent="0.15">
      <c r="B46" s="1184"/>
      <c r="C46" s="1185"/>
      <c r="D46" s="107"/>
      <c r="E46" s="1188" t="s">
        <v>37</v>
      </c>
      <c r="F46" s="1188"/>
      <c r="G46" s="1188"/>
      <c r="H46" s="1189"/>
      <c r="I46" s="358" t="s">
        <v>530</v>
      </c>
      <c r="J46" s="359" t="s">
        <v>530</v>
      </c>
      <c r="K46" s="359" t="s">
        <v>530</v>
      </c>
      <c r="L46" s="359" t="s">
        <v>530</v>
      </c>
      <c r="M46" s="360" t="s">
        <v>530</v>
      </c>
    </row>
    <row r="47" spans="2:13" ht="27.75" customHeight="1" x14ac:dyDescent="0.15">
      <c r="B47" s="1184"/>
      <c r="C47" s="1185"/>
      <c r="D47" s="108"/>
      <c r="E47" s="1198" t="s">
        <v>38</v>
      </c>
      <c r="F47" s="1199"/>
      <c r="G47" s="1199"/>
      <c r="H47" s="1200"/>
      <c r="I47" s="358" t="s">
        <v>530</v>
      </c>
      <c r="J47" s="359" t="s">
        <v>530</v>
      </c>
      <c r="K47" s="359" t="s">
        <v>530</v>
      </c>
      <c r="L47" s="359" t="s">
        <v>530</v>
      </c>
      <c r="M47" s="360" t="s">
        <v>530</v>
      </c>
    </row>
    <row r="48" spans="2:13" ht="27.75" customHeight="1" x14ac:dyDescent="0.15">
      <c r="B48" s="1184"/>
      <c r="C48" s="1185"/>
      <c r="D48" s="106"/>
      <c r="E48" s="1188" t="s">
        <v>39</v>
      </c>
      <c r="F48" s="1188"/>
      <c r="G48" s="1188"/>
      <c r="H48" s="1189"/>
      <c r="I48" s="358" t="s">
        <v>530</v>
      </c>
      <c r="J48" s="359" t="s">
        <v>530</v>
      </c>
      <c r="K48" s="359" t="s">
        <v>530</v>
      </c>
      <c r="L48" s="359" t="s">
        <v>530</v>
      </c>
      <c r="M48" s="360" t="s">
        <v>530</v>
      </c>
    </row>
    <row r="49" spans="2:13" ht="27.75" customHeight="1" x14ac:dyDescent="0.15">
      <c r="B49" s="1186"/>
      <c r="C49" s="1187"/>
      <c r="D49" s="106"/>
      <c r="E49" s="1188" t="s">
        <v>40</v>
      </c>
      <c r="F49" s="1188"/>
      <c r="G49" s="1188"/>
      <c r="H49" s="1189"/>
      <c r="I49" s="358" t="s">
        <v>530</v>
      </c>
      <c r="J49" s="359" t="s">
        <v>530</v>
      </c>
      <c r="K49" s="359" t="s">
        <v>530</v>
      </c>
      <c r="L49" s="359" t="s">
        <v>530</v>
      </c>
      <c r="M49" s="360" t="s">
        <v>530</v>
      </c>
    </row>
    <row r="50" spans="2:13" ht="27.75" customHeight="1" x14ac:dyDescent="0.15">
      <c r="B50" s="1182" t="s">
        <v>41</v>
      </c>
      <c r="C50" s="1183"/>
      <c r="D50" s="109"/>
      <c r="E50" s="1188" t="s">
        <v>42</v>
      </c>
      <c r="F50" s="1188"/>
      <c r="G50" s="1188"/>
      <c r="H50" s="1189"/>
      <c r="I50" s="358">
        <v>1140</v>
      </c>
      <c r="J50" s="359">
        <v>2042</v>
      </c>
      <c r="K50" s="359">
        <v>2657</v>
      </c>
      <c r="L50" s="359">
        <v>3684</v>
      </c>
      <c r="M50" s="360">
        <v>4041</v>
      </c>
    </row>
    <row r="51" spans="2:13" ht="27.75" customHeight="1" x14ac:dyDescent="0.15">
      <c r="B51" s="1184"/>
      <c r="C51" s="1185"/>
      <c r="D51" s="106"/>
      <c r="E51" s="1188" t="s">
        <v>43</v>
      </c>
      <c r="F51" s="1188"/>
      <c r="G51" s="1188"/>
      <c r="H51" s="1189"/>
      <c r="I51" s="358">
        <v>347</v>
      </c>
      <c r="J51" s="359">
        <v>331</v>
      </c>
      <c r="K51" s="359">
        <v>313</v>
      </c>
      <c r="L51" s="359">
        <v>282</v>
      </c>
      <c r="M51" s="360">
        <v>247</v>
      </c>
    </row>
    <row r="52" spans="2:13" ht="27.75" customHeight="1" x14ac:dyDescent="0.15">
      <c r="B52" s="1186"/>
      <c r="C52" s="1187"/>
      <c r="D52" s="106"/>
      <c r="E52" s="1188" t="s">
        <v>44</v>
      </c>
      <c r="F52" s="1188"/>
      <c r="G52" s="1188"/>
      <c r="H52" s="1189"/>
      <c r="I52" s="358">
        <v>18507</v>
      </c>
      <c r="J52" s="359">
        <v>17704</v>
      </c>
      <c r="K52" s="359">
        <v>17156</v>
      </c>
      <c r="L52" s="359">
        <v>16335</v>
      </c>
      <c r="M52" s="360">
        <v>15579</v>
      </c>
    </row>
    <row r="53" spans="2:13" ht="27.75" customHeight="1" thickBot="1" x14ac:dyDescent="0.2">
      <c r="B53" s="1190" t="s">
        <v>45</v>
      </c>
      <c r="C53" s="1191"/>
      <c r="D53" s="110"/>
      <c r="E53" s="1192" t="s">
        <v>46</v>
      </c>
      <c r="F53" s="1192"/>
      <c r="G53" s="1192"/>
      <c r="H53" s="1193"/>
      <c r="I53" s="361">
        <v>7741</v>
      </c>
      <c r="J53" s="362">
        <v>5895</v>
      </c>
      <c r="K53" s="362">
        <v>4539</v>
      </c>
      <c r="L53" s="362">
        <v>3314</v>
      </c>
      <c r="M53" s="363">
        <v>2578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FtGJ4R34133J4oEmFCYwwH+FHUiCO9PzPWmO1TNqrysDJYuaxurRzphQlkFlMCPMIuFdsFJwnlwpqPIMRdCaEA==" saltValue="zUJgfx55XR3tV6U6Ks4j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09" t="s">
        <v>49</v>
      </c>
      <c r="D55" s="1209"/>
      <c r="E55" s="1210"/>
      <c r="F55" s="122">
        <v>1847</v>
      </c>
      <c r="G55" s="122">
        <v>2538</v>
      </c>
      <c r="H55" s="123">
        <v>2354</v>
      </c>
    </row>
    <row r="56" spans="2:8" ht="52.5" customHeight="1" x14ac:dyDescent="0.15">
      <c r="B56" s="124"/>
      <c r="C56" s="1211" t="s">
        <v>50</v>
      </c>
      <c r="D56" s="1211"/>
      <c r="E56" s="1212"/>
      <c r="F56" s="125">
        <v>1</v>
      </c>
      <c r="G56" s="125">
        <v>125</v>
      </c>
      <c r="H56" s="126">
        <v>525</v>
      </c>
    </row>
    <row r="57" spans="2:8" ht="53.25" customHeight="1" x14ac:dyDescent="0.15">
      <c r="B57" s="124"/>
      <c r="C57" s="1213" t="s">
        <v>51</v>
      </c>
      <c r="D57" s="1213"/>
      <c r="E57" s="1214"/>
      <c r="F57" s="127">
        <v>1271</v>
      </c>
      <c r="G57" s="127">
        <v>1561</v>
      </c>
      <c r="H57" s="128">
        <v>1814</v>
      </c>
    </row>
    <row r="58" spans="2:8" ht="45.75" customHeight="1" x14ac:dyDescent="0.15">
      <c r="B58" s="129"/>
      <c r="C58" s="1201" t="s">
        <v>605</v>
      </c>
      <c r="D58" s="1202"/>
      <c r="E58" s="1203"/>
      <c r="F58" s="130">
        <v>959</v>
      </c>
      <c r="G58" s="130">
        <v>929</v>
      </c>
      <c r="H58" s="131">
        <v>929</v>
      </c>
    </row>
    <row r="59" spans="2:8" ht="45.75" customHeight="1" x14ac:dyDescent="0.15">
      <c r="B59" s="129"/>
      <c r="C59" s="1201" t="s">
        <v>606</v>
      </c>
      <c r="D59" s="1202"/>
      <c r="E59" s="1203"/>
      <c r="F59" s="130">
        <v>289</v>
      </c>
      <c r="G59" s="130">
        <v>396</v>
      </c>
      <c r="H59" s="131">
        <v>441</v>
      </c>
    </row>
    <row r="60" spans="2:8" ht="45.75" customHeight="1" x14ac:dyDescent="0.15">
      <c r="B60" s="129"/>
      <c r="C60" s="1201" t="s">
        <v>607</v>
      </c>
      <c r="D60" s="1202"/>
      <c r="E60" s="1203"/>
      <c r="F60" s="130">
        <v>3</v>
      </c>
      <c r="G60" s="130">
        <v>203</v>
      </c>
      <c r="H60" s="131">
        <v>403</v>
      </c>
    </row>
    <row r="61" spans="2:8" ht="45.75" customHeight="1" x14ac:dyDescent="0.15">
      <c r="B61" s="129"/>
      <c r="C61" s="1201" t="s">
        <v>608</v>
      </c>
      <c r="D61" s="1202"/>
      <c r="E61" s="1203"/>
      <c r="F61" s="130">
        <v>19</v>
      </c>
      <c r="G61" s="130">
        <v>23</v>
      </c>
      <c r="H61" s="131">
        <v>29</v>
      </c>
    </row>
    <row r="62" spans="2:8" ht="45.75" customHeight="1" thickBot="1" x14ac:dyDescent="0.2">
      <c r="B62" s="132"/>
      <c r="C62" s="1204" t="s">
        <v>609</v>
      </c>
      <c r="D62" s="1205"/>
      <c r="E62" s="1206"/>
      <c r="F62" s="133" t="s">
        <v>530</v>
      </c>
      <c r="G62" s="133">
        <v>10</v>
      </c>
      <c r="H62" s="134">
        <v>12</v>
      </c>
    </row>
    <row r="63" spans="2:8" ht="52.5" customHeight="1" thickBot="1" x14ac:dyDescent="0.2">
      <c r="B63" s="135"/>
      <c r="C63" s="1207" t="s">
        <v>52</v>
      </c>
      <c r="D63" s="1207"/>
      <c r="E63" s="1208"/>
      <c r="F63" s="136">
        <v>3118</v>
      </c>
      <c r="G63" s="136">
        <v>4225</v>
      </c>
      <c r="H63" s="137">
        <v>4693</v>
      </c>
    </row>
    <row r="64" spans="2:8" x14ac:dyDescent="0.15"/>
  </sheetData>
  <sheetProtection algorithmName="SHA-512" hashValue="6Q9pragCnvHGJZGJjbITShOfitQo3FwvJUEWEsuZIlosnUGf0nvzWAaYFFb3GBA9X35lAc2khedOkX1HnRmqPA==" saltValue="LqLD0njkIKaovtBEQ4jZ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568</v>
      </c>
      <c r="G2" s="151"/>
      <c r="H2" s="152"/>
    </row>
    <row r="3" spans="1:8" x14ac:dyDescent="0.15">
      <c r="A3" s="148" t="s">
        <v>561</v>
      </c>
      <c r="B3" s="153"/>
      <c r="C3" s="154"/>
      <c r="D3" s="155">
        <v>51726</v>
      </c>
      <c r="E3" s="156"/>
      <c r="F3" s="157">
        <v>85173</v>
      </c>
      <c r="G3" s="158"/>
      <c r="H3" s="159"/>
    </row>
    <row r="4" spans="1:8" x14ac:dyDescent="0.15">
      <c r="A4" s="160"/>
      <c r="B4" s="161"/>
      <c r="C4" s="162"/>
      <c r="D4" s="163">
        <v>20592</v>
      </c>
      <c r="E4" s="164"/>
      <c r="F4" s="165">
        <v>43913</v>
      </c>
      <c r="G4" s="166"/>
      <c r="H4" s="167"/>
    </row>
    <row r="5" spans="1:8" x14ac:dyDescent="0.15">
      <c r="A5" s="148" t="s">
        <v>563</v>
      </c>
      <c r="B5" s="153"/>
      <c r="C5" s="154"/>
      <c r="D5" s="155">
        <v>28472</v>
      </c>
      <c r="E5" s="156"/>
      <c r="F5" s="157">
        <v>94081</v>
      </c>
      <c r="G5" s="158"/>
      <c r="H5" s="159"/>
    </row>
    <row r="6" spans="1:8" x14ac:dyDescent="0.15">
      <c r="A6" s="160"/>
      <c r="B6" s="161"/>
      <c r="C6" s="162"/>
      <c r="D6" s="163">
        <v>17102</v>
      </c>
      <c r="E6" s="164"/>
      <c r="F6" s="165">
        <v>48949</v>
      </c>
      <c r="G6" s="166"/>
      <c r="H6" s="167"/>
    </row>
    <row r="7" spans="1:8" x14ac:dyDescent="0.15">
      <c r="A7" s="148" t="s">
        <v>564</v>
      </c>
      <c r="B7" s="153"/>
      <c r="C7" s="154"/>
      <c r="D7" s="155">
        <v>46475</v>
      </c>
      <c r="E7" s="156"/>
      <c r="F7" s="157">
        <v>92632</v>
      </c>
      <c r="G7" s="158"/>
      <c r="H7" s="159"/>
    </row>
    <row r="8" spans="1:8" x14ac:dyDescent="0.15">
      <c r="A8" s="160"/>
      <c r="B8" s="161"/>
      <c r="C8" s="162"/>
      <c r="D8" s="163">
        <v>27296</v>
      </c>
      <c r="E8" s="164"/>
      <c r="F8" s="165">
        <v>47978</v>
      </c>
      <c r="G8" s="166"/>
      <c r="H8" s="167"/>
    </row>
    <row r="9" spans="1:8" x14ac:dyDescent="0.15">
      <c r="A9" s="148" t="s">
        <v>565</v>
      </c>
      <c r="B9" s="153"/>
      <c r="C9" s="154"/>
      <c r="D9" s="155">
        <v>63492</v>
      </c>
      <c r="E9" s="156"/>
      <c r="F9" s="157">
        <v>96469</v>
      </c>
      <c r="G9" s="158"/>
      <c r="H9" s="159"/>
    </row>
    <row r="10" spans="1:8" x14ac:dyDescent="0.15">
      <c r="A10" s="160"/>
      <c r="B10" s="161"/>
      <c r="C10" s="162"/>
      <c r="D10" s="163">
        <v>53515</v>
      </c>
      <c r="E10" s="164"/>
      <c r="F10" s="165">
        <v>49775</v>
      </c>
      <c r="G10" s="166"/>
      <c r="H10" s="167"/>
    </row>
    <row r="11" spans="1:8" x14ac:dyDescent="0.15">
      <c r="A11" s="148" t="s">
        <v>566</v>
      </c>
      <c r="B11" s="153"/>
      <c r="C11" s="154"/>
      <c r="D11" s="155">
        <v>55252</v>
      </c>
      <c r="E11" s="156"/>
      <c r="F11" s="157">
        <v>85743</v>
      </c>
      <c r="G11" s="158"/>
      <c r="H11" s="159"/>
    </row>
    <row r="12" spans="1:8" x14ac:dyDescent="0.15">
      <c r="A12" s="160"/>
      <c r="B12" s="161"/>
      <c r="C12" s="168"/>
      <c r="D12" s="163">
        <v>41180</v>
      </c>
      <c r="E12" s="164"/>
      <c r="F12" s="165">
        <v>45231</v>
      </c>
      <c r="G12" s="166"/>
      <c r="H12" s="167"/>
    </row>
    <row r="13" spans="1:8" x14ac:dyDescent="0.15">
      <c r="A13" s="148"/>
      <c r="B13" s="153"/>
      <c r="C13" s="169"/>
      <c r="D13" s="170">
        <v>49083</v>
      </c>
      <c r="E13" s="171"/>
      <c r="F13" s="172">
        <v>90820</v>
      </c>
      <c r="G13" s="173"/>
      <c r="H13" s="159"/>
    </row>
    <row r="14" spans="1:8" x14ac:dyDescent="0.15">
      <c r="A14" s="160"/>
      <c r="B14" s="161"/>
      <c r="C14" s="162"/>
      <c r="D14" s="163">
        <v>31937</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3.28</v>
      </c>
      <c r="C19" s="174">
        <f>ROUND(VALUE(SUBSTITUTE(実質収支比率等に係る経年分析!G$48,"▲","-")),2)</f>
        <v>3.87</v>
      </c>
      <c r="D19" s="174">
        <f>ROUND(VALUE(SUBSTITUTE(実質収支比率等に係る経年分析!H$48,"▲","-")),2)</f>
        <v>5.23</v>
      </c>
      <c r="E19" s="174">
        <f>ROUND(VALUE(SUBSTITUTE(実質収支比率等に係る経年分析!I$48,"▲","-")),2)</f>
        <v>4.0599999999999996</v>
      </c>
      <c r="F19" s="174">
        <f>ROUND(VALUE(SUBSTITUTE(実質収支比率等に係る経年分析!J$48,"▲","-")),2)</f>
        <v>4.3899999999999997</v>
      </c>
    </row>
    <row r="20" spans="1:11" x14ac:dyDescent="0.15">
      <c r="A20" s="174" t="s">
        <v>56</v>
      </c>
      <c r="B20" s="174">
        <f>ROUND(VALUE(SUBSTITUTE(実質収支比率等に係る経年分析!F$47,"▲","-")),2)</f>
        <v>9.64</v>
      </c>
      <c r="C20" s="174">
        <f>ROUND(VALUE(SUBSTITUTE(実質収支比率等に係る経年分析!G$47,"▲","-")),2)</f>
        <v>13.31</v>
      </c>
      <c r="D20" s="174">
        <f>ROUND(VALUE(SUBSTITUTE(実質収支比率等に係る経年分析!H$47,"▲","-")),2)</f>
        <v>17.829999999999998</v>
      </c>
      <c r="E20" s="174">
        <f>ROUND(VALUE(SUBSTITUTE(実質収支比率等に係る経年分析!I$47,"▲","-")),2)</f>
        <v>23.48</v>
      </c>
      <c r="F20" s="174">
        <f>ROUND(VALUE(SUBSTITUTE(実質収支比率等に係る経年分析!J$47,"▲","-")),2)</f>
        <v>22.75</v>
      </c>
    </row>
    <row r="21" spans="1:11" x14ac:dyDescent="0.15">
      <c r="A21" s="174" t="s">
        <v>57</v>
      </c>
      <c r="B21" s="174">
        <f>IF(ISNUMBER(VALUE(SUBSTITUTE(実質収支比率等に係る経年分析!F$49,"▲","-"))),ROUND(VALUE(SUBSTITUTE(実質収支比率等に係る経年分析!F$49,"▲","-")),2),NA())</f>
        <v>0.74</v>
      </c>
      <c r="C21" s="174">
        <f>IF(ISNUMBER(VALUE(SUBSTITUTE(実質収支比率等に係る経年分析!G$49,"▲","-"))),ROUND(VALUE(SUBSTITUTE(実質収支比率等に係る経年分析!G$49,"▲","-")),2),NA())</f>
        <v>2.3199999999999998</v>
      </c>
      <c r="D21" s="174">
        <f>IF(ISNUMBER(VALUE(SUBSTITUTE(実質収支比率等に係る経年分析!H$49,"▲","-"))),ROUND(VALUE(SUBSTITUTE(実質収支比率等に係る経年分析!H$49,"▲","-")),2),NA())</f>
        <v>4.3600000000000003</v>
      </c>
      <c r="E21" s="174">
        <f>IF(ISNUMBER(VALUE(SUBSTITUTE(実質収支比率等に係る経年分析!I$49,"▲","-"))),ROUND(VALUE(SUBSTITUTE(実質収支比率等に係る経年分析!I$49,"▲","-")),2),NA())</f>
        <v>2.86</v>
      </c>
      <c r="F21" s="174">
        <f>IF(ISNUMBER(VALUE(SUBSTITUTE(実質収支比率等に係る経年分析!J$49,"▲","-"))),ROUND(VALUE(SUBSTITUTE(実質収支比率等に係る経年分析!J$49,"▲","-")),2),NA())</f>
        <v>-3.49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0.14000000000000001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0.14000000000000001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2.2599999999999998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x14ac:dyDescent="0.15">
      <c r="A33" s="175" t="str">
        <f>IF(連結実質赤字比率に係る赤字・黒字の構成分析!C$37="",NA(),連結実質赤字比率に係る赤字・黒字の構成分析!C$37)</f>
        <v>男鹿みなと市民病院事業会計</v>
      </c>
      <c r="B33" s="175">
        <f>IF(ROUND(VALUE(SUBSTITUTE(連結実質赤字比率に係る赤字・黒字の構成分析!F$37,"▲", "-")), 2) &lt; 0, ABS(ROUND(VALUE(SUBSTITUTE(連結実質赤字比率に係る赤字・黒字の構成分析!F$37,"▲", "-")), 2)), NA())</f>
        <v>0.3</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0.05</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0.28999999999999998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2.41</v>
      </c>
    </row>
    <row r="34" spans="1:16" x14ac:dyDescent="0.15">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2.65</v>
      </c>
    </row>
    <row r="35" spans="1:16" x14ac:dyDescent="0.15">
      <c r="A35" s="175" t="str">
        <f>IF(連結実質赤字比率に係る赤字・黒字の構成分析!C$35="",NA(),連結実質赤字比率に係る赤字・黒字の構成分析!C$35)</f>
        <v>ガス事業会計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2.2200000000000002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4.0599999999999996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4.3899999999999997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1829</v>
      </c>
      <c r="E42" s="176"/>
      <c r="F42" s="176"/>
      <c r="G42" s="176">
        <f>'実質公債費比率（分子）の構造'!L$52</f>
        <v>1790</v>
      </c>
      <c r="H42" s="176"/>
      <c r="I42" s="176"/>
      <c r="J42" s="176">
        <f>'実質公債費比率（分子）の構造'!M$52</f>
        <v>1794</v>
      </c>
      <c r="K42" s="176"/>
      <c r="L42" s="176"/>
      <c r="M42" s="176">
        <f>'実質公債費比率（分子）の構造'!N$52</f>
        <v>1815</v>
      </c>
      <c r="N42" s="176"/>
      <c r="O42" s="176"/>
      <c r="P42" s="176">
        <f>'実質公債費比率（分子）の構造'!O$52</f>
        <v>1735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39</v>
      </c>
      <c r="C44" s="176"/>
      <c r="D44" s="176"/>
      <c r="E44" s="176">
        <f>'実質公債費比率（分子）の構造'!L$50</f>
        <v>35</v>
      </c>
      <c r="F44" s="176"/>
      <c r="G44" s="176"/>
      <c r="H44" s="176">
        <f>'実質公債費比率（分子）の構造'!M$50</f>
        <v>29</v>
      </c>
      <c r="I44" s="176"/>
      <c r="J44" s="176"/>
      <c r="K44" s="176">
        <f>'実質公債費比率（分子）の構造'!N$50</f>
        <v>33</v>
      </c>
      <c r="L44" s="176"/>
      <c r="M44" s="176"/>
      <c r="N44" s="176">
        <f>'実質公債費比率（分子）の構造'!O$50</f>
        <v>22</v>
      </c>
      <c r="O44" s="176"/>
      <c r="P44" s="176"/>
    </row>
    <row r="45" spans="1:16" x14ac:dyDescent="0.15">
      <c r="A45" s="176" t="s">
        <v>67</v>
      </c>
      <c r="B45" s="176">
        <f>'実質公債費比率（分子）の構造'!K$49</f>
        <v>183</v>
      </c>
      <c r="C45" s="176"/>
      <c r="D45" s="176"/>
      <c r="E45" s="176">
        <f>'実質公債費比率（分子）の構造'!L$49</f>
        <v>182</v>
      </c>
      <c r="F45" s="176"/>
      <c r="G45" s="176"/>
      <c r="H45" s="176">
        <f>'実質公債費比率（分子）の構造'!M$49</f>
        <v>189</v>
      </c>
      <c r="I45" s="176"/>
      <c r="J45" s="176"/>
      <c r="K45" s="176">
        <f>'実質公債費比率（分子）の構造'!N$49</f>
        <v>187</v>
      </c>
      <c r="L45" s="176"/>
      <c r="M45" s="176"/>
      <c r="N45" s="176">
        <f>'実質公債費比率（分子）の構造'!O$49</f>
        <v>178</v>
      </c>
      <c r="O45" s="176"/>
      <c r="P45" s="176"/>
    </row>
    <row r="46" spans="1:16" x14ac:dyDescent="0.15">
      <c r="A46" s="176" t="s">
        <v>68</v>
      </c>
      <c r="B46" s="176">
        <f>'実質公債費比率（分子）の構造'!K$48</f>
        <v>761</v>
      </c>
      <c r="C46" s="176"/>
      <c r="D46" s="176"/>
      <c r="E46" s="176">
        <f>'実質公債費比率（分子）の構造'!L$48</f>
        <v>775</v>
      </c>
      <c r="F46" s="176"/>
      <c r="G46" s="176"/>
      <c r="H46" s="176">
        <f>'実質公債費比率（分子）の構造'!M$48</f>
        <v>778</v>
      </c>
      <c r="I46" s="176"/>
      <c r="J46" s="176"/>
      <c r="K46" s="176">
        <f>'実質公債費比率（分子）の構造'!N$48</f>
        <v>768</v>
      </c>
      <c r="L46" s="176"/>
      <c r="M46" s="176"/>
      <c r="N46" s="176">
        <f>'実質公債費比率（分子）の構造'!O$48</f>
        <v>759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1683</v>
      </c>
      <c r="C49" s="176"/>
      <c r="D49" s="176"/>
      <c r="E49" s="176">
        <f>'実質公債費比率（分子）の構造'!L$45</f>
        <v>1603</v>
      </c>
      <c r="F49" s="176"/>
      <c r="G49" s="176"/>
      <c r="H49" s="176">
        <f>'実質公債費比率（分子）の構造'!M$45</f>
        <v>1627</v>
      </c>
      <c r="I49" s="176"/>
      <c r="J49" s="176"/>
      <c r="K49" s="176">
        <f>'実質公債費比率（分子）の構造'!N$45</f>
        <v>1661</v>
      </c>
      <c r="L49" s="176"/>
      <c r="M49" s="176"/>
      <c r="N49" s="176">
        <f>'実質公債費比率（分子）の構造'!O$45</f>
        <v>1583</v>
      </c>
      <c r="O49" s="176"/>
      <c r="P49" s="176"/>
    </row>
    <row r="50" spans="1:16" x14ac:dyDescent="0.15">
      <c r="A50" s="176" t="s">
        <v>72</v>
      </c>
      <c r="B50" s="176" t="e">
        <f>NA()</f>
        <v>#N/A</v>
      </c>
      <c r="C50" s="176">
        <f>IF(ISNUMBER('実質公債費比率（分子）の構造'!K$53),'実質公債費比率（分子）の構造'!K$53,NA())</f>
        <v>837</v>
      </c>
      <c r="D50" s="176" t="e">
        <f>NA()</f>
        <v>#N/A</v>
      </c>
      <c r="E50" s="176" t="e">
        <f>NA()</f>
        <v>#N/A</v>
      </c>
      <c r="F50" s="176">
        <f>IF(ISNUMBER('実質公債費比率（分子）の構造'!L$53),'実質公債費比率（分子）の構造'!L$53,NA())</f>
        <v>805</v>
      </c>
      <c r="G50" s="176" t="e">
        <f>NA()</f>
        <v>#N/A</v>
      </c>
      <c r="H50" s="176" t="e">
        <f>NA()</f>
        <v>#N/A</v>
      </c>
      <c r="I50" s="176">
        <f>IF(ISNUMBER('実質公債費比率（分子）の構造'!M$53),'実質公債費比率（分子）の構造'!M$53,NA())</f>
        <v>829</v>
      </c>
      <c r="J50" s="176" t="e">
        <f>NA()</f>
        <v>#N/A</v>
      </c>
      <c r="K50" s="176" t="e">
        <f>NA()</f>
        <v>#N/A</v>
      </c>
      <c r="L50" s="176">
        <f>IF(ISNUMBER('実質公債費比率（分子）の構造'!N$53),'実質公債費比率（分子）の構造'!N$53,NA())</f>
        <v>834</v>
      </c>
      <c r="M50" s="176" t="e">
        <f>NA()</f>
        <v>#N/A</v>
      </c>
      <c r="N50" s="176" t="e">
        <f>NA()</f>
        <v>#N/A</v>
      </c>
      <c r="O50" s="176">
        <f>IF(ISNUMBER('実質公債費比率（分子）の構造'!O$53),'実質公債費比率（分子）の構造'!O$53,NA())</f>
        <v>807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18507</v>
      </c>
      <c r="E56" s="175"/>
      <c r="F56" s="175"/>
      <c r="G56" s="175">
        <f>'将来負担比率（分子）の構造'!J$52</f>
        <v>17704</v>
      </c>
      <c r="H56" s="175"/>
      <c r="I56" s="175"/>
      <c r="J56" s="175">
        <f>'将来負担比率（分子）の構造'!K$52</f>
        <v>17156</v>
      </c>
      <c r="K56" s="175"/>
      <c r="L56" s="175"/>
      <c r="M56" s="175">
        <f>'将来負担比率（分子）の構造'!L$52</f>
        <v>16335</v>
      </c>
      <c r="N56" s="175"/>
      <c r="O56" s="175"/>
      <c r="P56" s="175">
        <f>'将来負担比率（分子）の構造'!M$52</f>
        <v>15579</v>
      </c>
    </row>
    <row r="57" spans="1:16" x14ac:dyDescent="0.15">
      <c r="A57" s="175" t="s">
        <v>43</v>
      </c>
      <c r="B57" s="175"/>
      <c r="C57" s="175"/>
      <c r="D57" s="175">
        <f>'将来負担比率（分子）の構造'!I$51</f>
        <v>347</v>
      </c>
      <c r="E57" s="175"/>
      <c r="F57" s="175"/>
      <c r="G57" s="175">
        <f>'将来負担比率（分子）の構造'!J$51</f>
        <v>331</v>
      </c>
      <c r="H57" s="175"/>
      <c r="I57" s="175"/>
      <c r="J57" s="175">
        <f>'将来負担比率（分子）の構造'!K$51</f>
        <v>313</v>
      </c>
      <c r="K57" s="175"/>
      <c r="L57" s="175"/>
      <c r="M57" s="175">
        <f>'将来負担比率（分子）の構造'!L$51</f>
        <v>282</v>
      </c>
      <c r="N57" s="175"/>
      <c r="O57" s="175"/>
      <c r="P57" s="175">
        <f>'将来負担比率（分子）の構造'!M$51</f>
        <v>247</v>
      </c>
    </row>
    <row r="58" spans="1:16" x14ac:dyDescent="0.15">
      <c r="A58" s="175" t="s">
        <v>42</v>
      </c>
      <c r="B58" s="175"/>
      <c r="C58" s="175"/>
      <c r="D58" s="175">
        <f>'将来負担比率（分子）の構造'!I$50</f>
        <v>1140</v>
      </c>
      <c r="E58" s="175"/>
      <c r="F58" s="175"/>
      <c r="G58" s="175">
        <f>'将来負担比率（分子）の構造'!J$50</f>
        <v>2042</v>
      </c>
      <c r="H58" s="175"/>
      <c r="I58" s="175"/>
      <c r="J58" s="175">
        <f>'将来負担比率（分子）の構造'!K$50</f>
        <v>2657</v>
      </c>
      <c r="K58" s="175"/>
      <c r="L58" s="175"/>
      <c r="M58" s="175">
        <f>'将来負担比率（分子）の構造'!L$50</f>
        <v>3684</v>
      </c>
      <c r="N58" s="175"/>
      <c r="O58" s="175"/>
      <c r="P58" s="175">
        <f>'将来負担比率（分子）の構造'!M$50</f>
        <v>4041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1600</v>
      </c>
      <c r="C62" s="175"/>
      <c r="D62" s="175"/>
      <c r="E62" s="175">
        <f>'将来負担比率（分子）の構造'!J$45</f>
        <v>1486</v>
      </c>
      <c r="F62" s="175"/>
      <c r="G62" s="175"/>
      <c r="H62" s="175">
        <f>'将来負担比率（分子）の構造'!K$45</f>
        <v>1502</v>
      </c>
      <c r="I62" s="175"/>
      <c r="J62" s="175"/>
      <c r="K62" s="175">
        <f>'将来負担比率（分子）の構造'!L$45</f>
        <v>1478</v>
      </c>
      <c r="L62" s="175"/>
      <c r="M62" s="175"/>
      <c r="N62" s="175">
        <f>'将来負担比率（分子）の構造'!M$45</f>
        <v>1619</v>
      </c>
      <c r="O62" s="175"/>
      <c r="P62" s="175"/>
    </row>
    <row r="63" spans="1:16" x14ac:dyDescent="0.15">
      <c r="A63" s="175" t="s">
        <v>35</v>
      </c>
      <c r="B63" s="175">
        <f>'将来負担比率（分子）の構造'!I$44</f>
        <v>700</v>
      </c>
      <c r="C63" s="175"/>
      <c r="D63" s="175"/>
      <c r="E63" s="175">
        <f>'将来負担比率（分子）の構造'!J$44</f>
        <v>573</v>
      </c>
      <c r="F63" s="175"/>
      <c r="G63" s="175"/>
      <c r="H63" s="175">
        <f>'将来負担比率（分子）の構造'!K$44</f>
        <v>425</v>
      </c>
      <c r="I63" s="175"/>
      <c r="J63" s="175"/>
      <c r="K63" s="175">
        <f>'将来負担比率（分子）の構造'!L$44</f>
        <v>267</v>
      </c>
      <c r="L63" s="175"/>
      <c r="M63" s="175"/>
      <c r="N63" s="175">
        <f>'将来負担比率（分子）の構造'!M$44</f>
        <v>139</v>
      </c>
      <c r="O63" s="175"/>
      <c r="P63" s="175"/>
    </row>
    <row r="64" spans="1:16" x14ac:dyDescent="0.15">
      <c r="A64" s="175" t="s">
        <v>34</v>
      </c>
      <c r="B64" s="175">
        <f>'将来負担比率（分子）の構造'!I$43</f>
        <v>9902</v>
      </c>
      <c r="C64" s="175"/>
      <c r="D64" s="175"/>
      <c r="E64" s="175">
        <f>'将来負担比率（分子）の構造'!J$43</f>
        <v>9226</v>
      </c>
      <c r="F64" s="175"/>
      <c r="G64" s="175"/>
      <c r="H64" s="175">
        <f>'将来負担比率（分子）の構造'!K$43</f>
        <v>8694</v>
      </c>
      <c r="I64" s="175"/>
      <c r="J64" s="175"/>
      <c r="K64" s="175">
        <f>'将来負担比率（分子）の構造'!L$43</f>
        <v>8151</v>
      </c>
      <c r="L64" s="175"/>
      <c r="M64" s="175"/>
      <c r="N64" s="175">
        <f>'将来負担比率（分子）の構造'!M$43</f>
        <v>7688</v>
      </c>
      <c r="O64" s="175"/>
      <c r="P64" s="175"/>
    </row>
    <row r="65" spans="1:16" x14ac:dyDescent="0.15">
      <c r="A65" s="175" t="s">
        <v>33</v>
      </c>
      <c r="B65" s="175">
        <f>'将来負担比率（分子）の構造'!I$42</f>
        <v>338</v>
      </c>
      <c r="C65" s="175"/>
      <c r="D65" s="175"/>
      <c r="E65" s="175">
        <f>'将来負担比率（分子）の構造'!J$42</f>
        <v>316</v>
      </c>
      <c r="F65" s="175"/>
      <c r="G65" s="175"/>
      <c r="H65" s="175">
        <f>'将来負担比率（分子）の構造'!K$42</f>
        <v>287</v>
      </c>
      <c r="I65" s="175"/>
      <c r="J65" s="175"/>
      <c r="K65" s="175">
        <f>'将来負担比率（分子）の構造'!L$42</f>
        <v>115</v>
      </c>
      <c r="L65" s="175"/>
      <c r="M65" s="175"/>
      <c r="N65" s="175">
        <f>'将来負担比率（分子）の構造'!M$42</f>
        <v>96</v>
      </c>
      <c r="O65" s="175"/>
      <c r="P65" s="175"/>
    </row>
    <row r="66" spans="1:16" x14ac:dyDescent="0.15">
      <c r="A66" s="175" t="s">
        <v>32</v>
      </c>
      <c r="B66" s="175">
        <f>'将来負担比率（分子）の構造'!I$41</f>
        <v>15195</v>
      </c>
      <c r="C66" s="175"/>
      <c r="D66" s="175"/>
      <c r="E66" s="175">
        <f>'将来負担比率（分子）の構造'!J$41</f>
        <v>14371</v>
      </c>
      <c r="F66" s="175"/>
      <c r="G66" s="175"/>
      <c r="H66" s="175">
        <f>'将来負担比率（分子）の構造'!K$41</f>
        <v>13757</v>
      </c>
      <c r="I66" s="175"/>
      <c r="J66" s="175"/>
      <c r="K66" s="175">
        <f>'将来負担比率（分子）の構造'!L$41</f>
        <v>13605</v>
      </c>
      <c r="L66" s="175"/>
      <c r="M66" s="175"/>
      <c r="N66" s="175">
        <f>'将来負担比率（分子）の構造'!M$41</f>
        <v>12905</v>
      </c>
      <c r="O66" s="175"/>
      <c r="P66" s="175"/>
    </row>
    <row r="67" spans="1:16" x14ac:dyDescent="0.15">
      <c r="A67" s="175" t="s">
        <v>76</v>
      </c>
      <c r="B67" s="175" t="e">
        <f>NA()</f>
        <v>#N/A</v>
      </c>
      <c r="C67" s="175">
        <f>IF(ISNUMBER('将来負担比率（分子）の構造'!I$53), IF('将来負担比率（分子）の構造'!I$53 &lt; 0, 0, '将来負担比率（分子）の構造'!I$53), NA())</f>
        <v>7741</v>
      </c>
      <c r="D67" s="175" t="e">
        <f>NA()</f>
        <v>#N/A</v>
      </c>
      <c r="E67" s="175" t="e">
        <f>NA()</f>
        <v>#N/A</v>
      </c>
      <c r="F67" s="175">
        <f>IF(ISNUMBER('将来負担比率（分子）の構造'!J$53), IF('将来負担比率（分子）の構造'!J$53 &lt; 0, 0, '将来負担比率（分子）の構造'!J$53), NA())</f>
        <v>5895</v>
      </c>
      <c r="G67" s="175" t="e">
        <f>NA()</f>
        <v>#N/A</v>
      </c>
      <c r="H67" s="175" t="e">
        <f>NA()</f>
        <v>#N/A</v>
      </c>
      <c r="I67" s="175">
        <f>IF(ISNUMBER('将来負担比率（分子）の構造'!K$53), IF('将来負担比率（分子）の構造'!K$53 &lt; 0, 0, '将来負担比率（分子）の構造'!K$53), NA())</f>
        <v>4539</v>
      </c>
      <c r="J67" s="175" t="e">
        <f>NA()</f>
        <v>#N/A</v>
      </c>
      <c r="K67" s="175" t="e">
        <f>NA()</f>
        <v>#N/A</v>
      </c>
      <c r="L67" s="175">
        <f>IF(ISNUMBER('将来負担比率（分子）の構造'!L$53), IF('将来負担比率（分子）の構造'!L$53 &lt; 0, 0, '将来負担比率（分子）の構造'!L$53), NA())</f>
        <v>3314</v>
      </c>
      <c r="M67" s="175" t="e">
        <f>NA()</f>
        <v>#N/A</v>
      </c>
      <c r="N67" s="175" t="e">
        <f>NA()</f>
        <v>#N/A</v>
      </c>
      <c r="O67" s="175">
        <f>IF(ISNUMBER('将来負担比率（分子）の構造'!M$53), IF('将来負担比率（分子）の構造'!M$53 &lt; 0, 0, '将来負担比率（分子）の構造'!M$53), NA())</f>
        <v>2578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1847</v>
      </c>
      <c r="C72" s="179">
        <f>基金残高に係る経年分析!G55</f>
        <v>2538</v>
      </c>
      <c r="D72" s="179">
        <f>基金残高に係る経年分析!H55</f>
        <v>2354</v>
      </c>
    </row>
    <row r="73" spans="1:16" x14ac:dyDescent="0.15">
      <c r="A73" s="178" t="s">
        <v>79</v>
      </c>
      <c r="B73" s="179">
        <f>基金残高に係る経年分析!F56</f>
        <v>1</v>
      </c>
      <c r="C73" s="179">
        <f>基金残高に係る経年分析!G56</f>
        <v>125</v>
      </c>
      <c r="D73" s="179">
        <f>基金残高に係る経年分析!H56</f>
        <v>525</v>
      </c>
    </row>
    <row r="74" spans="1:16" x14ac:dyDescent="0.15">
      <c r="A74" s="178" t="s">
        <v>80</v>
      </c>
      <c r="B74" s="179">
        <f>基金残高に係る経年分析!F57</f>
        <v>1271</v>
      </c>
      <c r="C74" s="179">
        <f>基金残高に係る経年分析!G57</f>
        <v>1561</v>
      </c>
      <c r="D74" s="179">
        <f>基金残高に係る経年分析!H57</f>
        <v>1814</v>
      </c>
    </row>
  </sheetData>
  <sheetProtection algorithmName="SHA-512" hashValue="x2fzxlVbSlAt3wDDYO2+r5CF7OOEMPNo/GPDsQD3Dg3lHbSqNtfGa9Zml0ppnHeQ8NMs/j9hS0yRZr098gCs5w==" saltValue="8HFx6u0/fJWPyavZciAg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3193379</v>
      </c>
      <c r="S5" s="674"/>
      <c r="T5" s="674"/>
      <c r="U5" s="674"/>
      <c r="V5" s="674"/>
      <c r="W5" s="674"/>
      <c r="X5" s="674"/>
      <c r="Y5" s="702"/>
      <c r="Z5" s="716">
        <v>17.600000000000001</v>
      </c>
      <c r="AA5" s="716"/>
      <c r="AB5" s="716"/>
      <c r="AC5" s="716"/>
      <c r="AD5" s="717">
        <v>3193379</v>
      </c>
      <c r="AE5" s="717"/>
      <c r="AF5" s="717"/>
      <c r="AG5" s="717"/>
      <c r="AH5" s="717"/>
      <c r="AI5" s="717"/>
      <c r="AJ5" s="717"/>
      <c r="AK5" s="717"/>
      <c r="AL5" s="703">
        <v>30.9</v>
      </c>
      <c r="AM5" s="686"/>
      <c r="AN5" s="686"/>
      <c r="AO5" s="704"/>
      <c r="AP5" s="676" t="s">
        <v>227</v>
      </c>
      <c r="AQ5" s="677"/>
      <c r="AR5" s="677"/>
      <c r="AS5" s="677"/>
      <c r="AT5" s="677"/>
      <c r="AU5" s="677"/>
      <c r="AV5" s="677"/>
      <c r="AW5" s="677"/>
      <c r="AX5" s="677"/>
      <c r="AY5" s="677"/>
      <c r="AZ5" s="677"/>
      <c r="BA5" s="677"/>
      <c r="BB5" s="677"/>
      <c r="BC5" s="677"/>
      <c r="BD5" s="677"/>
      <c r="BE5" s="677"/>
      <c r="BF5" s="678"/>
      <c r="BG5" s="621">
        <v>3171018</v>
      </c>
      <c r="BH5" s="622"/>
      <c r="BI5" s="622"/>
      <c r="BJ5" s="622"/>
      <c r="BK5" s="622"/>
      <c r="BL5" s="622"/>
      <c r="BM5" s="622"/>
      <c r="BN5" s="623"/>
      <c r="BO5" s="663">
        <v>99.3</v>
      </c>
      <c r="BP5" s="663"/>
      <c r="BQ5" s="663"/>
      <c r="BR5" s="663"/>
      <c r="BS5" s="664">
        <v>46093</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203190</v>
      </c>
      <c r="S6" s="622"/>
      <c r="T6" s="622"/>
      <c r="U6" s="622"/>
      <c r="V6" s="622"/>
      <c r="W6" s="622"/>
      <c r="X6" s="622"/>
      <c r="Y6" s="623"/>
      <c r="Z6" s="663">
        <v>1.1000000000000001</v>
      </c>
      <c r="AA6" s="663"/>
      <c r="AB6" s="663"/>
      <c r="AC6" s="663"/>
      <c r="AD6" s="664">
        <v>203190</v>
      </c>
      <c r="AE6" s="664"/>
      <c r="AF6" s="664"/>
      <c r="AG6" s="664"/>
      <c r="AH6" s="664"/>
      <c r="AI6" s="664"/>
      <c r="AJ6" s="664"/>
      <c r="AK6" s="664"/>
      <c r="AL6" s="624">
        <v>2</v>
      </c>
      <c r="AM6" s="625"/>
      <c r="AN6" s="625"/>
      <c r="AO6" s="665"/>
      <c r="AP6" s="618" t="s">
        <v>232</v>
      </c>
      <c r="AQ6" s="619"/>
      <c r="AR6" s="619"/>
      <c r="AS6" s="619"/>
      <c r="AT6" s="619"/>
      <c r="AU6" s="619"/>
      <c r="AV6" s="619"/>
      <c r="AW6" s="619"/>
      <c r="AX6" s="619"/>
      <c r="AY6" s="619"/>
      <c r="AZ6" s="619"/>
      <c r="BA6" s="619"/>
      <c r="BB6" s="619"/>
      <c r="BC6" s="619"/>
      <c r="BD6" s="619"/>
      <c r="BE6" s="619"/>
      <c r="BF6" s="620"/>
      <c r="BG6" s="621">
        <v>3171018</v>
      </c>
      <c r="BH6" s="622"/>
      <c r="BI6" s="622"/>
      <c r="BJ6" s="622"/>
      <c r="BK6" s="622"/>
      <c r="BL6" s="622"/>
      <c r="BM6" s="622"/>
      <c r="BN6" s="623"/>
      <c r="BO6" s="663">
        <v>99.3</v>
      </c>
      <c r="BP6" s="663"/>
      <c r="BQ6" s="663"/>
      <c r="BR6" s="663"/>
      <c r="BS6" s="664">
        <v>46093</v>
      </c>
      <c r="BT6" s="664"/>
      <c r="BU6" s="664"/>
      <c r="BV6" s="664"/>
      <c r="BW6" s="664"/>
      <c r="BX6" s="664"/>
      <c r="BY6" s="664"/>
      <c r="BZ6" s="664"/>
      <c r="CA6" s="664"/>
      <c r="CB6" s="698"/>
      <c r="CD6" s="676" t="s">
        <v>233</v>
      </c>
      <c r="CE6" s="677"/>
      <c r="CF6" s="677"/>
      <c r="CG6" s="677"/>
      <c r="CH6" s="677"/>
      <c r="CI6" s="677"/>
      <c r="CJ6" s="677"/>
      <c r="CK6" s="677"/>
      <c r="CL6" s="677"/>
      <c r="CM6" s="677"/>
      <c r="CN6" s="677"/>
      <c r="CO6" s="677"/>
      <c r="CP6" s="677"/>
      <c r="CQ6" s="678"/>
      <c r="CR6" s="621">
        <v>148408</v>
      </c>
      <c r="CS6" s="622"/>
      <c r="CT6" s="622"/>
      <c r="CU6" s="622"/>
      <c r="CV6" s="622"/>
      <c r="CW6" s="622"/>
      <c r="CX6" s="622"/>
      <c r="CY6" s="623"/>
      <c r="CZ6" s="703">
        <v>0.8</v>
      </c>
      <c r="DA6" s="686"/>
      <c r="DB6" s="686"/>
      <c r="DC6" s="705"/>
      <c r="DD6" s="627" t="s">
        <v>234</v>
      </c>
      <c r="DE6" s="622"/>
      <c r="DF6" s="622"/>
      <c r="DG6" s="622"/>
      <c r="DH6" s="622"/>
      <c r="DI6" s="622"/>
      <c r="DJ6" s="622"/>
      <c r="DK6" s="622"/>
      <c r="DL6" s="622"/>
      <c r="DM6" s="622"/>
      <c r="DN6" s="622"/>
      <c r="DO6" s="622"/>
      <c r="DP6" s="623"/>
      <c r="DQ6" s="627">
        <v>148408</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671</v>
      </c>
      <c r="S7" s="622"/>
      <c r="T7" s="622"/>
      <c r="U7" s="622"/>
      <c r="V7" s="622"/>
      <c r="W7" s="622"/>
      <c r="X7" s="622"/>
      <c r="Y7" s="623"/>
      <c r="Z7" s="663">
        <v>0</v>
      </c>
      <c r="AA7" s="663"/>
      <c r="AB7" s="663"/>
      <c r="AC7" s="663"/>
      <c r="AD7" s="664">
        <v>671</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982589</v>
      </c>
      <c r="BH7" s="622"/>
      <c r="BI7" s="622"/>
      <c r="BJ7" s="622"/>
      <c r="BK7" s="622"/>
      <c r="BL7" s="622"/>
      <c r="BM7" s="622"/>
      <c r="BN7" s="623"/>
      <c r="BO7" s="663">
        <v>30.8</v>
      </c>
      <c r="BP7" s="663"/>
      <c r="BQ7" s="663"/>
      <c r="BR7" s="663"/>
      <c r="BS7" s="664">
        <v>46093</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2885603</v>
      </c>
      <c r="CS7" s="622"/>
      <c r="CT7" s="622"/>
      <c r="CU7" s="622"/>
      <c r="CV7" s="622"/>
      <c r="CW7" s="622"/>
      <c r="CX7" s="622"/>
      <c r="CY7" s="623"/>
      <c r="CZ7" s="663">
        <v>16.399999999999999</v>
      </c>
      <c r="DA7" s="663"/>
      <c r="DB7" s="663"/>
      <c r="DC7" s="663"/>
      <c r="DD7" s="627">
        <v>373438</v>
      </c>
      <c r="DE7" s="622"/>
      <c r="DF7" s="622"/>
      <c r="DG7" s="622"/>
      <c r="DH7" s="622"/>
      <c r="DI7" s="622"/>
      <c r="DJ7" s="622"/>
      <c r="DK7" s="622"/>
      <c r="DL7" s="622"/>
      <c r="DM7" s="622"/>
      <c r="DN7" s="622"/>
      <c r="DO7" s="622"/>
      <c r="DP7" s="623"/>
      <c r="DQ7" s="627">
        <v>2307044</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5356</v>
      </c>
      <c r="S8" s="622"/>
      <c r="T8" s="622"/>
      <c r="U8" s="622"/>
      <c r="V8" s="622"/>
      <c r="W8" s="622"/>
      <c r="X8" s="622"/>
      <c r="Y8" s="623"/>
      <c r="Z8" s="663">
        <v>0</v>
      </c>
      <c r="AA8" s="663"/>
      <c r="AB8" s="663"/>
      <c r="AC8" s="663"/>
      <c r="AD8" s="664">
        <v>5356</v>
      </c>
      <c r="AE8" s="664"/>
      <c r="AF8" s="664"/>
      <c r="AG8" s="664"/>
      <c r="AH8" s="664"/>
      <c r="AI8" s="664"/>
      <c r="AJ8" s="664"/>
      <c r="AK8" s="664"/>
      <c r="AL8" s="624">
        <v>0.1</v>
      </c>
      <c r="AM8" s="625"/>
      <c r="AN8" s="625"/>
      <c r="AO8" s="665"/>
      <c r="AP8" s="618" t="s">
        <v>239</v>
      </c>
      <c r="AQ8" s="619"/>
      <c r="AR8" s="619"/>
      <c r="AS8" s="619"/>
      <c r="AT8" s="619"/>
      <c r="AU8" s="619"/>
      <c r="AV8" s="619"/>
      <c r="AW8" s="619"/>
      <c r="AX8" s="619"/>
      <c r="AY8" s="619"/>
      <c r="AZ8" s="619"/>
      <c r="BA8" s="619"/>
      <c r="BB8" s="619"/>
      <c r="BC8" s="619"/>
      <c r="BD8" s="619"/>
      <c r="BE8" s="619"/>
      <c r="BF8" s="620"/>
      <c r="BG8" s="621">
        <v>39134</v>
      </c>
      <c r="BH8" s="622"/>
      <c r="BI8" s="622"/>
      <c r="BJ8" s="622"/>
      <c r="BK8" s="622"/>
      <c r="BL8" s="622"/>
      <c r="BM8" s="622"/>
      <c r="BN8" s="623"/>
      <c r="BO8" s="663">
        <v>1.2</v>
      </c>
      <c r="BP8" s="663"/>
      <c r="BQ8" s="663"/>
      <c r="BR8" s="663"/>
      <c r="BS8" s="664" t="s">
        <v>130</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5726340</v>
      </c>
      <c r="CS8" s="622"/>
      <c r="CT8" s="622"/>
      <c r="CU8" s="622"/>
      <c r="CV8" s="622"/>
      <c r="CW8" s="622"/>
      <c r="CX8" s="622"/>
      <c r="CY8" s="623"/>
      <c r="CZ8" s="663">
        <v>32.5</v>
      </c>
      <c r="DA8" s="663"/>
      <c r="DB8" s="663"/>
      <c r="DC8" s="663"/>
      <c r="DD8" s="627">
        <v>54764</v>
      </c>
      <c r="DE8" s="622"/>
      <c r="DF8" s="622"/>
      <c r="DG8" s="622"/>
      <c r="DH8" s="622"/>
      <c r="DI8" s="622"/>
      <c r="DJ8" s="622"/>
      <c r="DK8" s="622"/>
      <c r="DL8" s="622"/>
      <c r="DM8" s="622"/>
      <c r="DN8" s="622"/>
      <c r="DO8" s="622"/>
      <c r="DP8" s="623"/>
      <c r="DQ8" s="627">
        <v>3262159</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4478</v>
      </c>
      <c r="S9" s="622"/>
      <c r="T9" s="622"/>
      <c r="U9" s="622"/>
      <c r="V9" s="622"/>
      <c r="W9" s="622"/>
      <c r="X9" s="622"/>
      <c r="Y9" s="623"/>
      <c r="Z9" s="663">
        <v>0</v>
      </c>
      <c r="AA9" s="663"/>
      <c r="AB9" s="663"/>
      <c r="AC9" s="663"/>
      <c r="AD9" s="664">
        <v>4478</v>
      </c>
      <c r="AE9" s="664"/>
      <c r="AF9" s="664"/>
      <c r="AG9" s="664"/>
      <c r="AH9" s="664"/>
      <c r="AI9" s="664"/>
      <c r="AJ9" s="664"/>
      <c r="AK9" s="664"/>
      <c r="AL9" s="624">
        <v>0</v>
      </c>
      <c r="AM9" s="625"/>
      <c r="AN9" s="625"/>
      <c r="AO9" s="665"/>
      <c r="AP9" s="618" t="s">
        <v>242</v>
      </c>
      <c r="AQ9" s="619"/>
      <c r="AR9" s="619"/>
      <c r="AS9" s="619"/>
      <c r="AT9" s="619"/>
      <c r="AU9" s="619"/>
      <c r="AV9" s="619"/>
      <c r="AW9" s="619"/>
      <c r="AX9" s="619"/>
      <c r="AY9" s="619"/>
      <c r="AZ9" s="619"/>
      <c r="BA9" s="619"/>
      <c r="BB9" s="619"/>
      <c r="BC9" s="619"/>
      <c r="BD9" s="619"/>
      <c r="BE9" s="619"/>
      <c r="BF9" s="620"/>
      <c r="BG9" s="621">
        <v>749642</v>
      </c>
      <c r="BH9" s="622"/>
      <c r="BI9" s="622"/>
      <c r="BJ9" s="622"/>
      <c r="BK9" s="622"/>
      <c r="BL9" s="622"/>
      <c r="BM9" s="622"/>
      <c r="BN9" s="623"/>
      <c r="BO9" s="663">
        <v>23.5</v>
      </c>
      <c r="BP9" s="663"/>
      <c r="BQ9" s="663"/>
      <c r="BR9" s="663"/>
      <c r="BS9" s="664" t="s">
        <v>130</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1802766</v>
      </c>
      <c r="CS9" s="622"/>
      <c r="CT9" s="622"/>
      <c r="CU9" s="622"/>
      <c r="CV9" s="622"/>
      <c r="CW9" s="622"/>
      <c r="CX9" s="622"/>
      <c r="CY9" s="623"/>
      <c r="CZ9" s="663">
        <v>10.199999999999999</v>
      </c>
      <c r="DA9" s="663"/>
      <c r="DB9" s="663"/>
      <c r="DC9" s="663"/>
      <c r="DD9" s="627">
        <v>9275</v>
      </c>
      <c r="DE9" s="622"/>
      <c r="DF9" s="622"/>
      <c r="DG9" s="622"/>
      <c r="DH9" s="622"/>
      <c r="DI9" s="622"/>
      <c r="DJ9" s="622"/>
      <c r="DK9" s="622"/>
      <c r="DL9" s="622"/>
      <c r="DM9" s="622"/>
      <c r="DN9" s="622"/>
      <c r="DO9" s="622"/>
      <c r="DP9" s="623"/>
      <c r="DQ9" s="627">
        <v>1463322</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130</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61406</v>
      </c>
      <c r="BH10" s="622"/>
      <c r="BI10" s="622"/>
      <c r="BJ10" s="622"/>
      <c r="BK10" s="622"/>
      <c r="BL10" s="622"/>
      <c r="BM10" s="622"/>
      <c r="BN10" s="623"/>
      <c r="BO10" s="663">
        <v>1.9</v>
      </c>
      <c r="BP10" s="663"/>
      <c r="BQ10" s="663"/>
      <c r="BR10" s="663"/>
      <c r="BS10" s="664">
        <v>14568</v>
      </c>
      <c r="BT10" s="664"/>
      <c r="BU10" s="664"/>
      <c r="BV10" s="664"/>
      <c r="BW10" s="664"/>
      <c r="BX10" s="664"/>
      <c r="BY10" s="664"/>
      <c r="BZ10" s="664"/>
      <c r="CA10" s="664"/>
      <c r="CB10" s="698"/>
      <c r="CD10" s="618" t="s">
        <v>246</v>
      </c>
      <c r="CE10" s="619"/>
      <c r="CF10" s="619"/>
      <c r="CG10" s="619"/>
      <c r="CH10" s="619"/>
      <c r="CI10" s="619"/>
      <c r="CJ10" s="619"/>
      <c r="CK10" s="619"/>
      <c r="CL10" s="619"/>
      <c r="CM10" s="619"/>
      <c r="CN10" s="619"/>
      <c r="CO10" s="619"/>
      <c r="CP10" s="619"/>
      <c r="CQ10" s="620"/>
      <c r="CR10" s="621">
        <v>29424</v>
      </c>
      <c r="CS10" s="622"/>
      <c r="CT10" s="622"/>
      <c r="CU10" s="622"/>
      <c r="CV10" s="622"/>
      <c r="CW10" s="622"/>
      <c r="CX10" s="622"/>
      <c r="CY10" s="623"/>
      <c r="CZ10" s="663">
        <v>0.2</v>
      </c>
      <c r="DA10" s="663"/>
      <c r="DB10" s="663"/>
      <c r="DC10" s="663"/>
      <c r="DD10" s="627" t="s">
        <v>234</v>
      </c>
      <c r="DE10" s="622"/>
      <c r="DF10" s="622"/>
      <c r="DG10" s="622"/>
      <c r="DH10" s="622"/>
      <c r="DI10" s="622"/>
      <c r="DJ10" s="622"/>
      <c r="DK10" s="622"/>
      <c r="DL10" s="622"/>
      <c r="DM10" s="622"/>
      <c r="DN10" s="622"/>
      <c r="DO10" s="622"/>
      <c r="DP10" s="623"/>
      <c r="DQ10" s="627">
        <v>29424</v>
      </c>
      <c r="DR10" s="622"/>
      <c r="DS10" s="622"/>
      <c r="DT10" s="622"/>
      <c r="DU10" s="622"/>
      <c r="DV10" s="622"/>
      <c r="DW10" s="622"/>
      <c r="DX10" s="622"/>
      <c r="DY10" s="622"/>
      <c r="DZ10" s="622"/>
      <c r="EA10" s="622"/>
      <c r="EB10" s="622"/>
      <c r="EC10" s="662"/>
    </row>
    <row r="11" spans="2:143" ht="11.25" customHeight="1" x14ac:dyDescent="0.15">
      <c r="B11" s="618" t="s">
        <v>247</v>
      </c>
      <c r="C11" s="619"/>
      <c r="D11" s="619"/>
      <c r="E11" s="619"/>
      <c r="F11" s="619"/>
      <c r="G11" s="619"/>
      <c r="H11" s="619"/>
      <c r="I11" s="619"/>
      <c r="J11" s="619"/>
      <c r="K11" s="619"/>
      <c r="L11" s="619"/>
      <c r="M11" s="619"/>
      <c r="N11" s="619"/>
      <c r="O11" s="619"/>
      <c r="P11" s="619"/>
      <c r="Q11" s="620"/>
      <c r="R11" s="621">
        <v>638310</v>
      </c>
      <c r="S11" s="622"/>
      <c r="T11" s="622"/>
      <c r="U11" s="622"/>
      <c r="V11" s="622"/>
      <c r="W11" s="622"/>
      <c r="X11" s="622"/>
      <c r="Y11" s="623"/>
      <c r="Z11" s="624">
        <v>3.5</v>
      </c>
      <c r="AA11" s="625"/>
      <c r="AB11" s="625"/>
      <c r="AC11" s="626"/>
      <c r="AD11" s="627">
        <v>638310</v>
      </c>
      <c r="AE11" s="622"/>
      <c r="AF11" s="622"/>
      <c r="AG11" s="622"/>
      <c r="AH11" s="622"/>
      <c r="AI11" s="622"/>
      <c r="AJ11" s="622"/>
      <c r="AK11" s="623"/>
      <c r="AL11" s="624">
        <v>6.2</v>
      </c>
      <c r="AM11" s="625"/>
      <c r="AN11" s="625"/>
      <c r="AO11" s="665"/>
      <c r="AP11" s="618" t="s">
        <v>248</v>
      </c>
      <c r="AQ11" s="619"/>
      <c r="AR11" s="619"/>
      <c r="AS11" s="619"/>
      <c r="AT11" s="619"/>
      <c r="AU11" s="619"/>
      <c r="AV11" s="619"/>
      <c r="AW11" s="619"/>
      <c r="AX11" s="619"/>
      <c r="AY11" s="619"/>
      <c r="AZ11" s="619"/>
      <c r="BA11" s="619"/>
      <c r="BB11" s="619"/>
      <c r="BC11" s="619"/>
      <c r="BD11" s="619"/>
      <c r="BE11" s="619"/>
      <c r="BF11" s="620"/>
      <c r="BG11" s="621">
        <v>132407</v>
      </c>
      <c r="BH11" s="622"/>
      <c r="BI11" s="622"/>
      <c r="BJ11" s="622"/>
      <c r="BK11" s="622"/>
      <c r="BL11" s="622"/>
      <c r="BM11" s="622"/>
      <c r="BN11" s="623"/>
      <c r="BO11" s="663">
        <v>4.0999999999999996</v>
      </c>
      <c r="BP11" s="663"/>
      <c r="BQ11" s="663"/>
      <c r="BR11" s="663"/>
      <c r="BS11" s="664">
        <v>31525</v>
      </c>
      <c r="BT11" s="664"/>
      <c r="BU11" s="664"/>
      <c r="BV11" s="664"/>
      <c r="BW11" s="664"/>
      <c r="BX11" s="664"/>
      <c r="BY11" s="664"/>
      <c r="BZ11" s="664"/>
      <c r="CA11" s="664"/>
      <c r="CB11" s="698"/>
      <c r="CD11" s="618" t="s">
        <v>249</v>
      </c>
      <c r="CE11" s="619"/>
      <c r="CF11" s="619"/>
      <c r="CG11" s="619"/>
      <c r="CH11" s="619"/>
      <c r="CI11" s="619"/>
      <c r="CJ11" s="619"/>
      <c r="CK11" s="619"/>
      <c r="CL11" s="619"/>
      <c r="CM11" s="619"/>
      <c r="CN11" s="619"/>
      <c r="CO11" s="619"/>
      <c r="CP11" s="619"/>
      <c r="CQ11" s="620"/>
      <c r="CR11" s="621">
        <v>933233</v>
      </c>
      <c r="CS11" s="622"/>
      <c r="CT11" s="622"/>
      <c r="CU11" s="622"/>
      <c r="CV11" s="622"/>
      <c r="CW11" s="622"/>
      <c r="CX11" s="622"/>
      <c r="CY11" s="623"/>
      <c r="CZ11" s="663">
        <v>5.3</v>
      </c>
      <c r="DA11" s="663"/>
      <c r="DB11" s="663"/>
      <c r="DC11" s="663"/>
      <c r="DD11" s="627">
        <v>299540</v>
      </c>
      <c r="DE11" s="622"/>
      <c r="DF11" s="622"/>
      <c r="DG11" s="622"/>
      <c r="DH11" s="622"/>
      <c r="DI11" s="622"/>
      <c r="DJ11" s="622"/>
      <c r="DK11" s="622"/>
      <c r="DL11" s="622"/>
      <c r="DM11" s="622"/>
      <c r="DN11" s="622"/>
      <c r="DO11" s="622"/>
      <c r="DP11" s="623"/>
      <c r="DQ11" s="627">
        <v>566702</v>
      </c>
      <c r="DR11" s="622"/>
      <c r="DS11" s="622"/>
      <c r="DT11" s="622"/>
      <c r="DU11" s="622"/>
      <c r="DV11" s="622"/>
      <c r="DW11" s="622"/>
      <c r="DX11" s="622"/>
      <c r="DY11" s="622"/>
      <c r="DZ11" s="622"/>
      <c r="EA11" s="622"/>
      <c r="EB11" s="622"/>
      <c r="EC11" s="662"/>
    </row>
    <row r="12" spans="2:143" ht="11.25" customHeight="1" x14ac:dyDescent="0.15">
      <c r="B12" s="618" t="s">
        <v>250</v>
      </c>
      <c r="C12" s="619"/>
      <c r="D12" s="619"/>
      <c r="E12" s="619"/>
      <c r="F12" s="619"/>
      <c r="G12" s="619"/>
      <c r="H12" s="619"/>
      <c r="I12" s="619"/>
      <c r="J12" s="619"/>
      <c r="K12" s="619"/>
      <c r="L12" s="619"/>
      <c r="M12" s="619"/>
      <c r="N12" s="619"/>
      <c r="O12" s="619"/>
      <c r="P12" s="619"/>
      <c r="Q12" s="620"/>
      <c r="R12" s="621">
        <v>6922</v>
      </c>
      <c r="S12" s="622"/>
      <c r="T12" s="622"/>
      <c r="U12" s="622"/>
      <c r="V12" s="622"/>
      <c r="W12" s="622"/>
      <c r="X12" s="622"/>
      <c r="Y12" s="623"/>
      <c r="Z12" s="663">
        <v>0</v>
      </c>
      <c r="AA12" s="663"/>
      <c r="AB12" s="663"/>
      <c r="AC12" s="663"/>
      <c r="AD12" s="664">
        <v>6922</v>
      </c>
      <c r="AE12" s="664"/>
      <c r="AF12" s="664"/>
      <c r="AG12" s="664"/>
      <c r="AH12" s="664"/>
      <c r="AI12" s="664"/>
      <c r="AJ12" s="664"/>
      <c r="AK12" s="664"/>
      <c r="AL12" s="624">
        <v>0.1</v>
      </c>
      <c r="AM12" s="625"/>
      <c r="AN12" s="625"/>
      <c r="AO12" s="665"/>
      <c r="AP12" s="618" t="s">
        <v>251</v>
      </c>
      <c r="AQ12" s="619"/>
      <c r="AR12" s="619"/>
      <c r="AS12" s="619"/>
      <c r="AT12" s="619"/>
      <c r="AU12" s="619"/>
      <c r="AV12" s="619"/>
      <c r="AW12" s="619"/>
      <c r="AX12" s="619"/>
      <c r="AY12" s="619"/>
      <c r="AZ12" s="619"/>
      <c r="BA12" s="619"/>
      <c r="BB12" s="619"/>
      <c r="BC12" s="619"/>
      <c r="BD12" s="619"/>
      <c r="BE12" s="619"/>
      <c r="BF12" s="620"/>
      <c r="BG12" s="621">
        <v>1879277</v>
      </c>
      <c r="BH12" s="622"/>
      <c r="BI12" s="622"/>
      <c r="BJ12" s="622"/>
      <c r="BK12" s="622"/>
      <c r="BL12" s="622"/>
      <c r="BM12" s="622"/>
      <c r="BN12" s="623"/>
      <c r="BO12" s="663">
        <v>58.8</v>
      </c>
      <c r="BP12" s="663"/>
      <c r="BQ12" s="663"/>
      <c r="BR12" s="663"/>
      <c r="BS12" s="664" t="s">
        <v>176</v>
      </c>
      <c r="BT12" s="664"/>
      <c r="BU12" s="664"/>
      <c r="BV12" s="664"/>
      <c r="BW12" s="664"/>
      <c r="BX12" s="664"/>
      <c r="BY12" s="664"/>
      <c r="BZ12" s="664"/>
      <c r="CA12" s="664"/>
      <c r="CB12" s="698"/>
      <c r="CD12" s="618" t="s">
        <v>252</v>
      </c>
      <c r="CE12" s="619"/>
      <c r="CF12" s="619"/>
      <c r="CG12" s="619"/>
      <c r="CH12" s="619"/>
      <c r="CI12" s="619"/>
      <c r="CJ12" s="619"/>
      <c r="CK12" s="619"/>
      <c r="CL12" s="619"/>
      <c r="CM12" s="619"/>
      <c r="CN12" s="619"/>
      <c r="CO12" s="619"/>
      <c r="CP12" s="619"/>
      <c r="CQ12" s="620"/>
      <c r="CR12" s="621">
        <v>967402</v>
      </c>
      <c r="CS12" s="622"/>
      <c r="CT12" s="622"/>
      <c r="CU12" s="622"/>
      <c r="CV12" s="622"/>
      <c r="CW12" s="622"/>
      <c r="CX12" s="622"/>
      <c r="CY12" s="623"/>
      <c r="CZ12" s="663">
        <v>5.5</v>
      </c>
      <c r="DA12" s="663"/>
      <c r="DB12" s="663"/>
      <c r="DC12" s="663"/>
      <c r="DD12" s="627">
        <v>61444</v>
      </c>
      <c r="DE12" s="622"/>
      <c r="DF12" s="622"/>
      <c r="DG12" s="622"/>
      <c r="DH12" s="622"/>
      <c r="DI12" s="622"/>
      <c r="DJ12" s="622"/>
      <c r="DK12" s="622"/>
      <c r="DL12" s="622"/>
      <c r="DM12" s="622"/>
      <c r="DN12" s="622"/>
      <c r="DO12" s="622"/>
      <c r="DP12" s="623"/>
      <c r="DQ12" s="627">
        <v>636980</v>
      </c>
      <c r="DR12" s="622"/>
      <c r="DS12" s="622"/>
      <c r="DT12" s="622"/>
      <c r="DU12" s="622"/>
      <c r="DV12" s="622"/>
      <c r="DW12" s="622"/>
      <c r="DX12" s="622"/>
      <c r="DY12" s="622"/>
      <c r="DZ12" s="622"/>
      <c r="EA12" s="622"/>
      <c r="EB12" s="622"/>
      <c r="EC12" s="662"/>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130</v>
      </c>
      <c r="AE13" s="664"/>
      <c r="AF13" s="664"/>
      <c r="AG13" s="664"/>
      <c r="AH13" s="664"/>
      <c r="AI13" s="664"/>
      <c r="AJ13" s="664"/>
      <c r="AK13" s="664"/>
      <c r="AL13" s="624" t="s">
        <v>130</v>
      </c>
      <c r="AM13" s="625"/>
      <c r="AN13" s="625"/>
      <c r="AO13" s="665"/>
      <c r="AP13" s="618" t="s">
        <v>254</v>
      </c>
      <c r="AQ13" s="619"/>
      <c r="AR13" s="619"/>
      <c r="AS13" s="619"/>
      <c r="AT13" s="619"/>
      <c r="AU13" s="619"/>
      <c r="AV13" s="619"/>
      <c r="AW13" s="619"/>
      <c r="AX13" s="619"/>
      <c r="AY13" s="619"/>
      <c r="AZ13" s="619"/>
      <c r="BA13" s="619"/>
      <c r="BB13" s="619"/>
      <c r="BC13" s="619"/>
      <c r="BD13" s="619"/>
      <c r="BE13" s="619"/>
      <c r="BF13" s="620"/>
      <c r="BG13" s="621">
        <v>1188336</v>
      </c>
      <c r="BH13" s="622"/>
      <c r="BI13" s="622"/>
      <c r="BJ13" s="622"/>
      <c r="BK13" s="622"/>
      <c r="BL13" s="622"/>
      <c r="BM13" s="622"/>
      <c r="BN13" s="623"/>
      <c r="BO13" s="663">
        <v>37.200000000000003</v>
      </c>
      <c r="BP13" s="663"/>
      <c r="BQ13" s="663"/>
      <c r="BR13" s="663"/>
      <c r="BS13" s="664" t="s">
        <v>130</v>
      </c>
      <c r="BT13" s="664"/>
      <c r="BU13" s="664"/>
      <c r="BV13" s="664"/>
      <c r="BW13" s="664"/>
      <c r="BX13" s="664"/>
      <c r="BY13" s="664"/>
      <c r="BZ13" s="664"/>
      <c r="CA13" s="664"/>
      <c r="CB13" s="698"/>
      <c r="CD13" s="618" t="s">
        <v>255</v>
      </c>
      <c r="CE13" s="619"/>
      <c r="CF13" s="619"/>
      <c r="CG13" s="619"/>
      <c r="CH13" s="619"/>
      <c r="CI13" s="619"/>
      <c r="CJ13" s="619"/>
      <c r="CK13" s="619"/>
      <c r="CL13" s="619"/>
      <c r="CM13" s="619"/>
      <c r="CN13" s="619"/>
      <c r="CO13" s="619"/>
      <c r="CP13" s="619"/>
      <c r="CQ13" s="620"/>
      <c r="CR13" s="621">
        <v>1288990</v>
      </c>
      <c r="CS13" s="622"/>
      <c r="CT13" s="622"/>
      <c r="CU13" s="622"/>
      <c r="CV13" s="622"/>
      <c r="CW13" s="622"/>
      <c r="CX13" s="622"/>
      <c r="CY13" s="623"/>
      <c r="CZ13" s="663">
        <v>7.3</v>
      </c>
      <c r="DA13" s="663"/>
      <c r="DB13" s="663"/>
      <c r="DC13" s="663"/>
      <c r="DD13" s="627">
        <v>385100</v>
      </c>
      <c r="DE13" s="622"/>
      <c r="DF13" s="622"/>
      <c r="DG13" s="622"/>
      <c r="DH13" s="622"/>
      <c r="DI13" s="622"/>
      <c r="DJ13" s="622"/>
      <c r="DK13" s="622"/>
      <c r="DL13" s="622"/>
      <c r="DM13" s="622"/>
      <c r="DN13" s="622"/>
      <c r="DO13" s="622"/>
      <c r="DP13" s="623"/>
      <c r="DQ13" s="627">
        <v>1060526</v>
      </c>
      <c r="DR13" s="622"/>
      <c r="DS13" s="622"/>
      <c r="DT13" s="622"/>
      <c r="DU13" s="622"/>
      <c r="DV13" s="622"/>
      <c r="DW13" s="622"/>
      <c r="DX13" s="622"/>
      <c r="DY13" s="622"/>
      <c r="DZ13" s="622"/>
      <c r="EA13" s="622"/>
      <c r="EB13" s="622"/>
      <c r="EC13" s="662"/>
    </row>
    <row r="14" spans="2:143" ht="11.25" customHeight="1" x14ac:dyDescent="0.15">
      <c r="B14" s="618" t="s">
        <v>256</v>
      </c>
      <c r="C14" s="619"/>
      <c r="D14" s="619"/>
      <c r="E14" s="619"/>
      <c r="F14" s="619"/>
      <c r="G14" s="619"/>
      <c r="H14" s="619"/>
      <c r="I14" s="619"/>
      <c r="J14" s="619"/>
      <c r="K14" s="619"/>
      <c r="L14" s="619"/>
      <c r="M14" s="619"/>
      <c r="N14" s="619"/>
      <c r="O14" s="619"/>
      <c r="P14" s="619"/>
      <c r="Q14" s="620"/>
      <c r="R14" s="621">
        <v>129</v>
      </c>
      <c r="S14" s="622"/>
      <c r="T14" s="622"/>
      <c r="U14" s="622"/>
      <c r="V14" s="622"/>
      <c r="W14" s="622"/>
      <c r="X14" s="622"/>
      <c r="Y14" s="623"/>
      <c r="Z14" s="663">
        <v>0</v>
      </c>
      <c r="AA14" s="663"/>
      <c r="AB14" s="663"/>
      <c r="AC14" s="663"/>
      <c r="AD14" s="664">
        <v>129</v>
      </c>
      <c r="AE14" s="664"/>
      <c r="AF14" s="664"/>
      <c r="AG14" s="664"/>
      <c r="AH14" s="664"/>
      <c r="AI14" s="664"/>
      <c r="AJ14" s="664"/>
      <c r="AK14" s="664"/>
      <c r="AL14" s="624">
        <v>0</v>
      </c>
      <c r="AM14" s="625"/>
      <c r="AN14" s="625"/>
      <c r="AO14" s="665"/>
      <c r="AP14" s="618" t="s">
        <v>257</v>
      </c>
      <c r="AQ14" s="619"/>
      <c r="AR14" s="619"/>
      <c r="AS14" s="619"/>
      <c r="AT14" s="619"/>
      <c r="AU14" s="619"/>
      <c r="AV14" s="619"/>
      <c r="AW14" s="619"/>
      <c r="AX14" s="619"/>
      <c r="AY14" s="619"/>
      <c r="AZ14" s="619"/>
      <c r="BA14" s="619"/>
      <c r="BB14" s="619"/>
      <c r="BC14" s="619"/>
      <c r="BD14" s="619"/>
      <c r="BE14" s="619"/>
      <c r="BF14" s="620"/>
      <c r="BG14" s="621">
        <v>98391</v>
      </c>
      <c r="BH14" s="622"/>
      <c r="BI14" s="622"/>
      <c r="BJ14" s="622"/>
      <c r="BK14" s="622"/>
      <c r="BL14" s="622"/>
      <c r="BM14" s="622"/>
      <c r="BN14" s="623"/>
      <c r="BO14" s="663">
        <v>3.1</v>
      </c>
      <c r="BP14" s="663"/>
      <c r="BQ14" s="663"/>
      <c r="BR14" s="663"/>
      <c r="BS14" s="664" t="s">
        <v>234</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894957</v>
      </c>
      <c r="CS14" s="622"/>
      <c r="CT14" s="622"/>
      <c r="CU14" s="622"/>
      <c r="CV14" s="622"/>
      <c r="CW14" s="622"/>
      <c r="CX14" s="622"/>
      <c r="CY14" s="623"/>
      <c r="CZ14" s="663">
        <v>5.0999999999999996</v>
      </c>
      <c r="DA14" s="663"/>
      <c r="DB14" s="663"/>
      <c r="DC14" s="663"/>
      <c r="DD14" s="627">
        <v>38727</v>
      </c>
      <c r="DE14" s="622"/>
      <c r="DF14" s="622"/>
      <c r="DG14" s="622"/>
      <c r="DH14" s="622"/>
      <c r="DI14" s="622"/>
      <c r="DJ14" s="622"/>
      <c r="DK14" s="622"/>
      <c r="DL14" s="622"/>
      <c r="DM14" s="622"/>
      <c r="DN14" s="622"/>
      <c r="DO14" s="622"/>
      <c r="DP14" s="623"/>
      <c r="DQ14" s="627">
        <v>850317</v>
      </c>
      <c r="DR14" s="622"/>
      <c r="DS14" s="622"/>
      <c r="DT14" s="622"/>
      <c r="DU14" s="622"/>
      <c r="DV14" s="622"/>
      <c r="DW14" s="622"/>
      <c r="DX14" s="622"/>
      <c r="DY14" s="622"/>
      <c r="DZ14" s="622"/>
      <c r="EA14" s="622"/>
      <c r="EB14" s="622"/>
      <c r="EC14" s="662"/>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130</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198969</v>
      </c>
      <c r="BH15" s="622"/>
      <c r="BI15" s="622"/>
      <c r="BJ15" s="622"/>
      <c r="BK15" s="622"/>
      <c r="BL15" s="622"/>
      <c r="BM15" s="622"/>
      <c r="BN15" s="623"/>
      <c r="BO15" s="663">
        <v>6.2</v>
      </c>
      <c r="BP15" s="663"/>
      <c r="BQ15" s="663"/>
      <c r="BR15" s="663"/>
      <c r="BS15" s="664" t="s">
        <v>130</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1346062</v>
      </c>
      <c r="CS15" s="622"/>
      <c r="CT15" s="622"/>
      <c r="CU15" s="622"/>
      <c r="CV15" s="622"/>
      <c r="CW15" s="622"/>
      <c r="CX15" s="622"/>
      <c r="CY15" s="623"/>
      <c r="CZ15" s="663">
        <v>7.6</v>
      </c>
      <c r="DA15" s="663"/>
      <c r="DB15" s="663"/>
      <c r="DC15" s="663"/>
      <c r="DD15" s="627">
        <v>147076</v>
      </c>
      <c r="DE15" s="622"/>
      <c r="DF15" s="622"/>
      <c r="DG15" s="622"/>
      <c r="DH15" s="622"/>
      <c r="DI15" s="622"/>
      <c r="DJ15" s="622"/>
      <c r="DK15" s="622"/>
      <c r="DL15" s="622"/>
      <c r="DM15" s="622"/>
      <c r="DN15" s="622"/>
      <c r="DO15" s="622"/>
      <c r="DP15" s="623"/>
      <c r="DQ15" s="627">
        <v>1154686</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11218</v>
      </c>
      <c r="S16" s="622"/>
      <c r="T16" s="622"/>
      <c r="U16" s="622"/>
      <c r="V16" s="622"/>
      <c r="W16" s="622"/>
      <c r="X16" s="622"/>
      <c r="Y16" s="623"/>
      <c r="Z16" s="663">
        <v>0.1</v>
      </c>
      <c r="AA16" s="663"/>
      <c r="AB16" s="663"/>
      <c r="AC16" s="663"/>
      <c r="AD16" s="664">
        <v>11218</v>
      </c>
      <c r="AE16" s="664"/>
      <c r="AF16" s="664"/>
      <c r="AG16" s="664"/>
      <c r="AH16" s="664"/>
      <c r="AI16" s="664"/>
      <c r="AJ16" s="664"/>
      <c r="AK16" s="664"/>
      <c r="AL16" s="624">
        <v>0.1</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v>11792</v>
      </c>
      <c r="BH16" s="622"/>
      <c r="BI16" s="622"/>
      <c r="BJ16" s="622"/>
      <c r="BK16" s="622"/>
      <c r="BL16" s="622"/>
      <c r="BM16" s="622"/>
      <c r="BN16" s="623"/>
      <c r="BO16" s="663">
        <v>0.4</v>
      </c>
      <c r="BP16" s="663"/>
      <c r="BQ16" s="663"/>
      <c r="BR16" s="663"/>
      <c r="BS16" s="664" t="s">
        <v>130</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v>22565</v>
      </c>
      <c r="CS16" s="622"/>
      <c r="CT16" s="622"/>
      <c r="CU16" s="622"/>
      <c r="CV16" s="622"/>
      <c r="CW16" s="622"/>
      <c r="CX16" s="622"/>
      <c r="CY16" s="623"/>
      <c r="CZ16" s="663">
        <v>0.1</v>
      </c>
      <c r="DA16" s="663"/>
      <c r="DB16" s="663"/>
      <c r="DC16" s="663"/>
      <c r="DD16" s="627" t="s">
        <v>130</v>
      </c>
      <c r="DE16" s="622"/>
      <c r="DF16" s="622"/>
      <c r="DG16" s="622"/>
      <c r="DH16" s="622"/>
      <c r="DI16" s="622"/>
      <c r="DJ16" s="622"/>
      <c r="DK16" s="622"/>
      <c r="DL16" s="622"/>
      <c r="DM16" s="622"/>
      <c r="DN16" s="622"/>
      <c r="DO16" s="622"/>
      <c r="DP16" s="623"/>
      <c r="DQ16" s="627">
        <v>22565</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39646</v>
      </c>
      <c r="S17" s="622"/>
      <c r="T17" s="622"/>
      <c r="U17" s="622"/>
      <c r="V17" s="622"/>
      <c r="W17" s="622"/>
      <c r="X17" s="622"/>
      <c r="Y17" s="623"/>
      <c r="Z17" s="663">
        <v>0.2</v>
      </c>
      <c r="AA17" s="663"/>
      <c r="AB17" s="663"/>
      <c r="AC17" s="663"/>
      <c r="AD17" s="664">
        <v>39646</v>
      </c>
      <c r="AE17" s="664"/>
      <c r="AF17" s="664"/>
      <c r="AG17" s="664"/>
      <c r="AH17" s="664"/>
      <c r="AI17" s="664"/>
      <c r="AJ17" s="664"/>
      <c r="AK17" s="664"/>
      <c r="AL17" s="624">
        <v>0.4</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176</v>
      </c>
      <c r="BP17" s="663"/>
      <c r="BQ17" s="663"/>
      <c r="BR17" s="663"/>
      <c r="BS17" s="664" t="s">
        <v>130</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1582827</v>
      </c>
      <c r="CS17" s="622"/>
      <c r="CT17" s="622"/>
      <c r="CU17" s="622"/>
      <c r="CV17" s="622"/>
      <c r="CW17" s="622"/>
      <c r="CX17" s="622"/>
      <c r="CY17" s="623"/>
      <c r="CZ17" s="663">
        <v>9</v>
      </c>
      <c r="DA17" s="663"/>
      <c r="DB17" s="663"/>
      <c r="DC17" s="663"/>
      <c r="DD17" s="627" t="s">
        <v>130</v>
      </c>
      <c r="DE17" s="622"/>
      <c r="DF17" s="622"/>
      <c r="DG17" s="622"/>
      <c r="DH17" s="622"/>
      <c r="DI17" s="622"/>
      <c r="DJ17" s="622"/>
      <c r="DK17" s="622"/>
      <c r="DL17" s="622"/>
      <c r="DM17" s="622"/>
      <c r="DN17" s="622"/>
      <c r="DO17" s="622"/>
      <c r="DP17" s="623"/>
      <c r="DQ17" s="627">
        <v>1541555</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17893</v>
      </c>
      <c r="S18" s="622"/>
      <c r="T18" s="622"/>
      <c r="U18" s="622"/>
      <c r="V18" s="622"/>
      <c r="W18" s="622"/>
      <c r="X18" s="622"/>
      <c r="Y18" s="623"/>
      <c r="Z18" s="663">
        <v>0.1</v>
      </c>
      <c r="AA18" s="663"/>
      <c r="AB18" s="663"/>
      <c r="AC18" s="663"/>
      <c r="AD18" s="664">
        <v>17893</v>
      </c>
      <c r="AE18" s="664"/>
      <c r="AF18" s="664"/>
      <c r="AG18" s="664"/>
      <c r="AH18" s="664"/>
      <c r="AI18" s="664"/>
      <c r="AJ18" s="664"/>
      <c r="AK18" s="664"/>
      <c r="AL18" s="624">
        <v>0.2</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63" t="s">
        <v>234</v>
      </c>
      <c r="BP18" s="663"/>
      <c r="BQ18" s="663"/>
      <c r="BR18" s="663"/>
      <c r="BS18" s="664" t="s">
        <v>176</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v>2758</v>
      </c>
      <c r="CS18" s="622"/>
      <c r="CT18" s="622"/>
      <c r="CU18" s="622"/>
      <c r="CV18" s="622"/>
      <c r="CW18" s="622"/>
      <c r="CX18" s="622"/>
      <c r="CY18" s="623"/>
      <c r="CZ18" s="663">
        <v>0</v>
      </c>
      <c r="DA18" s="663"/>
      <c r="DB18" s="663"/>
      <c r="DC18" s="663"/>
      <c r="DD18" s="627" t="s">
        <v>130</v>
      </c>
      <c r="DE18" s="622"/>
      <c r="DF18" s="622"/>
      <c r="DG18" s="622"/>
      <c r="DH18" s="622"/>
      <c r="DI18" s="622"/>
      <c r="DJ18" s="622"/>
      <c r="DK18" s="622"/>
      <c r="DL18" s="622"/>
      <c r="DM18" s="622"/>
      <c r="DN18" s="622"/>
      <c r="DO18" s="622"/>
      <c r="DP18" s="623"/>
      <c r="DQ18" s="627">
        <v>2758</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12025</v>
      </c>
      <c r="S19" s="622"/>
      <c r="T19" s="622"/>
      <c r="U19" s="622"/>
      <c r="V19" s="622"/>
      <c r="W19" s="622"/>
      <c r="X19" s="622"/>
      <c r="Y19" s="623"/>
      <c r="Z19" s="663">
        <v>0.1</v>
      </c>
      <c r="AA19" s="663"/>
      <c r="AB19" s="663"/>
      <c r="AC19" s="663"/>
      <c r="AD19" s="664">
        <v>12025</v>
      </c>
      <c r="AE19" s="664"/>
      <c r="AF19" s="664"/>
      <c r="AG19" s="664"/>
      <c r="AH19" s="664"/>
      <c r="AI19" s="664"/>
      <c r="AJ19" s="664"/>
      <c r="AK19" s="664"/>
      <c r="AL19" s="624">
        <v>0.1</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v>22361</v>
      </c>
      <c r="BH19" s="622"/>
      <c r="BI19" s="622"/>
      <c r="BJ19" s="622"/>
      <c r="BK19" s="622"/>
      <c r="BL19" s="622"/>
      <c r="BM19" s="622"/>
      <c r="BN19" s="623"/>
      <c r="BO19" s="663">
        <v>0.7</v>
      </c>
      <c r="BP19" s="663"/>
      <c r="BQ19" s="663"/>
      <c r="BR19" s="663"/>
      <c r="BS19" s="664" t="s">
        <v>130</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130</v>
      </c>
      <c r="DA19" s="663"/>
      <c r="DB19" s="663"/>
      <c r="DC19" s="663"/>
      <c r="DD19" s="627" t="s">
        <v>234</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v>5868</v>
      </c>
      <c r="S20" s="622"/>
      <c r="T20" s="622"/>
      <c r="U20" s="622"/>
      <c r="V20" s="622"/>
      <c r="W20" s="622"/>
      <c r="X20" s="622"/>
      <c r="Y20" s="623"/>
      <c r="Z20" s="663">
        <v>0</v>
      </c>
      <c r="AA20" s="663"/>
      <c r="AB20" s="663"/>
      <c r="AC20" s="663"/>
      <c r="AD20" s="664">
        <v>5868</v>
      </c>
      <c r="AE20" s="664"/>
      <c r="AF20" s="664"/>
      <c r="AG20" s="664"/>
      <c r="AH20" s="664"/>
      <c r="AI20" s="664"/>
      <c r="AJ20" s="664"/>
      <c r="AK20" s="664"/>
      <c r="AL20" s="624">
        <v>0.1</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v>22361</v>
      </c>
      <c r="BH20" s="622"/>
      <c r="BI20" s="622"/>
      <c r="BJ20" s="622"/>
      <c r="BK20" s="622"/>
      <c r="BL20" s="622"/>
      <c r="BM20" s="622"/>
      <c r="BN20" s="623"/>
      <c r="BO20" s="663">
        <v>0.7</v>
      </c>
      <c r="BP20" s="663"/>
      <c r="BQ20" s="663"/>
      <c r="BR20" s="663"/>
      <c r="BS20" s="664" t="s">
        <v>130</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17631335</v>
      </c>
      <c r="CS20" s="622"/>
      <c r="CT20" s="622"/>
      <c r="CU20" s="622"/>
      <c r="CV20" s="622"/>
      <c r="CW20" s="622"/>
      <c r="CX20" s="622"/>
      <c r="CY20" s="623"/>
      <c r="CZ20" s="663">
        <v>100</v>
      </c>
      <c r="DA20" s="663"/>
      <c r="DB20" s="663"/>
      <c r="DC20" s="663"/>
      <c r="DD20" s="627">
        <v>1369364</v>
      </c>
      <c r="DE20" s="622"/>
      <c r="DF20" s="622"/>
      <c r="DG20" s="622"/>
      <c r="DH20" s="622"/>
      <c r="DI20" s="622"/>
      <c r="DJ20" s="622"/>
      <c r="DK20" s="622"/>
      <c r="DL20" s="622"/>
      <c r="DM20" s="622"/>
      <c r="DN20" s="622"/>
      <c r="DO20" s="622"/>
      <c r="DP20" s="623"/>
      <c r="DQ20" s="627">
        <v>13046446</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7144805</v>
      </c>
      <c r="S21" s="622"/>
      <c r="T21" s="622"/>
      <c r="U21" s="622"/>
      <c r="V21" s="622"/>
      <c r="W21" s="622"/>
      <c r="X21" s="622"/>
      <c r="Y21" s="623"/>
      <c r="Z21" s="663">
        <v>39.5</v>
      </c>
      <c r="AA21" s="663"/>
      <c r="AB21" s="663"/>
      <c r="AC21" s="663"/>
      <c r="AD21" s="664">
        <v>6191539</v>
      </c>
      <c r="AE21" s="664"/>
      <c r="AF21" s="664"/>
      <c r="AG21" s="664"/>
      <c r="AH21" s="664"/>
      <c r="AI21" s="664"/>
      <c r="AJ21" s="664"/>
      <c r="AK21" s="664"/>
      <c r="AL21" s="624">
        <v>59.9</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v>22361</v>
      </c>
      <c r="BH21" s="622"/>
      <c r="BI21" s="622"/>
      <c r="BJ21" s="622"/>
      <c r="BK21" s="622"/>
      <c r="BL21" s="622"/>
      <c r="BM21" s="622"/>
      <c r="BN21" s="623"/>
      <c r="BO21" s="663">
        <v>0.7</v>
      </c>
      <c r="BP21" s="663"/>
      <c r="BQ21" s="663"/>
      <c r="BR21" s="663"/>
      <c r="BS21" s="664" t="s">
        <v>234</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6191539</v>
      </c>
      <c r="S22" s="622"/>
      <c r="T22" s="622"/>
      <c r="U22" s="622"/>
      <c r="V22" s="622"/>
      <c r="W22" s="622"/>
      <c r="X22" s="622"/>
      <c r="Y22" s="623"/>
      <c r="Z22" s="663">
        <v>34.200000000000003</v>
      </c>
      <c r="AA22" s="663"/>
      <c r="AB22" s="663"/>
      <c r="AC22" s="663"/>
      <c r="AD22" s="664">
        <v>6191539</v>
      </c>
      <c r="AE22" s="664"/>
      <c r="AF22" s="664"/>
      <c r="AG22" s="664"/>
      <c r="AH22" s="664"/>
      <c r="AI22" s="664"/>
      <c r="AJ22" s="664"/>
      <c r="AK22" s="664"/>
      <c r="AL22" s="624">
        <v>59.9</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63" t="s">
        <v>130</v>
      </c>
      <c r="BP22" s="663"/>
      <c r="BQ22" s="663"/>
      <c r="BR22" s="663"/>
      <c r="BS22" s="664" t="s">
        <v>130</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953266</v>
      </c>
      <c r="S23" s="622"/>
      <c r="T23" s="622"/>
      <c r="U23" s="622"/>
      <c r="V23" s="622"/>
      <c r="W23" s="622"/>
      <c r="X23" s="622"/>
      <c r="Y23" s="623"/>
      <c r="Z23" s="663">
        <v>5.3</v>
      </c>
      <c r="AA23" s="663"/>
      <c r="AB23" s="663"/>
      <c r="AC23" s="663"/>
      <c r="AD23" s="664" t="s">
        <v>130</v>
      </c>
      <c r="AE23" s="664"/>
      <c r="AF23" s="664"/>
      <c r="AG23" s="664"/>
      <c r="AH23" s="664"/>
      <c r="AI23" s="664"/>
      <c r="AJ23" s="664"/>
      <c r="AK23" s="664"/>
      <c r="AL23" s="624" t="s">
        <v>130</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130</v>
      </c>
      <c r="BP23" s="663"/>
      <c r="BQ23" s="663"/>
      <c r="BR23" s="663"/>
      <c r="BS23" s="664" t="s">
        <v>176</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63" t="s">
        <v>130</v>
      </c>
      <c r="AA24" s="663"/>
      <c r="AB24" s="663"/>
      <c r="AC24" s="663"/>
      <c r="AD24" s="664" t="s">
        <v>130</v>
      </c>
      <c r="AE24" s="664"/>
      <c r="AF24" s="664"/>
      <c r="AG24" s="664"/>
      <c r="AH24" s="664"/>
      <c r="AI24" s="664"/>
      <c r="AJ24" s="664"/>
      <c r="AK24" s="664"/>
      <c r="AL24" s="624" t="s">
        <v>130</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7148831</v>
      </c>
      <c r="CS24" s="674"/>
      <c r="CT24" s="674"/>
      <c r="CU24" s="674"/>
      <c r="CV24" s="674"/>
      <c r="CW24" s="674"/>
      <c r="CX24" s="674"/>
      <c r="CY24" s="702"/>
      <c r="CZ24" s="703">
        <v>40.5</v>
      </c>
      <c r="DA24" s="686"/>
      <c r="DB24" s="686"/>
      <c r="DC24" s="705"/>
      <c r="DD24" s="701">
        <v>4927840</v>
      </c>
      <c r="DE24" s="674"/>
      <c r="DF24" s="674"/>
      <c r="DG24" s="674"/>
      <c r="DH24" s="674"/>
      <c r="DI24" s="674"/>
      <c r="DJ24" s="674"/>
      <c r="DK24" s="702"/>
      <c r="DL24" s="701">
        <v>4748769</v>
      </c>
      <c r="DM24" s="674"/>
      <c r="DN24" s="674"/>
      <c r="DO24" s="674"/>
      <c r="DP24" s="674"/>
      <c r="DQ24" s="674"/>
      <c r="DR24" s="674"/>
      <c r="DS24" s="674"/>
      <c r="DT24" s="674"/>
      <c r="DU24" s="674"/>
      <c r="DV24" s="702"/>
      <c r="DW24" s="703">
        <v>45.4</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11265997</v>
      </c>
      <c r="S25" s="622"/>
      <c r="T25" s="622"/>
      <c r="U25" s="622"/>
      <c r="V25" s="622"/>
      <c r="W25" s="622"/>
      <c r="X25" s="622"/>
      <c r="Y25" s="623"/>
      <c r="Z25" s="663">
        <v>62.3</v>
      </c>
      <c r="AA25" s="663"/>
      <c r="AB25" s="663"/>
      <c r="AC25" s="663"/>
      <c r="AD25" s="664">
        <v>10312731</v>
      </c>
      <c r="AE25" s="664"/>
      <c r="AF25" s="664"/>
      <c r="AG25" s="664"/>
      <c r="AH25" s="664"/>
      <c r="AI25" s="664"/>
      <c r="AJ25" s="664"/>
      <c r="AK25" s="664"/>
      <c r="AL25" s="624">
        <v>99.7</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63" t="s">
        <v>130</v>
      </c>
      <c r="BP25" s="663"/>
      <c r="BQ25" s="663"/>
      <c r="BR25" s="663"/>
      <c r="BS25" s="664" t="s">
        <v>130</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2251152</v>
      </c>
      <c r="CS25" s="634"/>
      <c r="CT25" s="634"/>
      <c r="CU25" s="634"/>
      <c r="CV25" s="634"/>
      <c r="CW25" s="634"/>
      <c r="CX25" s="634"/>
      <c r="CY25" s="635"/>
      <c r="CZ25" s="624">
        <v>12.8</v>
      </c>
      <c r="DA25" s="636"/>
      <c r="DB25" s="636"/>
      <c r="DC25" s="637"/>
      <c r="DD25" s="627">
        <v>2098473</v>
      </c>
      <c r="DE25" s="634"/>
      <c r="DF25" s="634"/>
      <c r="DG25" s="634"/>
      <c r="DH25" s="634"/>
      <c r="DI25" s="634"/>
      <c r="DJ25" s="634"/>
      <c r="DK25" s="635"/>
      <c r="DL25" s="627">
        <v>2041432</v>
      </c>
      <c r="DM25" s="634"/>
      <c r="DN25" s="634"/>
      <c r="DO25" s="634"/>
      <c r="DP25" s="634"/>
      <c r="DQ25" s="634"/>
      <c r="DR25" s="634"/>
      <c r="DS25" s="634"/>
      <c r="DT25" s="634"/>
      <c r="DU25" s="634"/>
      <c r="DV25" s="635"/>
      <c r="DW25" s="624">
        <v>19.5</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2467</v>
      </c>
      <c r="S26" s="622"/>
      <c r="T26" s="622"/>
      <c r="U26" s="622"/>
      <c r="V26" s="622"/>
      <c r="W26" s="622"/>
      <c r="X26" s="622"/>
      <c r="Y26" s="623"/>
      <c r="Z26" s="663">
        <v>0</v>
      </c>
      <c r="AA26" s="663"/>
      <c r="AB26" s="663"/>
      <c r="AC26" s="663"/>
      <c r="AD26" s="664">
        <v>2467</v>
      </c>
      <c r="AE26" s="664"/>
      <c r="AF26" s="664"/>
      <c r="AG26" s="664"/>
      <c r="AH26" s="664"/>
      <c r="AI26" s="664"/>
      <c r="AJ26" s="664"/>
      <c r="AK26" s="664"/>
      <c r="AL26" s="624">
        <v>0</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234</v>
      </c>
      <c r="BP26" s="663"/>
      <c r="BQ26" s="663"/>
      <c r="BR26" s="663"/>
      <c r="BS26" s="664" t="s">
        <v>130</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1431209</v>
      </c>
      <c r="CS26" s="622"/>
      <c r="CT26" s="622"/>
      <c r="CU26" s="622"/>
      <c r="CV26" s="622"/>
      <c r="CW26" s="622"/>
      <c r="CX26" s="622"/>
      <c r="CY26" s="623"/>
      <c r="CZ26" s="624">
        <v>8.1</v>
      </c>
      <c r="DA26" s="636"/>
      <c r="DB26" s="636"/>
      <c r="DC26" s="637"/>
      <c r="DD26" s="627">
        <v>1318412</v>
      </c>
      <c r="DE26" s="622"/>
      <c r="DF26" s="622"/>
      <c r="DG26" s="622"/>
      <c r="DH26" s="622"/>
      <c r="DI26" s="622"/>
      <c r="DJ26" s="622"/>
      <c r="DK26" s="623"/>
      <c r="DL26" s="627" t="s">
        <v>130</v>
      </c>
      <c r="DM26" s="622"/>
      <c r="DN26" s="622"/>
      <c r="DO26" s="622"/>
      <c r="DP26" s="622"/>
      <c r="DQ26" s="622"/>
      <c r="DR26" s="622"/>
      <c r="DS26" s="622"/>
      <c r="DT26" s="622"/>
      <c r="DU26" s="622"/>
      <c r="DV26" s="623"/>
      <c r="DW26" s="624" t="s">
        <v>176</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37411</v>
      </c>
      <c r="S27" s="622"/>
      <c r="T27" s="622"/>
      <c r="U27" s="622"/>
      <c r="V27" s="622"/>
      <c r="W27" s="622"/>
      <c r="X27" s="622"/>
      <c r="Y27" s="623"/>
      <c r="Z27" s="663">
        <v>0.2</v>
      </c>
      <c r="AA27" s="663"/>
      <c r="AB27" s="663"/>
      <c r="AC27" s="663"/>
      <c r="AD27" s="664" t="s">
        <v>130</v>
      </c>
      <c r="AE27" s="664"/>
      <c r="AF27" s="664"/>
      <c r="AG27" s="664"/>
      <c r="AH27" s="664"/>
      <c r="AI27" s="664"/>
      <c r="AJ27" s="664"/>
      <c r="AK27" s="664"/>
      <c r="AL27" s="624" t="s">
        <v>130</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3193379</v>
      </c>
      <c r="BH27" s="622"/>
      <c r="BI27" s="622"/>
      <c r="BJ27" s="622"/>
      <c r="BK27" s="622"/>
      <c r="BL27" s="622"/>
      <c r="BM27" s="622"/>
      <c r="BN27" s="623"/>
      <c r="BO27" s="663">
        <v>100</v>
      </c>
      <c r="BP27" s="663"/>
      <c r="BQ27" s="663"/>
      <c r="BR27" s="663"/>
      <c r="BS27" s="664">
        <v>46093</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3314852</v>
      </c>
      <c r="CS27" s="634"/>
      <c r="CT27" s="634"/>
      <c r="CU27" s="634"/>
      <c r="CV27" s="634"/>
      <c r="CW27" s="634"/>
      <c r="CX27" s="634"/>
      <c r="CY27" s="635"/>
      <c r="CZ27" s="624">
        <v>18.8</v>
      </c>
      <c r="DA27" s="636"/>
      <c r="DB27" s="636"/>
      <c r="DC27" s="637"/>
      <c r="DD27" s="627">
        <v>1287812</v>
      </c>
      <c r="DE27" s="634"/>
      <c r="DF27" s="634"/>
      <c r="DG27" s="634"/>
      <c r="DH27" s="634"/>
      <c r="DI27" s="634"/>
      <c r="DJ27" s="634"/>
      <c r="DK27" s="635"/>
      <c r="DL27" s="627">
        <v>1165782</v>
      </c>
      <c r="DM27" s="634"/>
      <c r="DN27" s="634"/>
      <c r="DO27" s="634"/>
      <c r="DP27" s="634"/>
      <c r="DQ27" s="634"/>
      <c r="DR27" s="634"/>
      <c r="DS27" s="634"/>
      <c r="DT27" s="634"/>
      <c r="DU27" s="634"/>
      <c r="DV27" s="635"/>
      <c r="DW27" s="624">
        <v>11.1</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127502</v>
      </c>
      <c r="S28" s="622"/>
      <c r="T28" s="622"/>
      <c r="U28" s="622"/>
      <c r="V28" s="622"/>
      <c r="W28" s="622"/>
      <c r="X28" s="622"/>
      <c r="Y28" s="623"/>
      <c r="Z28" s="663">
        <v>0.7</v>
      </c>
      <c r="AA28" s="663"/>
      <c r="AB28" s="663"/>
      <c r="AC28" s="663"/>
      <c r="AD28" s="664">
        <v>8075</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1582827</v>
      </c>
      <c r="CS28" s="622"/>
      <c r="CT28" s="622"/>
      <c r="CU28" s="622"/>
      <c r="CV28" s="622"/>
      <c r="CW28" s="622"/>
      <c r="CX28" s="622"/>
      <c r="CY28" s="623"/>
      <c r="CZ28" s="624">
        <v>9</v>
      </c>
      <c r="DA28" s="636"/>
      <c r="DB28" s="636"/>
      <c r="DC28" s="637"/>
      <c r="DD28" s="627">
        <v>1541555</v>
      </c>
      <c r="DE28" s="622"/>
      <c r="DF28" s="622"/>
      <c r="DG28" s="622"/>
      <c r="DH28" s="622"/>
      <c r="DI28" s="622"/>
      <c r="DJ28" s="622"/>
      <c r="DK28" s="623"/>
      <c r="DL28" s="627">
        <v>1541555</v>
      </c>
      <c r="DM28" s="622"/>
      <c r="DN28" s="622"/>
      <c r="DO28" s="622"/>
      <c r="DP28" s="622"/>
      <c r="DQ28" s="622"/>
      <c r="DR28" s="622"/>
      <c r="DS28" s="622"/>
      <c r="DT28" s="622"/>
      <c r="DU28" s="622"/>
      <c r="DV28" s="623"/>
      <c r="DW28" s="624">
        <v>14.7</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73484</v>
      </c>
      <c r="S29" s="622"/>
      <c r="T29" s="622"/>
      <c r="U29" s="622"/>
      <c r="V29" s="622"/>
      <c r="W29" s="622"/>
      <c r="X29" s="622"/>
      <c r="Y29" s="623"/>
      <c r="Z29" s="663">
        <v>0.4</v>
      </c>
      <c r="AA29" s="663"/>
      <c r="AB29" s="663"/>
      <c r="AC29" s="663"/>
      <c r="AD29" s="664" t="s">
        <v>234</v>
      </c>
      <c r="AE29" s="664"/>
      <c r="AF29" s="664"/>
      <c r="AG29" s="664"/>
      <c r="AH29" s="664"/>
      <c r="AI29" s="664"/>
      <c r="AJ29" s="664"/>
      <c r="AK29" s="664"/>
      <c r="AL29" s="624" t="s">
        <v>130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305</v>
      </c>
      <c r="CG29" s="619"/>
      <c r="CH29" s="619"/>
      <c r="CI29" s="619"/>
      <c r="CJ29" s="619"/>
      <c r="CK29" s="619"/>
      <c r="CL29" s="619"/>
      <c r="CM29" s="619"/>
      <c r="CN29" s="619"/>
      <c r="CO29" s="619"/>
      <c r="CP29" s="619"/>
      <c r="CQ29" s="620"/>
      <c r="CR29" s="621">
        <v>1582827</v>
      </c>
      <c r="CS29" s="634"/>
      <c r="CT29" s="634"/>
      <c r="CU29" s="634"/>
      <c r="CV29" s="634"/>
      <c r="CW29" s="634"/>
      <c r="CX29" s="634"/>
      <c r="CY29" s="635"/>
      <c r="CZ29" s="624">
        <v>9</v>
      </c>
      <c r="DA29" s="636"/>
      <c r="DB29" s="636"/>
      <c r="DC29" s="637"/>
      <c r="DD29" s="627">
        <v>1541555</v>
      </c>
      <c r="DE29" s="634"/>
      <c r="DF29" s="634"/>
      <c r="DG29" s="634"/>
      <c r="DH29" s="634"/>
      <c r="DI29" s="634"/>
      <c r="DJ29" s="634"/>
      <c r="DK29" s="635"/>
      <c r="DL29" s="627">
        <v>1541555</v>
      </c>
      <c r="DM29" s="634"/>
      <c r="DN29" s="634"/>
      <c r="DO29" s="634"/>
      <c r="DP29" s="634"/>
      <c r="DQ29" s="634"/>
      <c r="DR29" s="634"/>
      <c r="DS29" s="634"/>
      <c r="DT29" s="634"/>
      <c r="DU29" s="634"/>
      <c r="DV29" s="635"/>
      <c r="DW29" s="624">
        <v>14.7</v>
      </c>
      <c r="DX29" s="636"/>
      <c r="DY29" s="636"/>
      <c r="DZ29" s="636"/>
      <c r="EA29" s="636"/>
      <c r="EB29" s="636"/>
      <c r="EC29" s="652"/>
    </row>
    <row r="30" spans="2:133" ht="11.25" customHeight="1" x14ac:dyDescent="0.15">
      <c r="B30" s="618" t="s">
        <v>306</v>
      </c>
      <c r="C30" s="619"/>
      <c r="D30" s="619"/>
      <c r="E30" s="619"/>
      <c r="F30" s="619"/>
      <c r="G30" s="619"/>
      <c r="H30" s="619"/>
      <c r="I30" s="619"/>
      <c r="J30" s="619"/>
      <c r="K30" s="619"/>
      <c r="L30" s="619"/>
      <c r="M30" s="619"/>
      <c r="N30" s="619"/>
      <c r="O30" s="619"/>
      <c r="P30" s="619"/>
      <c r="Q30" s="620"/>
      <c r="R30" s="621">
        <v>2692636</v>
      </c>
      <c r="S30" s="622"/>
      <c r="T30" s="622"/>
      <c r="U30" s="622"/>
      <c r="V30" s="622"/>
      <c r="W30" s="622"/>
      <c r="X30" s="622"/>
      <c r="Y30" s="623"/>
      <c r="Z30" s="663">
        <v>14.9</v>
      </c>
      <c r="AA30" s="663"/>
      <c r="AB30" s="663"/>
      <c r="AC30" s="663"/>
      <c r="AD30" s="664" t="s">
        <v>130</v>
      </c>
      <c r="AE30" s="664"/>
      <c r="AF30" s="664"/>
      <c r="AG30" s="664"/>
      <c r="AH30" s="664"/>
      <c r="AI30" s="664"/>
      <c r="AJ30" s="664"/>
      <c r="AK30" s="664"/>
      <c r="AL30" s="624" t="s">
        <v>130</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1538792</v>
      </c>
      <c r="CS30" s="622"/>
      <c r="CT30" s="622"/>
      <c r="CU30" s="622"/>
      <c r="CV30" s="622"/>
      <c r="CW30" s="622"/>
      <c r="CX30" s="622"/>
      <c r="CY30" s="623"/>
      <c r="CZ30" s="624">
        <v>8.6999999999999993</v>
      </c>
      <c r="DA30" s="636"/>
      <c r="DB30" s="636"/>
      <c r="DC30" s="637"/>
      <c r="DD30" s="627">
        <v>1500900</v>
      </c>
      <c r="DE30" s="622"/>
      <c r="DF30" s="622"/>
      <c r="DG30" s="622"/>
      <c r="DH30" s="622"/>
      <c r="DI30" s="622"/>
      <c r="DJ30" s="622"/>
      <c r="DK30" s="623"/>
      <c r="DL30" s="627">
        <v>1500900</v>
      </c>
      <c r="DM30" s="622"/>
      <c r="DN30" s="622"/>
      <c r="DO30" s="622"/>
      <c r="DP30" s="622"/>
      <c r="DQ30" s="622"/>
      <c r="DR30" s="622"/>
      <c r="DS30" s="622"/>
      <c r="DT30" s="622"/>
      <c r="DU30" s="622"/>
      <c r="DV30" s="623"/>
      <c r="DW30" s="624">
        <v>14.3</v>
      </c>
      <c r="DX30" s="636"/>
      <c r="DY30" s="636"/>
      <c r="DZ30" s="636"/>
      <c r="EA30" s="636"/>
      <c r="EB30" s="636"/>
      <c r="EC30" s="652"/>
    </row>
    <row r="31" spans="2:133" ht="11.25" customHeight="1" x14ac:dyDescent="0.15">
      <c r="B31" s="688" t="s">
        <v>310</v>
      </c>
      <c r="C31" s="689"/>
      <c r="D31" s="689"/>
      <c r="E31" s="689"/>
      <c r="F31" s="689"/>
      <c r="G31" s="689"/>
      <c r="H31" s="689"/>
      <c r="I31" s="689"/>
      <c r="J31" s="689"/>
      <c r="K31" s="689"/>
      <c r="L31" s="689"/>
      <c r="M31" s="689"/>
      <c r="N31" s="689"/>
      <c r="O31" s="689"/>
      <c r="P31" s="689"/>
      <c r="Q31" s="690"/>
      <c r="R31" s="621">
        <v>9924</v>
      </c>
      <c r="S31" s="622"/>
      <c r="T31" s="622"/>
      <c r="U31" s="622"/>
      <c r="V31" s="622"/>
      <c r="W31" s="622"/>
      <c r="X31" s="622"/>
      <c r="Y31" s="623"/>
      <c r="Z31" s="663">
        <v>0.1</v>
      </c>
      <c r="AA31" s="663"/>
      <c r="AB31" s="663"/>
      <c r="AC31" s="663"/>
      <c r="AD31" s="664">
        <v>9924</v>
      </c>
      <c r="AE31" s="664"/>
      <c r="AF31" s="664"/>
      <c r="AG31" s="664"/>
      <c r="AH31" s="664"/>
      <c r="AI31" s="664"/>
      <c r="AJ31" s="664"/>
      <c r="AK31" s="664"/>
      <c r="AL31" s="624">
        <v>0.1</v>
      </c>
      <c r="AM31" s="625"/>
      <c r="AN31" s="625"/>
      <c r="AO31" s="665"/>
      <c r="AP31" s="691" t="s">
        <v>311</v>
      </c>
      <c r="AQ31" s="692"/>
      <c r="AR31" s="692"/>
      <c r="AS31" s="692"/>
      <c r="AT31" s="693" t="s">
        <v>312</v>
      </c>
      <c r="AU31" s="218"/>
      <c r="AV31" s="218"/>
      <c r="AW31" s="218"/>
      <c r="AX31" s="676" t="s">
        <v>188</v>
      </c>
      <c r="AY31" s="677"/>
      <c r="AZ31" s="677"/>
      <c r="BA31" s="677"/>
      <c r="BB31" s="677"/>
      <c r="BC31" s="677"/>
      <c r="BD31" s="677"/>
      <c r="BE31" s="677"/>
      <c r="BF31" s="678"/>
      <c r="BG31" s="684">
        <v>99</v>
      </c>
      <c r="BH31" s="685"/>
      <c r="BI31" s="685"/>
      <c r="BJ31" s="685"/>
      <c r="BK31" s="685"/>
      <c r="BL31" s="685"/>
      <c r="BM31" s="686">
        <v>96</v>
      </c>
      <c r="BN31" s="685"/>
      <c r="BO31" s="685"/>
      <c r="BP31" s="685"/>
      <c r="BQ31" s="687"/>
      <c r="BR31" s="684">
        <v>99.1</v>
      </c>
      <c r="BS31" s="685"/>
      <c r="BT31" s="685"/>
      <c r="BU31" s="685"/>
      <c r="BV31" s="685"/>
      <c r="BW31" s="685"/>
      <c r="BX31" s="686">
        <v>95.9</v>
      </c>
      <c r="BY31" s="685"/>
      <c r="BZ31" s="685"/>
      <c r="CA31" s="685"/>
      <c r="CB31" s="687"/>
      <c r="CD31" s="642"/>
      <c r="CE31" s="643"/>
      <c r="CF31" s="618" t="s">
        <v>313</v>
      </c>
      <c r="CG31" s="619"/>
      <c r="CH31" s="619"/>
      <c r="CI31" s="619"/>
      <c r="CJ31" s="619"/>
      <c r="CK31" s="619"/>
      <c r="CL31" s="619"/>
      <c r="CM31" s="619"/>
      <c r="CN31" s="619"/>
      <c r="CO31" s="619"/>
      <c r="CP31" s="619"/>
      <c r="CQ31" s="620"/>
      <c r="CR31" s="621">
        <v>44035</v>
      </c>
      <c r="CS31" s="634"/>
      <c r="CT31" s="634"/>
      <c r="CU31" s="634"/>
      <c r="CV31" s="634"/>
      <c r="CW31" s="634"/>
      <c r="CX31" s="634"/>
      <c r="CY31" s="635"/>
      <c r="CZ31" s="624">
        <v>0.2</v>
      </c>
      <c r="DA31" s="636"/>
      <c r="DB31" s="636"/>
      <c r="DC31" s="637"/>
      <c r="DD31" s="627">
        <v>40655</v>
      </c>
      <c r="DE31" s="634"/>
      <c r="DF31" s="634"/>
      <c r="DG31" s="634"/>
      <c r="DH31" s="634"/>
      <c r="DI31" s="634"/>
      <c r="DJ31" s="634"/>
      <c r="DK31" s="635"/>
      <c r="DL31" s="627">
        <v>40655</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314</v>
      </c>
      <c r="C32" s="619"/>
      <c r="D32" s="619"/>
      <c r="E32" s="619"/>
      <c r="F32" s="619"/>
      <c r="G32" s="619"/>
      <c r="H32" s="619"/>
      <c r="I32" s="619"/>
      <c r="J32" s="619"/>
      <c r="K32" s="619"/>
      <c r="L32" s="619"/>
      <c r="M32" s="619"/>
      <c r="N32" s="619"/>
      <c r="O32" s="619"/>
      <c r="P32" s="619"/>
      <c r="Q32" s="620"/>
      <c r="R32" s="621">
        <v>1103275</v>
      </c>
      <c r="S32" s="622"/>
      <c r="T32" s="622"/>
      <c r="U32" s="622"/>
      <c r="V32" s="622"/>
      <c r="W32" s="622"/>
      <c r="X32" s="622"/>
      <c r="Y32" s="623"/>
      <c r="Z32" s="663">
        <v>6.1</v>
      </c>
      <c r="AA32" s="663"/>
      <c r="AB32" s="663"/>
      <c r="AC32" s="663"/>
      <c r="AD32" s="664" t="s">
        <v>130</v>
      </c>
      <c r="AE32" s="664"/>
      <c r="AF32" s="664"/>
      <c r="AG32" s="664"/>
      <c r="AH32" s="664"/>
      <c r="AI32" s="664"/>
      <c r="AJ32" s="664"/>
      <c r="AK32" s="664"/>
      <c r="AL32" s="624" t="s">
        <v>130</v>
      </c>
      <c r="AM32" s="625"/>
      <c r="AN32" s="625"/>
      <c r="AO32" s="665"/>
      <c r="AP32" s="666"/>
      <c r="AQ32" s="667"/>
      <c r="AR32" s="667"/>
      <c r="AS32" s="667"/>
      <c r="AT32" s="694"/>
      <c r="AU32" s="214" t="s">
        <v>315</v>
      </c>
      <c r="AX32" s="618" t="s">
        <v>316</v>
      </c>
      <c r="AY32" s="619"/>
      <c r="AZ32" s="619"/>
      <c r="BA32" s="619"/>
      <c r="BB32" s="619"/>
      <c r="BC32" s="619"/>
      <c r="BD32" s="619"/>
      <c r="BE32" s="619"/>
      <c r="BF32" s="620"/>
      <c r="BG32" s="683">
        <v>99.4</v>
      </c>
      <c r="BH32" s="634"/>
      <c r="BI32" s="634"/>
      <c r="BJ32" s="634"/>
      <c r="BK32" s="634"/>
      <c r="BL32" s="634"/>
      <c r="BM32" s="625">
        <v>97.2</v>
      </c>
      <c r="BN32" s="634"/>
      <c r="BO32" s="634"/>
      <c r="BP32" s="634"/>
      <c r="BQ32" s="661"/>
      <c r="BR32" s="683">
        <v>99.5</v>
      </c>
      <c r="BS32" s="634"/>
      <c r="BT32" s="634"/>
      <c r="BU32" s="634"/>
      <c r="BV32" s="634"/>
      <c r="BW32" s="634"/>
      <c r="BX32" s="625">
        <v>97.2</v>
      </c>
      <c r="BY32" s="634"/>
      <c r="BZ32" s="634"/>
      <c r="CA32" s="634"/>
      <c r="CB32" s="661"/>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176</v>
      </c>
      <c r="DM32" s="622"/>
      <c r="DN32" s="622"/>
      <c r="DO32" s="622"/>
      <c r="DP32" s="622"/>
      <c r="DQ32" s="622"/>
      <c r="DR32" s="622"/>
      <c r="DS32" s="622"/>
      <c r="DT32" s="622"/>
      <c r="DU32" s="622"/>
      <c r="DV32" s="623"/>
      <c r="DW32" s="624" t="s">
        <v>130</v>
      </c>
      <c r="DX32" s="636"/>
      <c r="DY32" s="636"/>
      <c r="DZ32" s="636"/>
      <c r="EA32" s="636"/>
      <c r="EB32" s="636"/>
      <c r="EC32" s="652"/>
    </row>
    <row r="33" spans="2:133" ht="11.25" customHeight="1" x14ac:dyDescent="0.15">
      <c r="B33" s="618" t="s">
        <v>318</v>
      </c>
      <c r="C33" s="619"/>
      <c r="D33" s="619"/>
      <c r="E33" s="619"/>
      <c r="F33" s="619"/>
      <c r="G33" s="619"/>
      <c r="H33" s="619"/>
      <c r="I33" s="619"/>
      <c r="J33" s="619"/>
      <c r="K33" s="619"/>
      <c r="L33" s="619"/>
      <c r="M33" s="619"/>
      <c r="N33" s="619"/>
      <c r="O33" s="619"/>
      <c r="P33" s="619"/>
      <c r="Q33" s="620"/>
      <c r="R33" s="621">
        <v>62154</v>
      </c>
      <c r="S33" s="622"/>
      <c r="T33" s="622"/>
      <c r="U33" s="622"/>
      <c r="V33" s="622"/>
      <c r="W33" s="622"/>
      <c r="X33" s="622"/>
      <c r="Y33" s="623"/>
      <c r="Z33" s="663">
        <v>0.3</v>
      </c>
      <c r="AA33" s="663"/>
      <c r="AB33" s="663"/>
      <c r="AC33" s="663"/>
      <c r="AD33" s="664">
        <v>9017</v>
      </c>
      <c r="AE33" s="664"/>
      <c r="AF33" s="664"/>
      <c r="AG33" s="664"/>
      <c r="AH33" s="664"/>
      <c r="AI33" s="664"/>
      <c r="AJ33" s="664"/>
      <c r="AK33" s="664"/>
      <c r="AL33" s="624">
        <v>0.1</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98</v>
      </c>
      <c r="BH33" s="606"/>
      <c r="BI33" s="606"/>
      <c r="BJ33" s="606"/>
      <c r="BK33" s="606"/>
      <c r="BL33" s="606"/>
      <c r="BM33" s="656">
        <v>92.1</v>
      </c>
      <c r="BN33" s="606"/>
      <c r="BO33" s="606"/>
      <c r="BP33" s="606"/>
      <c r="BQ33" s="650"/>
      <c r="BR33" s="682">
        <v>98.1</v>
      </c>
      <c r="BS33" s="606"/>
      <c r="BT33" s="606"/>
      <c r="BU33" s="606"/>
      <c r="BV33" s="606"/>
      <c r="BW33" s="606"/>
      <c r="BX33" s="656">
        <v>91.8</v>
      </c>
      <c r="BY33" s="606"/>
      <c r="BZ33" s="606"/>
      <c r="CA33" s="606"/>
      <c r="CB33" s="650"/>
      <c r="CD33" s="618" t="s">
        <v>320</v>
      </c>
      <c r="CE33" s="619"/>
      <c r="CF33" s="619"/>
      <c r="CG33" s="619"/>
      <c r="CH33" s="619"/>
      <c r="CI33" s="619"/>
      <c r="CJ33" s="619"/>
      <c r="CK33" s="619"/>
      <c r="CL33" s="619"/>
      <c r="CM33" s="619"/>
      <c r="CN33" s="619"/>
      <c r="CO33" s="619"/>
      <c r="CP33" s="619"/>
      <c r="CQ33" s="620"/>
      <c r="CR33" s="621">
        <v>9090575</v>
      </c>
      <c r="CS33" s="634"/>
      <c r="CT33" s="634"/>
      <c r="CU33" s="634"/>
      <c r="CV33" s="634"/>
      <c r="CW33" s="634"/>
      <c r="CX33" s="634"/>
      <c r="CY33" s="635"/>
      <c r="CZ33" s="624">
        <v>51.6</v>
      </c>
      <c r="DA33" s="636"/>
      <c r="DB33" s="636"/>
      <c r="DC33" s="637"/>
      <c r="DD33" s="627">
        <v>7631635</v>
      </c>
      <c r="DE33" s="634"/>
      <c r="DF33" s="634"/>
      <c r="DG33" s="634"/>
      <c r="DH33" s="634"/>
      <c r="DI33" s="634"/>
      <c r="DJ33" s="634"/>
      <c r="DK33" s="635"/>
      <c r="DL33" s="627">
        <v>4967775</v>
      </c>
      <c r="DM33" s="634"/>
      <c r="DN33" s="634"/>
      <c r="DO33" s="634"/>
      <c r="DP33" s="634"/>
      <c r="DQ33" s="634"/>
      <c r="DR33" s="634"/>
      <c r="DS33" s="634"/>
      <c r="DT33" s="634"/>
      <c r="DU33" s="634"/>
      <c r="DV33" s="635"/>
      <c r="DW33" s="624">
        <v>47.5</v>
      </c>
      <c r="DX33" s="636"/>
      <c r="DY33" s="636"/>
      <c r="DZ33" s="636"/>
      <c r="EA33" s="636"/>
      <c r="EB33" s="636"/>
      <c r="EC33" s="652"/>
    </row>
    <row r="34" spans="2:133" ht="11.25" customHeight="1" x14ac:dyDescent="0.15">
      <c r="B34" s="618" t="s">
        <v>321</v>
      </c>
      <c r="C34" s="619"/>
      <c r="D34" s="619"/>
      <c r="E34" s="619"/>
      <c r="F34" s="619"/>
      <c r="G34" s="619"/>
      <c r="H34" s="619"/>
      <c r="I34" s="619"/>
      <c r="J34" s="619"/>
      <c r="K34" s="619"/>
      <c r="L34" s="619"/>
      <c r="M34" s="619"/>
      <c r="N34" s="619"/>
      <c r="O34" s="619"/>
      <c r="P34" s="619"/>
      <c r="Q34" s="620"/>
      <c r="R34" s="621">
        <v>382694</v>
      </c>
      <c r="S34" s="622"/>
      <c r="T34" s="622"/>
      <c r="U34" s="622"/>
      <c r="V34" s="622"/>
      <c r="W34" s="622"/>
      <c r="X34" s="622"/>
      <c r="Y34" s="623"/>
      <c r="Z34" s="663">
        <v>2.1</v>
      </c>
      <c r="AA34" s="663"/>
      <c r="AB34" s="663"/>
      <c r="AC34" s="663"/>
      <c r="AD34" s="664" t="s">
        <v>130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2384739</v>
      </c>
      <c r="CS34" s="622"/>
      <c r="CT34" s="622"/>
      <c r="CU34" s="622"/>
      <c r="CV34" s="622"/>
      <c r="CW34" s="622"/>
      <c r="CX34" s="622"/>
      <c r="CY34" s="623"/>
      <c r="CZ34" s="624">
        <v>13.5</v>
      </c>
      <c r="DA34" s="636"/>
      <c r="DB34" s="636"/>
      <c r="DC34" s="637"/>
      <c r="DD34" s="627">
        <v>1907270</v>
      </c>
      <c r="DE34" s="622"/>
      <c r="DF34" s="622"/>
      <c r="DG34" s="622"/>
      <c r="DH34" s="622"/>
      <c r="DI34" s="622"/>
      <c r="DJ34" s="622"/>
      <c r="DK34" s="623"/>
      <c r="DL34" s="627">
        <v>1130707</v>
      </c>
      <c r="DM34" s="622"/>
      <c r="DN34" s="622"/>
      <c r="DO34" s="622"/>
      <c r="DP34" s="622"/>
      <c r="DQ34" s="622"/>
      <c r="DR34" s="622"/>
      <c r="DS34" s="622"/>
      <c r="DT34" s="622"/>
      <c r="DU34" s="622"/>
      <c r="DV34" s="623"/>
      <c r="DW34" s="624">
        <v>10.8</v>
      </c>
      <c r="DX34" s="636"/>
      <c r="DY34" s="636"/>
      <c r="DZ34" s="636"/>
      <c r="EA34" s="636"/>
      <c r="EB34" s="636"/>
      <c r="EC34" s="652"/>
    </row>
    <row r="35" spans="2:133" ht="11.25" customHeight="1" x14ac:dyDescent="0.15">
      <c r="B35" s="618" t="s">
        <v>323</v>
      </c>
      <c r="C35" s="619"/>
      <c r="D35" s="619"/>
      <c r="E35" s="619"/>
      <c r="F35" s="619"/>
      <c r="G35" s="619"/>
      <c r="H35" s="619"/>
      <c r="I35" s="619"/>
      <c r="J35" s="619"/>
      <c r="K35" s="619"/>
      <c r="L35" s="619"/>
      <c r="M35" s="619"/>
      <c r="N35" s="619"/>
      <c r="O35" s="619"/>
      <c r="P35" s="619"/>
      <c r="Q35" s="620"/>
      <c r="R35" s="621">
        <v>808502</v>
      </c>
      <c r="S35" s="622"/>
      <c r="T35" s="622"/>
      <c r="U35" s="622"/>
      <c r="V35" s="622"/>
      <c r="W35" s="622"/>
      <c r="X35" s="622"/>
      <c r="Y35" s="623"/>
      <c r="Z35" s="663">
        <v>4.5</v>
      </c>
      <c r="AA35" s="663"/>
      <c r="AB35" s="663"/>
      <c r="AC35" s="663"/>
      <c r="AD35" s="664" t="s">
        <v>130</v>
      </c>
      <c r="AE35" s="664"/>
      <c r="AF35" s="664"/>
      <c r="AG35" s="664"/>
      <c r="AH35" s="664"/>
      <c r="AI35" s="664"/>
      <c r="AJ35" s="664"/>
      <c r="AK35" s="664"/>
      <c r="AL35" s="624" t="s">
        <v>234</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262124</v>
      </c>
      <c r="CS35" s="634"/>
      <c r="CT35" s="634"/>
      <c r="CU35" s="634"/>
      <c r="CV35" s="634"/>
      <c r="CW35" s="634"/>
      <c r="CX35" s="634"/>
      <c r="CY35" s="635"/>
      <c r="CZ35" s="624">
        <v>1.5</v>
      </c>
      <c r="DA35" s="636"/>
      <c r="DB35" s="636"/>
      <c r="DC35" s="637"/>
      <c r="DD35" s="627">
        <v>238779</v>
      </c>
      <c r="DE35" s="634"/>
      <c r="DF35" s="634"/>
      <c r="DG35" s="634"/>
      <c r="DH35" s="634"/>
      <c r="DI35" s="634"/>
      <c r="DJ35" s="634"/>
      <c r="DK35" s="635"/>
      <c r="DL35" s="627">
        <v>196834</v>
      </c>
      <c r="DM35" s="634"/>
      <c r="DN35" s="634"/>
      <c r="DO35" s="634"/>
      <c r="DP35" s="634"/>
      <c r="DQ35" s="634"/>
      <c r="DR35" s="634"/>
      <c r="DS35" s="634"/>
      <c r="DT35" s="634"/>
      <c r="DU35" s="634"/>
      <c r="DV35" s="635"/>
      <c r="DW35" s="624">
        <v>1.9</v>
      </c>
      <c r="DX35" s="636"/>
      <c r="DY35" s="636"/>
      <c r="DZ35" s="636"/>
      <c r="EA35" s="636"/>
      <c r="EB35" s="636"/>
      <c r="EC35" s="652"/>
    </row>
    <row r="36" spans="2:133" ht="11.25" customHeight="1" x14ac:dyDescent="0.15">
      <c r="B36" s="618" t="s">
        <v>327</v>
      </c>
      <c r="C36" s="619"/>
      <c r="D36" s="619"/>
      <c r="E36" s="619"/>
      <c r="F36" s="619"/>
      <c r="G36" s="619"/>
      <c r="H36" s="619"/>
      <c r="I36" s="619"/>
      <c r="J36" s="619"/>
      <c r="K36" s="619"/>
      <c r="L36" s="619"/>
      <c r="M36" s="619"/>
      <c r="N36" s="619"/>
      <c r="O36" s="619"/>
      <c r="P36" s="619"/>
      <c r="Q36" s="620"/>
      <c r="R36" s="621">
        <v>262907</v>
      </c>
      <c r="S36" s="622"/>
      <c r="T36" s="622"/>
      <c r="U36" s="622"/>
      <c r="V36" s="622"/>
      <c r="W36" s="622"/>
      <c r="X36" s="622"/>
      <c r="Y36" s="623"/>
      <c r="Z36" s="663">
        <v>1.5</v>
      </c>
      <c r="AA36" s="663"/>
      <c r="AB36" s="663"/>
      <c r="AC36" s="663"/>
      <c r="AD36" s="664" t="s">
        <v>130</v>
      </c>
      <c r="AE36" s="664"/>
      <c r="AF36" s="664"/>
      <c r="AG36" s="664"/>
      <c r="AH36" s="664"/>
      <c r="AI36" s="664"/>
      <c r="AJ36" s="664"/>
      <c r="AK36" s="664"/>
      <c r="AL36" s="624" t="s">
        <v>130</v>
      </c>
      <c r="AM36" s="625"/>
      <c r="AN36" s="625"/>
      <c r="AO36" s="665"/>
      <c r="AP36" s="222"/>
      <c r="AQ36" s="670" t="s">
        <v>328</v>
      </c>
      <c r="AR36" s="671"/>
      <c r="AS36" s="671"/>
      <c r="AT36" s="671"/>
      <c r="AU36" s="671"/>
      <c r="AV36" s="671"/>
      <c r="AW36" s="671"/>
      <c r="AX36" s="671"/>
      <c r="AY36" s="672"/>
      <c r="AZ36" s="673">
        <v>3003967</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36405</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3302497</v>
      </c>
      <c r="CS36" s="622"/>
      <c r="CT36" s="622"/>
      <c r="CU36" s="622"/>
      <c r="CV36" s="622"/>
      <c r="CW36" s="622"/>
      <c r="CX36" s="622"/>
      <c r="CY36" s="623"/>
      <c r="CZ36" s="624">
        <v>18.7</v>
      </c>
      <c r="DA36" s="636"/>
      <c r="DB36" s="636"/>
      <c r="DC36" s="637"/>
      <c r="DD36" s="627">
        <v>3030240</v>
      </c>
      <c r="DE36" s="622"/>
      <c r="DF36" s="622"/>
      <c r="DG36" s="622"/>
      <c r="DH36" s="622"/>
      <c r="DI36" s="622"/>
      <c r="DJ36" s="622"/>
      <c r="DK36" s="623"/>
      <c r="DL36" s="627">
        <v>2241692</v>
      </c>
      <c r="DM36" s="622"/>
      <c r="DN36" s="622"/>
      <c r="DO36" s="622"/>
      <c r="DP36" s="622"/>
      <c r="DQ36" s="622"/>
      <c r="DR36" s="622"/>
      <c r="DS36" s="622"/>
      <c r="DT36" s="622"/>
      <c r="DU36" s="622"/>
      <c r="DV36" s="623"/>
      <c r="DW36" s="624">
        <v>21.4</v>
      </c>
      <c r="DX36" s="636"/>
      <c r="DY36" s="636"/>
      <c r="DZ36" s="636"/>
      <c r="EA36" s="636"/>
      <c r="EB36" s="636"/>
      <c r="EC36" s="652"/>
    </row>
    <row r="37" spans="2:133" ht="11.25" customHeight="1" x14ac:dyDescent="0.15">
      <c r="B37" s="618" t="s">
        <v>331</v>
      </c>
      <c r="C37" s="619"/>
      <c r="D37" s="619"/>
      <c r="E37" s="619"/>
      <c r="F37" s="619"/>
      <c r="G37" s="619"/>
      <c r="H37" s="619"/>
      <c r="I37" s="619"/>
      <c r="J37" s="619"/>
      <c r="K37" s="619"/>
      <c r="L37" s="619"/>
      <c r="M37" s="619"/>
      <c r="N37" s="619"/>
      <c r="O37" s="619"/>
      <c r="P37" s="619"/>
      <c r="Q37" s="620"/>
      <c r="R37" s="621">
        <v>429302</v>
      </c>
      <c r="S37" s="622"/>
      <c r="T37" s="622"/>
      <c r="U37" s="622"/>
      <c r="V37" s="622"/>
      <c r="W37" s="622"/>
      <c r="X37" s="622"/>
      <c r="Y37" s="623"/>
      <c r="Z37" s="663">
        <v>2.4</v>
      </c>
      <c r="AA37" s="663"/>
      <c r="AB37" s="663"/>
      <c r="AC37" s="663"/>
      <c r="AD37" s="664">
        <v>35</v>
      </c>
      <c r="AE37" s="664"/>
      <c r="AF37" s="664"/>
      <c r="AG37" s="664"/>
      <c r="AH37" s="664"/>
      <c r="AI37" s="664"/>
      <c r="AJ37" s="664"/>
      <c r="AK37" s="664"/>
      <c r="AL37" s="624">
        <v>0</v>
      </c>
      <c r="AM37" s="625"/>
      <c r="AN37" s="625"/>
      <c r="AO37" s="665"/>
      <c r="AQ37" s="658" t="s">
        <v>332</v>
      </c>
      <c r="AR37" s="659"/>
      <c r="AS37" s="659"/>
      <c r="AT37" s="659"/>
      <c r="AU37" s="659"/>
      <c r="AV37" s="659"/>
      <c r="AW37" s="659"/>
      <c r="AX37" s="659"/>
      <c r="AY37" s="660"/>
      <c r="AZ37" s="621">
        <v>537062</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-30047</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1170073</v>
      </c>
      <c r="CS37" s="634"/>
      <c r="CT37" s="634"/>
      <c r="CU37" s="634"/>
      <c r="CV37" s="634"/>
      <c r="CW37" s="634"/>
      <c r="CX37" s="634"/>
      <c r="CY37" s="635"/>
      <c r="CZ37" s="624">
        <v>6.6</v>
      </c>
      <c r="DA37" s="636"/>
      <c r="DB37" s="636"/>
      <c r="DC37" s="637"/>
      <c r="DD37" s="627">
        <v>1170073</v>
      </c>
      <c r="DE37" s="634"/>
      <c r="DF37" s="634"/>
      <c r="DG37" s="634"/>
      <c r="DH37" s="634"/>
      <c r="DI37" s="634"/>
      <c r="DJ37" s="634"/>
      <c r="DK37" s="635"/>
      <c r="DL37" s="627">
        <v>1153658</v>
      </c>
      <c r="DM37" s="634"/>
      <c r="DN37" s="634"/>
      <c r="DO37" s="634"/>
      <c r="DP37" s="634"/>
      <c r="DQ37" s="634"/>
      <c r="DR37" s="634"/>
      <c r="DS37" s="634"/>
      <c r="DT37" s="634"/>
      <c r="DU37" s="634"/>
      <c r="DV37" s="635"/>
      <c r="DW37" s="624">
        <v>11</v>
      </c>
      <c r="DX37" s="636"/>
      <c r="DY37" s="636"/>
      <c r="DZ37" s="636"/>
      <c r="EA37" s="636"/>
      <c r="EB37" s="636"/>
      <c r="EC37" s="652"/>
    </row>
    <row r="38" spans="2:133" ht="11.25" customHeight="1" x14ac:dyDescent="0.15">
      <c r="B38" s="618" t="s">
        <v>335</v>
      </c>
      <c r="C38" s="619"/>
      <c r="D38" s="619"/>
      <c r="E38" s="619"/>
      <c r="F38" s="619"/>
      <c r="G38" s="619"/>
      <c r="H38" s="619"/>
      <c r="I38" s="619"/>
      <c r="J38" s="619"/>
      <c r="K38" s="619"/>
      <c r="L38" s="619"/>
      <c r="M38" s="619"/>
      <c r="N38" s="619"/>
      <c r="O38" s="619"/>
      <c r="P38" s="619"/>
      <c r="Q38" s="620"/>
      <c r="R38" s="621">
        <v>838505</v>
      </c>
      <c r="S38" s="622"/>
      <c r="T38" s="622"/>
      <c r="U38" s="622"/>
      <c r="V38" s="622"/>
      <c r="W38" s="622"/>
      <c r="X38" s="622"/>
      <c r="Y38" s="623"/>
      <c r="Z38" s="663">
        <v>4.5999999999999996</v>
      </c>
      <c r="AA38" s="663"/>
      <c r="AB38" s="663"/>
      <c r="AC38" s="663"/>
      <c r="AD38" s="664" t="s">
        <v>234</v>
      </c>
      <c r="AE38" s="664"/>
      <c r="AF38" s="664"/>
      <c r="AG38" s="664"/>
      <c r="AH38" s="664"/>
      <c r="AI38" s="664"/>
      <c r="AJ38" s="664"/>
      <c r="AK38" s="664"/>
      <c r="AL38" s="624" t="s">
        <v>234</v>
      </c>
      <c r="AM38" s="625"/>
      <c r="AN38" s="625"/>
      <c r="AO38" s="665"/>
      <c r="AQ38" s="658" t="s">
        <v>336</v>
      </c>
      <c r="AR38" s="659"/>
      <c r="AS38" s="659"/>
      <c r="AT38" s="659"/>
      <c r="AU38" s="659"/>
      <c r="AV38" s="659"/>
      <c r="AW38" s="659"/>
      <c r="AX38" s="659"/>
      <c r="AY38" s="660"/>
      <c r="AZ38" s="621">
        <v>535089</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4136</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1781732</v>
      </c>
      <c r="CS38" s="622"/>
      <c r="CT38" s="622"/>
      <c r="CU38" s="622"/>
      <c r="CV38" s="622"/>
      <c r="CW38" s="622"/>
      <c r="CX38" s="622"/>
      <c r="CY38" s="623"/>
      <c r="CZ38" s="624">
        <v>10.1</v>
      </c>
      <c r="DA38" s="636"/>
      <c r="DB38" s="636"/>
      <c r="DC38" s="637"/>
      <c r="DD38" s="627">
        <v>1471504</v>
      </c>
      <c r="DE38" s="622"/>
      <c r="DF38" s="622"/>
      <c r="DG38" s="622"/>
      <c r="DH38" s="622"/>
      <c r="DI38" s="622"/>
      <c r="DJ38" s="622"/>
      <c r="DK38" s="623"/>
      <c r="DL38" s="627">
        <v>1398542</v>
      </c>
      <c r="DM38" s="622"/>
      <c r="DN38" s="622"/>
      <c r="DO38" s="622"/>
      <c r="DP38" s="622"/>
      <c r="DQ38" s="622"/>
      <c r="DR38" s="622"/>
      <c r="DS38" s="622"/>
      <c r="DT38" s="622"/>
      <c r="DU38" s="622"/>
      <c r="DV38" s="623"/>
      <c r="DW38" s="624">
        <v>13.4</v>
      </c>
      <c r="DX38" s="636"/>
      <c r="DY38" s="636"/>
      <c r="DZ38" s="636"/>
      <c r="EA38" s="636"/>
      <c r="EB38" s="636"/>
      <c r="EC38" s="652"/>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176</v>
      </c>
      <c r="S39" s="622"/>
      <c r="T39" s="622"/>
      <c r="U39" s="622"/>
      <c r="V39" s="622"/>
      <c r="W39" s="622"/>
      <c r="X39" s="622"/>
      <c r="Y39" s="623"/>
      <c r="Z39" s="663" t="s">
        <v>130</v>
      </c>
      <c r="AA39" s="663"/>
      <c r="AB39" s="663"/>
      <c r="AC39" s="663"/>
      <c r="AD39" s="664" t="s">
        <v>130</v>
      </c>
      <c r="AE39" s="664"/>
      <c r="AF39" s="664"/>
      <c r="AG39" s="664"/>
      <c r="AH39" s="664"/>
      <c r="AI39" s="664"/>
      <c r="AJ39" s="664"/>
      <c r="AK39" s="664"/>
      <c r="AL39" s="624" t="s">
        <v>130</v>
      </c>
      <c r="AM39" s="625"/>
      <c r="AN39" s="625"/>
      <c r="AO39" s="665"/>
      <c r="AQ39" s="658" t="s">
        <v>340</v>
      </c>
      <c r="AR39" s="659"/>
      <c r="AS39" s="659"/>
      <c r="AT39" s="659"/>
      <c r="AU39" s="659"/>
      <c r="AV39" s="659"/>
      <c r="AW39" s="659"/>
      <c r="AX39" s="659"/>
      <c r="AY39" s="660"/>
      <c r="AZ39" s="621">
        <v>111453</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6020</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1067483</v>
      </c>
      <c r="CS39" s="634"/>
      <c r="CT39" s="634"/>
      <c r="CU39" s="634"/>
      <c r="CV39" s="634"/>
      <c r="CW39" s="634"/>
      <c r="CX39" s="634"/>
      <c r="CY39" s="635"/>
      <c r="CZ39" s="624">
        <v>6.1</v>
      </c>
      <c r="DA39" s="636"/>
      <c r="DB39" s="636"/>
      <c r="DC39" s="637"/>
      <c r="DD39" s="627">
        <v>983842</v>
      </c>
      <c r="DE39" s="634"/>
      <c r="DF39" s="634"/>
      <c r="DG39" s="634"/>
      <c r="DH39" s="634"/>
      <c r="DI39" s="634"/>
      <c r="DJ39" s="634"/>
      <c r="DK39" s="635"/>
      <c r="DL39" s="627" t="s">
        <v>176</v>
      </c>
      <c r="DM39" s="634"/>
      <c r="DN39" s="634"/>
      <c r="DO39" s="634"/>
      <c r="DP39" s="634"/>
      <c r="DQ39" s="634"/>
      <c r="DR39" s="634"/>
      <c r="DS39" s="634"/>
      <c r="DT39" s="634"/>
      <c r="DU39" s="634"/>
      <c r="DV39" s="635"/>
      <c r="DW39" s="624" t="s">
        <v>234</v>
      </c>
      <c r="DX39" s="636"/>
      <c r="DY39" s="636"/>
      <c r="DZ39" s="636"/>
      <c r="EA39" s="636"/>
      <c r="EB39" s="636"/>
      <c r="EC39" s="652"/>
    </row>
    <row r="40" spans="2:133" ht="11.25" customHeight="1" x14ac:dyDescent="0.15">
      <c r="B40" s="618" t="s">
        <v>343</v>
      </c>
      <c r="C40" s="619"/>
      <c r="D40" s="619"/>
      <c r="E40" s="619"/>
      <c r="F40" s="619"/>
      <c r="G40" s="619"/>
      <c r="H40" s="619"/>
      <c r="I40" s="619"/>
      <c r="J40" s="619"/>
      <c r="K40" s="619"/>
      <c r="L40" s="619"/>
      <c r="M40" s="619"/>
      <c r="N40" s="619"/>
      <c r="O40" s="619"/>
      <c r="P40" s="619"/>
      <c r="Q40" s="620"/>
      <c r="R40" s="621">
        <v>118705</v>
      </c>
      <c r="S40" s="622"/>
      <c r="T40" s="622"/>
      <c r="U40" s="622"/>
      <c r="V40" s="622"/>
      <c r="W40" s="622"/>
      <c r="X40" s="622"/>
      <c r="Y40" s="623"/>
      <c r="Z40" s="663">
        <v>0.7</v>
      </c>
      <c r="AA40" s="663"/>
      <c r="AB40" s="663"/>
      <c r="AC40" s="663"/>
      <c r="AD40" s="664" t="s">
        <v>130</v>
      </c>
      <c r="AE40" s="664"/>
      <c r="AF40" s="664"/>
      <c r="AG40" s="664"/>
      <c r="AH40" s="664"/>
      <c r="AI40" s="664"/>
      <c r="AJ40" s="664"/>
      <c r="AK40" s="664"/>
      <c r="AL40" s="624" t="s">
        <v>130</v>
      </c>
      <c r="AM40" s="625"/>
      <c r="AN40" s="625"/>
      <c r="AO40" s="665"/>
      <c r="AQ40" s="658" t="s">
        <v>344</v>
      </c>
      <c r="AR40" s="659"/>
      <c r="AS40" s="659"/>
      <c r="AT40" s="659"/>
      <c r="AU40" s="659"/>
      <c r="AV40" s="659"/>
      <c r="AW40" s="659"/>
      <c r="AX40" s="659"/>
      <c r="AY40" s="660"/>
      <c r="AZ40" s="621">
        <v>35873</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82</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292000</v>
      </c>
      <c r="CS40" s="622"/>
      <c r="CT40" s="622"/>
      <c r="CU40" s="622"/>
      <c r="CV40" s="622"/>
      <c r="CW40" s="622"/>
      <c r="CX40" s="622"/>
      <c r="CY40" s="623"/>
      <c r="CZ40" s="624">
        <v>1.7</v>
      </c>
      <c r="DA40" s="636"/>
      <c r="DB40" s="636"/>
      <c r="DC40" s="637"/>
      <c r="DD40" s="627" t="s">
        <v>234</v>
      </c>
      <c r="DE40" s="622"/>
      <c r="DF40" s="622"/>
      <c r="DG40" s="622"/>
      <c r="DH40" s="622"/>
      <c r="DI40" s="622"/>
      <c r="DJ40" s="622"/>
      <c r="DK40" s="623"/>
      <c r="DL40" s="627" t="s">
        <v>176</v>
      </c>
      <c r="DM40" s="622"/>
      <c r="DN40" s="622"/>
      <c r="DO40" s="622"/>
      <c r="DP40" s="622"/>
      <c r="DQ40" s="622"/>
      <c r="DR40" s="622"/>
      <c r="DS40" s="622"/>
      <c r="DT40" s="622"/>
      <c r="DU40" s="622"/>
      <c r="DV40" s="623"/>
      <c r="DW40" s="624" t="s">
        <v>130</v>
      </c>
      <c r="DX40" s="636"/>
      <c r="DY40" s="636"/>
      <c r="DZ40" s="636"/>
      <c r="EA40" s="636"/>
      <c r="EB40" s="636"/>
      <c r="EC40" s="652"/>
    </row>
    <row r="41" spans="2:133" ht="11.25" customHeight="1" x14ac:dyDescent="0.15">
      <c r="B41" s="602" t="s">
        <v>348</v>
      </c>
      <c r="C41" s="603"/>
      <c r="D41" s="603"/>
      <c r="E41" s="603"/>
      <c r="F41" s="603"/>
      <c r="G41" s="603"/>
      <c r="H41" s="603"/>
      <c r="I41" s="603"/>
      <c r="J41" s="603"/>
      <c r="K41" s="603"/>
      <c r="L41" s="603"/>
      <c r="M41" s="603"/>
      <c r="N41" s="603"/>
      <c r="O41" s="603"/>
      <c r="P41" s="603"/>
      <c r="Q41" s="604"/>
      <c r="R41" s="605">
        <v>18096760</v>
      </c>
      <c r="S41" s="649"/>
      <c r="T41" s="649"/>
      <c r="U41" s="649"/>
      <c r="V41" s="649"/>
      <c r="W41" s="649"/>
      <c r="X41" s="649"/>
      <c r="Y41" s="653"/>
      <c r="Z41" s="654">
        <v>100</v>
      </c>
      <c r="AA41" s="654"/>
      <c r="AB41" s="654"/>
      <c r="AC41" s="654"/>
      <c r="AD41" s="655">
        <v>10342249</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354571</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234</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340</v>
      </c>
      <c r="AR42" s="647"/>
      <c r="AS42" s="647"/>
      <c r="AT42" s="647"/>
      <c r="AU42" s="647"/>
      <c r="AV42" s="647"/>
      <c r="AW42" s="647"/>
      <c r="AX42" s="647"/>
      <c r="AY42" s="648"/>
      <c r="AZ42" s="605">
        <v>1429919</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472</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1391929</v>
      </c>
      <c r="CS42" s="634"/>
      <c r="CT42" s="634"/>
      <c r="CU42" s="634"/>
      <c r="CV42" s="634"/>
      <c r="CW42" s="634"/>
      <c r="CX42" s="634"/>
      <c r="CY42" s="635"/>
      <c r="CZ42" s="624">
        <v>7.9</v>
      </c>
      <c r="DA42" s="636"/>
      <c r="DB42" s="636"/>
      <c r="DC42" s="637"/>
      <c r="DD42" s="627">
        <v>486971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28000</v>
      </c>
      <c r="CS43" s="634"/>
      <c r="CT43" s="634"/>
      <c r="CU43" s="634"/>
      <c r="CV43" s="634"/>
      <c r="CW43" s="634"/>
      <c r="CX43" s="634"/>
      <c r="CY43" s="635"/>
      <c r="CZ43" s="624">
        <v>0.2</v>
      </c>
      <c r="DA43" s="636"/>
      <c r="DB43" s="636"/>
      <c r="DC43" s="637"/>
      <c r="DD43" s="627">
        <v>23900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1369364</v>
      </c>
      <c r="CS44" s="622"/>
      <c r="CT44" s="622"/>
      <c r="CU44" s="622"/>
      <c r="CV44" s="622"/>
      <c r="CW44" s="622"/>
      <c r="CX44" s="622"/>
      <c r="CY44" s="623"/>
      <c r="CZ44" s="624">
        <v>7.8</v>
      </c>
      <c r="DA44" s="625"/>
      <c r="DB44" s="625"/>
      <c r="DC44" s="626"/>
      <c r="DD44" s="627">
        <v>464406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286276</v>
      </c>
      <c r="CS45" s="634"/>
      <c r="CT45" s="634"/>
      <c r="CU45" s="634"/>
      <c r="CV45" s="634"/>
      <c r="CW45" s="634"/>
      <c r="CX45" s="634"/>
      <c r="CY45" s="635"/>
      <c r="CZ45" s="624">
        <v>1.6</v>
      </c>
      <c r="DA45" s="636"/>
      <c r="DB45" s="636"/>
      <c r="DC45" s="637"/>
      <c r="DD45" s="627">
        <v>19924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1020604</v>
      </c>
      <c r="CS46" s="622"/>
      <c r="CT46" s="622"/>
      <c r="CU46" s="622"/>
      <c r="CV46" s="622"/>
      <c r="CW46" s="622"/>
      <c r="CX46" s="622"/>
      <c r="CY46" s="623"/>
      <c r="CZ46" s="624">
        <v>5.8</v>
      </c>
      <c r="DA46" s="625"/>
      <c r="DB46" s="625"/>
      <c r="DC46" s="626"/>
      <c r="DD46" s="627">
        <v>444467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v>22565</v>
      </c>
      <c r="CS47" s="634"/>
      <c r="CT47" s="634"/>
      <c r="CU47" s="634"/>
      <c r="CV47" s="634"/>
      <c r="CW47" s="634"/>
      <c r="CX47" s="634"/>
      <c r="CY47" s="635"/>
      <c r="CZ47" s="624">
        <v>0.1</v>
      </c>
      <c r="DA47" s="636"/>
      <c r="DB47" s="636"/>
      <c r="DC47" s="637"/>
      <c r="DD47" s="627">
        <v>22565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17631335</v>
      </c>
      <c r="CS49" s="606"/>
      <c r="CT49" s="606"/>
      <c r="CU49" s="606"/>
      <c r="CV49" s="606"/>
      <c r="CW49" s="606"/>
      <c r="CX49" s="606"/>
      <c r="CY49" s="607"/>
      <c r="CZ49" s="608">
        <v>100</v>
      </c>
      <c r="DA49" s="609"/>
      <c r="DB49" s="609"/>
      <c r="DC49" s="610"/>
      <c r="DD49" s="611">
        <v>13046446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AKc3YqFBtbtlxPgI6k3ToGJXnmWTLsp5fK3+ZzzIaVQ18/etbDtbBBjO0+D8A94kUEE5K1JDV4hUmZMiN6awQ==" saltValue="5asMC4Mw0tKX6sW+w1/K2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5" t="s">
        <v>364</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6" t="s">
        <v>365</v>
      </c>
      <c r="DK2" s="1107"/>
      <c r="DL2" s="1107"/>
      <c r="DM2" s="1107"/>
      <c r="DN2" s="1107"/>
      <c r="DO2" s="1108"/>
      <c r="DP2" s="228"/>
      <c r="DQ2" s="1106" t="s">
        <v>366</v>
      </c>
      <c r="DR2" s="1107"/>
      <c r="DS2" s="1107"/>
      <c r="DT2" s="1107"/>
      <c r="DU2" s="1107"/>
      <c r="DV2" s="1107"/>
      <c r="DW2" s="1107"/>
      <c r="DX2" s="1107"/>
      <c r="DY2" s="1107"/>
      <c r="DZ2" s="110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7" t="s">
        <v>367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09"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099" t="s">
        <v>383</v>
      </c>
      <c r="DH5" s="1100"/>
      <c r="DI5" s="1100"/>
      <c r="DJ5" s="1100"/>
      <c r="DK5" s="1101"/>
      <c r="DL5" s="1099" t="s">
        <v>384</v>
      </c>
      <c r="DM5" s="1100"/>
      <c r="DN5" s="1100"/>
      <c r="DO5" s="1100"/>
      <c r="DP5" s="1101"/>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0"/>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2"/>
      <c r="DH6" s="1103"/>
      <c r="DI6" s="1103"/>
      <c r="DJ6" s="1103"/>
      <c r="DK6" s="1104"/>
      <c r="DL6" s="1102"/>
      <c r="DM6" s="1103"/>
      <c r="DN6" s="1103"/>
      <c r="DO6" s="1103"/>
      <c r="DP6" s="1104"/>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88">
        <v>18105</v>
      </c>
      <c r="R7" s="1089"/>
      <c r="S7" s="1089"/>
      <c r="T7" s="1089"/>
      <c r="U7" s="1089"/>
      <c r="V7" s="1089">
        <v>17640</v>
      </c>
      <c r="W7" s="1089"/>
      <c r="X7" s="1089"/>
      <c r="Y7" s="1089"/>
      <c r="Z7" s="1089"/>
      <c r="AA7" s="1089">
        <v>465</v>
      </c>
      <c r="AB7" s="1089"/>
      <c r="AC7" s="1089"/>
      <c r="AD7" s="1089"/>
      <c r="AE7" s="1090"/>
      <c r="AF7" s="1091">
        <v>454</v>
      </c>
      <c r="AG7" s="1092"/>
      <c r="AH7" s="1092"/>
      <c r="AI7" s="1092"/>
      <c r="AJ7" s="1093"/>
      <c r="AK7" s="1094">
        <v>809</v>
      </c>
      <c r="AL7" s="1095"/>
      <c r="AM7" s="1095"/>
      <c r="AN7" s="1095"/>
      <c r="AO7" s="1095"/>
      <c r="AP7" s="1095">
        <v>12905</v>
      </c>
      <c r="AQ7" s="1095"/>
      <c r="AR7" s="1095"/>
      <c r="AS7" s="1095"/>
      <c r="AT7" s="1095"/>
      <c r="AU7" s="1096"/>
      <c r="AV7" s="1096"/>
      <c r="AW7" s="1096"/>
      <c r="AX7" s="1096"/>
      <c r="AY7" s="1097"/>
      <c r="AZ7" s="232"/>
      <c r="BA7" s="232"/>
      <c r="BB7" s="232"/>
      <c r="BC7" s="232"/>
      <c r="BD7" s="232"/>
      <c r="BE7" s="233"/>
      <c r="BF7" s="233"/>
      <c r="BG7" s="233"/>
      <c r="BH7" s="233"/>
      <c r="BI7" s="233"/>
      <c r="BJ7" s="233"/>
      <c r="BK7" s="233"/>
      <c r="BL7" s="233"/>
      <c r="BM7" s="233"/>
      <c r="BN7" s="233"/>
      <c r="BO7" s="233"/>
      <c r="BP7" s="233"/>
      <c r="BQ7" s="236">
        <v>1</v>
      </c>
      <c r="BR7" s="237"/>
      <c r="BS7" s="1085" t="s">
        <v>603</v>
      </c>
      <c r="BT7" s="1086"/>
      <c r="BU7" s="1086"/>
      <c r="BV7" s="1086"/>
      <c r="BW7" s="1086"/>
      <c r="BX7" s="1086"/>
      <c r="BY7" s="1086"/>
      <c r="BZ7" s="1086"/>
      <c r="CA7" s="1086"/>
      <c r="CB7" s="1086"/>
      <c r="CC7" s="1086"/>
      <c r="CD7" s="1086"/>
      <c r="CE7" s="1086"/>
      <c r="CF7" s="1086"/>
      <c r="CG7" s="1098"/>
      <c r="CH7" s="1082">
        <v>-3</v>
      </c>
      <c r="CI7" s="1083"/>
      <c r="CJ7" s="1083"/>
      <c r="CK7" s="1083"/>
      <c r="CL7" s="1084"/>
      <c r="CM7" s="1082">
        <v>71</v>
      </c>
      <c r="CN7" s="1083"/>
      <c r="CO7" s="1083"/>
      <c r="CP7" s="1083"/>
      <c r="CQ7" s="1084"/>
      <c r="CR7" s="1082">
        <v>30</v>
      </c>
      <c r="CS7" s="1083"/>
      <c r="CT7" s="1083"/>
      <c r="CU7" s="1083"/>
      <c r="CV7" s="1084"/>
      <c r="CW7" s="1082" t="s">
        <v>530</v>
      </c>
      <c r="CX7" s="1083"/>
      <c r="CY7" s="1083"/>
      <c r="CZ7" s="1083"/>
      <c r="DA7" s="1084"/>
      <c r="DB7" s="1082" t="s">
        <v>530</v>
      </c>
      <c r="DC7" s="1083"/>
      <c r="DD7" s="1083"/>
      <c r="DE7" s="1083"/>
      <c r="DF7" s="1084"/>
      <c r="DG7" s="1082" t="s">
        <v>530</v>
      </c>
      <c r="DH7" s="1083"/>
      <c r="DI7" s="1083"/>
      <c r="DJ7" s="1083"/>
      <c r="DK7" s="1084"/>
      <c r="DL7" s="1082" t="s">
        <v>530</v>
      </c>
      <c r="DM7" s="1083"/>
      <c r="DN7" s="1083"/>
      <c r="DO7" s="1083"/>
      <c r="DP7" s="1084"/>
      <c r="DQ7" s="1082" t="s">
        <v>530</v>
      </c>
      <c r="DR7" s="1083"/>
      <c r="DS7" s="1083"/>
      <c r="DT7" s="1083"/>
      <c r="DU7" s="1084"/>
      <c r="DV7" s="1085"/>
      <c r="DW7" s="1086"/>
      <c r="DX7" s="1086"/>
      <c r="DY7" s="1086"/>
      <c r="DZ7" s="1087"/>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8</v>
      </c>
      <c r="R8" s="1039"/>
      <c r="S8" s="1039"/>
      <c r="T8" s="1039"/>
      <c r="U8" s="1039"/>
      <c r="V8" s="1039">
        <v>8</v>
      </c>
      <c r="W8" s="1039"/>
      <c r="X8" s="1039"/>
      <c r="Y8" s="1039"/>
      <c r="Z8" s="1039"/>
      <c r="AA8" s="1039">
        <v>0</v>
      </c>
      <c r="AB8" s="1039"/>
      <c r="AC8" s="1039"/>
      <c r="AD8" s="1039"/>
      <c r="AE8" s="1040"/>
      <c r="AF8" s="1035" t="s">
        <v>388</v>
      </c>
      <c r="AG8" s="1036"/>
      <c r="AH8" s="1036"/>
      <c r="AI8" s="1036"/>
      <c r="AJ8" s="1037"/>
      <c r="AK8" s="1078">
        <v>2</v>
      </c>
      <c r="AL8" s="1079"/>
      <c r="AM8" s="1079"/>
      <c r="AN8" s="1079"/>
      <c r="AO8" s="1079"/>
      <c r="AP8" s="1079" t="s">
        <v>530</v>
      </c>
      <c r="AQ8" s="1079"/>
      <c r="AR8" s="1079"/>
      <c r="AS8" s="1079"/>
      <c r="AT8" s="1079"/>
      <c r="AU8" s="1080"/>
      <c r="AV8" s="1080"/>
      <c r="AW8" s="1080"/>
      <c r="AX8" s="1080"/>
      <c r="AY8" s="1081"/>
      <c r="AZ8" s="232"/>
      <c r="BA8" s="232"/>
      <c r="BB8" s="232"/>
      <c r="BC8" s="232"/>
      <c r="BD8" s="232"/>
      <c r="BE8" s="233"/>
      <c r="BF8" s="233"/>
      <c r="BG8" s="233"/>
      <c r="BH8" s="233"/>
      <c r="BI8" s="233"/>
      <c r="BJ8" s="233"/>
      <c r="BK8" s="233"/>
      <c r="BL8" s="233"/>
      <c r="BM8" s="233"/>
      <c r="BN8" s="233"/>
      <c r="BO8" s="233"/>
      <c r="BP8" s="233"/>
      <c r="BQ8" s="238">
        <v>2</v>
      </c>
      <c r="BR8" s="239"/>
      <c r="BS8" s="1000" t="s">
        <v>604</v>
      </c>
      <c r="BT8" s="1001"/>
      <c r="BU8" s="1001"/>
      <c r="BV8" s="1001"/>
      <c r="BW8" s="1001"/>
      <c r="BX8" s="1001"/>
      <c r="BY8" s="1001"/>
      <c r="BZ8" s="1001"/>
      <c r="CA8" s="1001"/>
      <c r="CB8" s="1001"/>
      <c r="CC8" s="1001"/>
      <c r="CD8" s="1001"/>
      <c r="CE8" s="1001"/>
      <c r="CF8" s="1001"/>
      <c r="CG8" s="1016"/>
      <c r="CH8" s="997">
        <v>8</v>
      </c>
      <c r="CI8" s="998"/>
      <c r="CJ8" s="998"/>
      <c r="CK8" s="998"/>
      <c r="CL8" s="999"/>
      <c r="CM8" s="997">
        <v>227</v>
      </c>
      <c r="CN8" s="998"/>
      <c r="CO8" s="998"/>
      <c r="CP8" s="998"/>
      <c r="CQ8" s="999"/>
      <c r="CR8" s="997">
        <v>31</v>
      </c>
      <c r="CS8" s="998"/>
      <c r="CT8" s="998"/>
      <c r="CU8" s="998"/>
      <c r="CV8" s="999"/>
      <c r="CW8" s="997" t="s">
        <v>530</v>
      </c>
      <c r="CX8" s="998"/>
      <c r="CY8" s="998"/>
      <c r="CZ8" s="998"/>
      <c r="DA8" s="999"/>
      <c r="DB8" s="997" t="s">
        <v>530</v>
      </c>
      <c r="DC8" s="998"/>
      <c r="DD8" s="998"/>
      <c r="DE8" s="998"/>
      <c r="DF8" s="999"/>
      <c r="DG8" s="997" t="s">
        <v>530</v>
      </c>
      <c r="DH8" s="998"/>
      <c r="DI8" s="998"/>
      <c r="DJ8" s="998"/>
      <c r="DK8" s="999"/>
      <c r="DL8" s="997" t="s">
        <v>530</v>
      </c>
      <c r="DM8" s="998"/>
      <c r="DN8" s="998"/>
      <c r="DO8" s="998"/>
      <c r="DP8" s="999"/>
      <c r="DQ8" s="997" t="s">
        <v>530</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8"/>
      <c r="AL9" s="1079"/>
      <c r="AM9" s="1079"/>
      <c r="AN9" s="1079"/>
      <c r="AO9" s="1079"/>
      <c r="AP9" s="1079"/>
      <c r="AQ9" s="1079"/>
      <c r="AR9" s="1079"/>
      <c r="AS9" s="1079"/>
      <c r="AT9" s="1079"/>
      <c r="AU9" s="1080"/>
      <c r="AV9" s="1080"/>
      <c r="AW9" s="1080"/>
      <c r="AX9" s="1080"/>
      <c r="AY9" s="1081"/>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8"/>
      <c r="AL10" s="1079"/>
      <c r="AM10" s="1079"/>
      <c r="AN10" s="1079"/>
      <c r="AO10" s="1079"/>
      <c r="AP10" s="1079"/>
      <c r="AQ10" s="1079"/>
      <c r="AR10" s="1079"/>
      <c r="AS10" s="1079"/>
      <c r="AT10" s="1079"/>
      <c r="AU10" s="1080"/>
      <c r="AV10" s="1080"/>
      <c r="AW10" s="1080"/>
      <c r="AX10" s="1080"/>
      <c r="AY10" s="1081"/>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8"/>
      <c r="AL11" s="1079"/>
      <c r="AM11" s="1079"/>
      <c r="AN11" s="1079"/>
      <c r="AO11" s="1079"/>
      <c r="AP11" s="1079"/>
      <c r="AQ11" s="1079"/>
      <c r="AR11" s="1079"/>
      <c r="AS11" s="1079"/>
      <c r="AT11" s="1079"/>
      <c r="AU11" s="1080"/>
      <c r="AV11" s="1080"/>
      <c r="AW11" s="1080"/>
      <c r="AX11" s="1080"/>
      <c r="AY11" s="1081"/>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8"/>
      <c r="AL12" s="1079"/>
      <c r="AM12" s="1079"/>
      <c r="AN12" s="1079"/>
      <c r="AO12" s="1079"/>
      <c r="AP12" s="1079"/>
      <c r="AQ12" s="1079"/>
      <c r="AR12" s="1079"/>
      <c r="AS12" s="1079"/>
      <c r="AT12" s="1079"/>
      <c r="AU12" s="1080"/>
      <c r="AV12" s="1080"/>
      <c r="AW12" s="1080"/>
      <c r="AX12" s="1080"/>
      <c r="AY12" s="1081"/>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8"/>
      <c r="AL13" s="1079"/>
      <c r="AM13" s="1079"/>
      <c r="AN13" s="1079"/>
      <c r="AO13" s="1079"/>
      <c r="AP13" s="1079"/>
      <c r="AQ13" s="1079"/>
      <c r="AR13" s="1079"/>
      <c r="AS13" s="1079"/>
      <c r="AT13" s="1079"/>
      <c r="AU13" s="1080"/>
      <c r="AV13" s="1080"/>
      <c r="AW13" s="1080"/>
      <c r="AX13" s="1080"/>
      <c r="AY13" s="1081"/>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8"/>
      <c r="AL14" s="1079"/>
      <c r="AM14" s="1079"/>
      <c r="AN14" s="1079"/>
      <c r="AO14" s="1079"/>
      <c r="AP14" s="1079"/>
      <c r="AQ14" s="1079"/>
      <c r="AR14" s="1079"/>
      <c r="AS14" s="1079"/>
      <c r="AT14" s="1079"/>
      <c r="AU14" s="1080"/>
      <c r="AV14" s="1080"/>
      <c r="AW14" s="1080"/>
      <c r="AX14" s="1080"/>
      <c r="AY14" s="1081"/>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8"/>
      <c r="AL15" s="1079"/>
      <c r="AM15" s="1079"/>
      <c r="AN15" s="1079"/>
      <c r="AO15" s="1079"/>
      <c r="AP15" s="1079"/>
      <c r="AQ15" s="1079"/>
      <c r="AR15" s="1079"/>
      <c r="AS15" s="1079"/>
      <c r="AT15" s="1079"/>
      <c r="AU15" s="1080"/>
      <c r="AV15" s="1080"/>
      <c r="AW15" s="1080"/>
      <c r="AX15" s="1080"/>
      <c r="AY15" s="1081"/>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8"/>
      <c r="AL16" s="1079"/>
      <c r="AM16" s="1079"/>
      <c r="AN16" s="1079"/>
      <c r="AO16" s="1079"/>
      <c r="AP16" s="1079"/>
      <c r="AQ16" s="1079"/>
      <c r="AR16" s="1079"/>
      <c r="AS16" s="1079"/>
      <c r="AT16" s="1079"/>
      <c r="AU16" s="1080"/>
      <c r="AV16" s="1080"/>
      <c r="AW16" s="1080"/>
      <c r="AX16" s="1080"/>
      <c r="AY16" s="1081"/>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8"/>
      <c r="AL17" s="1079"/>
      <c r="AM17" s="1079"/>
      <c r="AN17" s="1079"/>
      <c r="AO17" s="1079"/>
      <c r="AP17" s="1079"/>
      <c r="AQ17" s="1079"/>
      <c r="AR17" s="1079"/>
      <c r="AS17" s="1079"/>
      <c r="AT17" s="1079"/>
      <c r="AU17" s="1080"/>
      <c r="AV17" s="1080"/>
      <c r="AW17" s="1080"/>
      <c r="AX17" s="1080"/>
      <c r="AY17" s="1081"/>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8"/>
      <c r="AL18" s="1079"/>
      <c r="AM18" s="1079"/>
      <c r="AN18" s="1079"/>
      <c r="AO18" s="1079"/>
      <c r="AP18" s="1079"/>
      <c r="AQ18" s="1079"/>
      <c r="AR18" s="1079"/>
      <c r="AS18" s="1079"/>
      <c r="AT18" s="1079"/>
      <c r="AU18" s="1080"/>
      <c r="AV18" s="1080"/>
      <c r="AW18" s="1080"/>
      <c r="AX18" s="1080"/>
      <c r="AY18" s="1081"/>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8"/>
      <c r="AL19" s="1079"/>
      <c r="AM19" s="1079"/>
      <c r="AN19" s="1079"/>
      <c r="AO19" s="1079"/>
      <c r="AP19" s="1079"/>
      <c r="AQ19" s="1079"/>
      <c r="AR19" s="1079"/>
      <c r="AS19" s="1079"/>
      <c r="AT19" s="1079"/>
      <c r="AU19" s="1080"/>
      <c r="AV19" s="1080"/>
      <c r="AW19" s="1080"/>
      <c r="AX19" s="1080"/>
      <c r="AY19" s="1081"/>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8"/>
      <c r="AL20" s="1079"/>
      <c r="AM20" s="1079"/>
      <c r="AN20" s="1079"/>
      <c r="AO20" s="1079"/>
      <c r="AP20" s="1079"/>
      <c r="AQ20" s="1079"/>
      <c r="AR20" s="1079"/>
      <c r="AS20" s="1079"/>
      <c r="AT20" s="1079"/>
      <c r="AU20" s="1080"/>
      <c r="AV20" s="1080"/>
      <c r="AW20" s="1080"/>
      <c r="AX20" s="1080"/>
      <c r="AY20" s="1081"/>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8"/>
      <c r="AL21" s="1079"/>
      <c r="AM21" s="1079"/>
      <c r="AN21" s="1079"/>
      <c r="AO21" s="1079"/>
      <c r="AP21" s="1079"/>
      <c r="AQ21" s="1079"/>
      <c r="AR21" s="1079"/>
      <c r="AS21" s="1079"/>
      <c r="AT21" s="1079"/>
      <c r="AU21" s="1080"/>
      <c r="AV21" s="1080"/>
      <c r="AW21" s="1080"/>
      <c r="AX21" s="1080"/>
      <c r="AY21" s="1081"/>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1"/>
      <c r="R22" s="1072"/>
      <c r="S22" s="1072"/>
      <c r="T22" s="1072"/>
      <c r="U22" s="1072"/>
      <c r="V22" s="1072"/>
      <c r="W22" s="1072"/>
      <c r="X22" s="1072"/>
      <c r="Y22" s="1072"/>
      <c r="Z22" s="1072"/>
      <c r="AA22" s="1072"/>
      <c r="AB22" s="1072"/>
      <c r="AC22" s="1072"/>
      <c r="AD22" s="1072"/>
      <c r="AE22" s="1073"/>
      <c r="AF22" s="1035"/>
      <c r="AG22" s="1036"/>
      <c r="AH22" s="1036"/>
      <c r="AI22" s="1036"/>
      <c r="AJ22" s="1037"/>
      <c r="AK22" s="1074"/>
      <c r="AL22" s="1075"/>
      <c r="AM22" s="1075"/>
      <c r="AN22" s="1075"/>
      <c r="AO22" s="1075"/>
      <c r="AP22" s="1075"/>
      <c r="AQ22" s="1075"/>
      <c r="AR22" s="1075"/>
      <c r="AS22" s="1075"/>
      <c r="AT22" s="1075"/>
      <c r="AU22" s="1076"/>
      <c r="AV22" s="1076"/>
      <c r="AW22" s="1076"/>
      <c r="AX22" s="1076"/>
      <c r="AY22" s="1077"/>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5">
        <v>18113</v>
      </c>
      <c r="R23" s="1059"/>
      <c r="S23" s="1059"/>
      <c r="T23" s="1059"/>
      <c r="U23" s="1059"/>
      <c r="V23" s="1059">
        <v>17648</v>
      </c>
      <c r="W23" s="1059"/>
      <c r="X23" s="1059"/>
      <c r="Y23" s="1059"/>
      <c r="Z23" s="1059"/>
      <c r="AA23" s="1059">
        <v>465</v>
      </c>
      <c r="AB23" s="1059"/>
      <c r="AC23" s="1059"/>
      <c r="AD23" s="1059"/>
      <c r="AE23" s="1066"/>
      <c r="AF23" s="1067">
        <v>454</v>
      </c>
      <c r="AG23" s="1059"/>
      <c r="AH23" s="1059"/>
      <c r="AI23" s="1059"/>
      <c r="AJ23" s="1068"/>
      <c r="AK23" s="1069"/>
      <c r="AL23" s="1070"/>
      <c r="AM23" s="1070"/>
      <c r="AN23" s="1070"/>
      <c r="AO23" s="1070"/>
      <c r="AP23" s="1059">
        <v>12905</v>
      </c>
      <c r="AQ23" s="1059"/>
      <c r="AR23" s="1059"/>
      <c r="AS23" s="1059"/>
      <c r="AT23" s="1059"/>
      <c r="AU23" s="1060"/>
      <c r="AV23" s="1060"/>
      <c r="AW23" s="1060"/>
      <c r="AX23" s="1060"/>
      <c r="AY23" s="1061"/>
      <c r="AZ23" s="1062" t="s">
        <v>392</v>
      </c>
      <c r="BA23" s="1063"/>
      <c r="BB23" s="1063"/>
      <c r="BC23" s="1063"/>
      <c r="BD23" s="1064"/>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58" t="s">
        <v>393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7" t="s">
        <v>394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3" t="s">
        <v>398</v>
      </c>
      <c r="AG26" s="1010"/>
      <c r="AH26" s="1010"/>
      <c r="AI26" s="1010"/>
      <c r="AJ26" s="1054"/>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5"/>
      <c r="AG27" s="1013"/>
      <c r="AH27" s="1013"/>
      <c r="AI27" s="1013"/>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220">
        <v>3924</v>
      </c>
      <c r="R28" s="1217"/>
      <c r="S28" s="1217"/>
      <c r="T28" s="1217"/>
      <c r="U28" s="1219"/>
      <c r="V28" s="1090">
        <v>3888</v>
      </c>
      <c r="W28" s="1217"/>
      <c r="X28" s="1217"/>
      <c r="Y28" s="1217"/>
      <c r="Z28" s="1219"/>
      <c r="AA28" s="1090">
        <v>36</v>
      </c>
      <c r="AB28" s="1217"/>
      <c r="AC28" s="1217"/>
      <c r="AD28" s="1217"/>
      <c r="AE28" s="1218"/>
      <c r="AF28" s="1048">
        <v>36</v>
      </c>
      <c r="AG28" s="1047"/>
      <c r="AH28" s="1047"/>
      <c r="AI28" s="1047"/>
      <c r="AJ28" s="1049"/>
      <c r="AK28" s="1050">
        <v>423</v>
      </c>
      <c r="AL28" s="1051"/>
      <c r="AM28" s="1051"/>
      <c r="AN28" s="1051"/>
      <c r="AO28" s="1051"/>
      <c r="AP28" s="1051" t="s">
        <v>530</v>
      </c>
      <c r="AQ28" s="1051"/>
      <c r="AR28" s="1051"/>
      <c r="AS28" s="1051"/>
      <c r="AT28" s="1051"/>
      <c r="AU28" s="1051" t="s">
        <v>530</v>
      </c>
      <c r="AV28" s="1051"/>
      <c r="AW28" s="1051"/>
      <c r="AX28" s="1051"/>
      <c r="AY28" s="1051"/>
      <c r="AZ28" s="1052"/>
      <c r="BA28" s="1052"/>
      <c r="BB28" s="1052"/>
      <c r="BC28" s="1052"/>
      <c r="BD28" s="1052"/>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216">
        <v>10</v>
      </c>
      <c r="R29" s="1036"/>
      <c r="S29" s="1036"/>
      <c r="T29" s="1036"/>
      <c r="U29" s="1215"/>
      <c r="V29" s="1040">
        <v>8</v>
      </c>
      <c r="W29" s="1036"/>
      <c r="X29" s="1036"/>
      <c r="Y29" s="1036"/>
      <c r="Z29" s="1215"/>
      <c r="AA29" s="1040">
        <v>2</v>
      </c>
      <c r="AB29" s="1036"/>
      <c r="AC29" s="1036"/>
      <c r="AD29" s="1036"/>
      <c r="AE29" s="1037"/>
      <c r="AF29" s="1035">
        <v>2</v>
      </c>
      <c r="AG29" s="1036"/>
      <c r="AH29" s="1036"/>
      <c r="AI29" s="1036"/>
      <c r="AJ29" s="1037"/>
      <c r="AK29" s="980">
        <v>5</v>
      </c>
      <c r="AL29" s="971"/>
      <c r="AM29" s="971"/>
      <c r="AN29" s="971"/>
      <c r="AO29" s="971"/>
      <c r="AP29" s="971" t="s">
        <v>530</v>
      </c>
      <c r="AQ29" s="971"/>
      <c r="AR29" s="971"/>
      <c r="AS29" s="971"/>
      <c r="AT29" s="971"/>
      <c r="AU29" s="971" t="s">
        <v>530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216">
        <v>5272</v>
      </c>
      <c r="R30" s="1036"/>
      <c r="S30" s="1036"/>
      <c r="T30" s="1036"/>
      <c r="U30" s="1215"/>
      <c r="V30" s="1040">
        <v>5199</v>
      </c>
      <c r="W30" s="1036"/>
      <c r="X30" s="1036"/>
      <c r="Y30" s="1036"/>
      <c r="Z30" s="1215"/>
      <c r="AA30" s="1040">
        <v>73</v>
      </c>
      <c r="AB30" s="1036"/>
      <c r="AC30" s="1036"/>
      <c r="AD30" s="1036"/>
      <c r="AE30" s="1037"/>
      <c r="AF30" s="1035">
        <v>73</v>
      </c>
      <c r="AG30" s="1036"/>
      <c r="AH30" s="1036"/>
      <c r="AI30" s="1036"/>
      <c r="AJ30" s="1037"/>
      <c r="AK30" s="980">
        <v>949</v>
      </c>
      <c r="AL30" s="971"/>
      <c r="AM30" s="971"/>
      <c r="AN30" s="971"/>
      <c r="AO30" s="971"/>
      <c r="AP30" s="971" t="s">
        <v>530</v>
      </c>
      <c r="AQ30" s="971"/>
      <c r="AR30" s="971"/>
      <c r="AS30" s="971"/>
      <c r="AT30" s="971"/>
      <c r="AU30" s="971" t="s">
        <v>530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216">
        <v>5</v>
      </c>
      <c r="R31" s="1036"/>
      <c r="S31" s="1036"/>
      <c r="T31" s="1036"/>
      <c r="U31" s="1215"/>
      <c r="V31" s="1040">
        <v>5</v>
      </c>
      <c r="W31" s="1036"/>
      <c r="X31" s="1036"/>
      <c r="Y31" s="1036"/>
      <c r="Z31" s="1215"/>
      <c r="AA31" s="1040">
        <v>0</v>
      </c>
      <c r="AB31" s="1036"/>
      <c r="AC31" s="1036"/>
      <c r="AD31" s="1036"/>
      <c r="AE31" s="1037"/>
      <c r="AF31" s="1035" t="s">
        <v>407</v>
      </c>
      <c r="AG31" s="1036"/>
      <c r="AH31" s="1036"/>
      <c r="AI31" s="1036"/>
      <c r="AJ31" s="1037"/>
      <c r="AK31" s="980" t="s">
        <v>530</v>
      </c>
      <c r="AL31" s="971"/>
      <c r="AM31" s="971"/>
      <c r="AN31" s="971"/>
      <c r="AO31" s="971"/>
      <c r="AP31" s="971" t="s">
        <v>530</v>
      </c>
      <c r="AQ31" s="971"/>
      <c r="AR31" s="971"/>
      <c r="AS31" s="971"/>
      <c r="AT31" s="971"/>
      <c r="AU31" s="971" t="s">
        <v>530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216">
        <v>417</v>
      </c>
      <c r="R32" s="1036"/>
      <c r="S32" s="1036"/>
      <c r="T32" s="1036"/>
      <c r="U32" s="1215"/>
      <c r="V32" s="1040">
        <v>416</v>
      </c>
      <c r="W32" s="1036"/>
      <c r="X32" s="1036"/>
      <c r="Y32" s="1036"/>
      <c r="Z32" s="1215"/>
      <c r="AA32" s="1040">
        <v>1</v>
      </c>
      <c r="AB32" s="1036"/>
      <c r="AC32" s="1036"/>
      <c r="AD32" s="1036"/>
      <c r="AE32" s="1037"/>
      <c r="AF32" s="1035">
        <v>1</v>
      </c>
      <c r="AG32" s="1036"/>
      <c r="AH32" s="1036"/>
      <c r="AI32" s="1036"/>
      <c r="AJ32" s="1037"/>
      <c r="AK32" s="980">
        <v>157</v>
      </c>
      <c r="AL32" s="971"/>
      <c r="AM32" s="971"/>
      <c r="AN32" s="971"/>
      <c r="AO32" s="971"/>
      <c r="AP32" s="971" t="s">
        <v>530</v>
      </c>
      <c r="AQ32" s="971"/>
      <c r="AR32" s="971"/>
      <c r="AS32" s="971"/>
      <c r="AT32" s="971"/>
      <c r="AU32" s="971" t="s">
        <v>530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216">
        <v>568</v>
      </c>
      <c r="R33" s="1036"/>
      <c r="S33" s="1036"/>
      <c r="T33" s="1036"/>
      <c r="U33" s="1215"/>
      <c r="V33" s="1040">
        <v>597</v>
      </c>
      <c r="W33" s="1036"/>
      <c r="X33" s="1036"/>
      <c r="Y33" s="1036"/>
      <c r="Z33" s="1215"/>
      <c r="AA33" s="1040">
        <v>-29</v>
      </c>
      <c r="AB33" s="1036"/>
      <c r="AC33" s="1036"/>
      <c r="AD33" s="1036"/>
      <c r="AE33" s="1037"/>
      <c r="AF33" s="1035">
        <v>275</v>
      </c>
      <c r="AG33" s="1036"/>
      <c r="AH33" s="1036"/>
      <c r="AI33" s="1036"/>
      <c r="AJ33" s="1037"/>
      <c r="AK33" s="980">
        <v>36</v>
      </c>
      <c r="AL33" s="971"/>
      <c r="AM33" s="971"/>
      <c r="AN33" s="971"/>
      <c r="AO33" s="971"/>
      <c r="AP33" s="971">
        <v>1902</v>
      </c>
      <c r="AQ33" s="971"/>
      <c r="AR33" s="971"/>
      <c r="AS33" s="971"/>
      <c r="AT33" s="971"/>
      <c r="AU33" s="971">
        <v>231</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216">
        <v>618</v>
      </c>
      <c r="R34" s="1036"/>
      <c r="S34" s="1036"/>
      <c r="T34" s="1036"/>
      <c r="U34" s="1215"/>
      <c r="V34" s="1040">
        <v>614</v>
      </c>
      <c r="W34" s="1036"/>
      <c r="X34" s="1036"/>
      <c r="Y34" s="1036"/>
      <c r="Z34" s="1215"/>
      <c r="AA34" s="1040">
        <v>4</v>
      </c>
      <c r="AB34" s="1036"/>
      <c r="AC34" s="1036"/>
      <c r="AD34" s="1036"/>
      <c r="AE34" s="1037"/>
      <c r="AF34" s="1035">
        <v>298</v>
      </c>
      <c r="AG34" s="1036"/>
      <c r="AH34" s="1036"/>
      <c r="AI34" s="1036"/>
      <c r="AJ34" s="1037"/>
      <c r="AK34" s="980">
        <v>3</v>
      </c>
      <c r="AL34" s="971"/>
      <c r="AM34" s="971"/>
      <c r="AN34" s="971"/>
      <c r="AO34" s="971"/>
      <c r="AP34" s="971">
        <v>290</v>
      </c>
      <c r="AQ34" s="971"/>
      <c r="AR34" s="971"/>
      <c r="AS34" s="971"/>
      <c r="AT34" s="971"/>
      <c r="AU34" s="971">
        <v>0</v>
      </c>
      <c r="AV34" s="971"/>
      <c r="AW34" s="971"/>
      <c r="AX34" s="971"/>
      <c r="AY34" s="971"/>
      <c r="AZ34" s="1041"/>
      <c r="BA34" s="1041"/>
      <c r="BB34" s="1041"/>
      <c r="BC34" s="1041"/>
      <c r="BD34" s="1041"/>
      <c r="BE34" s="972" t="s">
        <v>410</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412</v>
      </c>
      <c r="C35" s="1031"/>
      <c r="D35" s="1031"/>
      <c r="E35" s="1031"/>
      <c r="F35" s="1031"/>
      <c r="G35" s="1031"/>
      <c r="H35" s="1031"/>
      <c r="I35" s="1031"/>
      <c r="J35" s="1031"/>
      <c r="K35" s="1031"/>
      <c r="L35" s="1031"/>
      <c r="M35" s="1031"/>
      <c r="N35" s="1031"/>
      <c r="O35" s="1031"/>
      <c r="P35" s="1032"/>
      <c r="Q35" s="1216">
        <v>886</v>
      </c>
      <c r="R35" s="1036"/>
      <c r="S35" s="1036"/>
      <c r="T35" s="1036"/>
      <c r="U35" s="1215"/>
      <c r="V35" s="1040">
        <v>735</v>
      </c>
      <c r="W35" s="1036"/>
      <c r="X35" s="1036"/>
      <c r="Y35" s="1036"/>
      <c r="Z35" s="1215"/>
      <c r="AA35" s="1040">
        <v>151</v>
      </c>
      <c r="AB35" s="1036"/>
      <c r="AC35" s="1036"/>
      <c r="AD35" s="1036"/>
      <c r="AE35" s="1037"/>
      <c r="AF35" s="1035">
        <v>38</v>
      </c>
      <c r="AG35" s="1036"/>
      <c r="AH35" s="1036"/>
      <c r="AI35" s="1036"/>
      <c r="AJ35" s="1037"/>
      <c r="AK35" s="980">
        <v>537</v>
      </c>
      <c r="AL35" s="971"/>
      <c r="AM35" s="971"/>
      <c r="AN35" s="971"/>
      <c r="AO35" s="971"/>
      <c r="AP35" s="971">
        <v>7869</v>
      </c>
      <c r="AQ35" s="971"/>
      <c r="AR35" s="971"/>
      <c r="AS35" s="971"/>
      <c r="AT35" s="971"/>
      <c r="AU35" s="971">
        <v>5902</v>
      </c>
      <c r="AV35" s="971"/>
      <c r="AW35" s="971"/>
      <c r="AX35" s="971"/>
      <c r="AY35" s="971"/>
      <c r="AZ35" s="1041"/>
      <c r="BA35" s="1041"/>
      <c r="BB35" s="1041"/>
      <c r="BC35" s="1041"/>
      <c r="BD35" s="1041"/>
      <c r="BE35" s="972" t="s">
        <v>410</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413</v>
      </c>
      <c r="C36" s="1031"/>
      <c r="D36" s="1031"/>
      <c r="E36" s="1031"/>
      <c r="F36" s="1031"/>
      <c r="G36" s="1031"/>
      <c r="H36" s="1031"/>
      <c r="I36" s="1031"/>
      <c r="J36" s="1031"/>
      <c r="K36" s="1031"/>
      <c r="L36" s="1031"/>
      <c r="M36" s="1031"/>
      <c r="N36" s="1031"/>
      <c r="O36" s="1031"/>
      <c r="P36" s="1032"/>
      <c r="Q36" s="1216">
        <v>102</v>
      </c>
      <c r="R36" s="1036"/>
      <c r="S36" s="1036"/>
      <c r="T36" s="1036"/>
      <c r="U36" s="1215"/>
      <c r="V36" s="1040">
        <v>77</v>
      </c>
      <c r="W36" s="1036"/>
      <c r="X36" s="1036"/>
      <c r="Y36" s="1036"/>
      <c r="Z36" s="1215"/>
      <c r="AA36" s="1040">
        <v>26</v>
      </c>
      <c r="AB36" s="1036"/>
      <c r="AC36" s="1036"/>
      <c r="AD36" s="1036"/>
      <c r="AE36" s="1037"/>
      <c r="AF36" s="1035">
        <v>8</v>
      </c>
      <c r="AG36" s="1036"/>
      <c r="AH36" s="1036"/>
      <c r="AI36" s="1036"/>
      <c r="AJ36" s="1037"/>
      <c r="AK36" s="980">
        <v>61</v>
      </c>
      <c r="AL36" s="971"/>
      <c r="AM36" s="971"/>
      <c r="AN36" s="971"/>
      <c r="AO36" s="971"/>
      <c r="AP36" s="971">
        <v>161</v>
      </c>
      <c r="AQ36" s="971"/>
      <c r="AR36" s="971"/>
      <c r="AS36" s="971"/>
      <c r="AT36" s="971"/>
      <c r="AU36" s="971">
        <v>137</v>
      </c>
      <c r="AV36" s="971"/>
      <c r="AW36" s="971"/>
      <c r="AX36" s="971"/>
      <c r="AY36" s="971"/>
      <c r="AZ36" s="1041"/>
      <c r="BA36" s="1041"/>
      <c r="BB36" s="1041"/>
      <c r="BC36" s="1041"/>
      <c r="BD36" s="1041"/>
      <c r="BE36" s="972" t="s">
        <v>414</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t="s">
        <v>415</v>
      </c>
      <c r="C37" s="1031"/>
      <c r="D37" s="1031"/>
      <c r="E37" s="1031"/>
      <c r="F37" s="1031"/>
      <c r="G37" s="1031"/>
      <c r="H37" s="1031"/>
      <c r="I37" s="1031"/>
      <c r="J37" s="1031"/>
      <c r="K37" s="1031"/>
      <c r="L37" s="1031"/>
      <c r="M37" s="1031"/>
      <c r="N37" s="1031"/>
      <c r="O37" s="1031"/>
      <c r="P37" s="1032"/>
      <c r="Q37" s="1216">
        <v>91</v>
      </c>
      <c r="R37" s="1036"/>
      <c r="S37" s="1036"/>
      <c r="T37" s="1036"/>
      <c r="U37" s="1215"/>
      <c r="V37" s="1040">
        <v>83</v>
      </c>
      <c r="W37" s="1036"/>
      <c r="X37" s="1036"/>
      <c r="Y37" s="1036"/>
      <c r="Z37" s="1215"/>
      <c r="AA37" s="1040">
        <v>8</v>
      </c>
      <c r="AB37" s="1036"/>
      <c r="AC37" s="1036"/>
      <c r="AD37" s="1036"/>
      <c r="AE37" s="1037"/>
      <c r="AF37" s="1035">
        <v>8</v>
      </c>
      <c r="AG37" s="1036"/>
      <c r="AH37" s="1036"/>
      <c r="AI37" s="1036"/>
      <c r="AJ37" s="1037"/>
      <c r="AK37" s="980">
        <v>50</v>
      </c>
      <c r="AL37" s="971"/>
      <c r="AM37" s="971"/>
      <c r="AN37" s="971"/>
      <c r="AO37" s="971"/>
      <c r="AP37" s="971">
        <v>405</v>
      </c>
      <c r="AQ37" s="971"/>
      <c r="AR37" s="971"/>
      <c r="AS37" s="971"/>
      <c r="AT37" s="971"/>
      <c r="AU37" s="971">
        <v>371</v>
      </c>
      <c r="AV37" s="971"/>
      <c r="AW37" s="971"/>
      <c r="AX37" s="971"/>
      <c r="AY37" s="971"/>
      <c r="AZ37" s="1041"/>
      <c r="BA37" s="1041"/>
      <c r="BB37" s="1041"/>
      <c r="BC37" s="1041"/>
      <c r="BD37" s="1041"/>
      <c r="BE37" s="972" t="s">
        <v>410</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t="s">
        <v>416</v>
      </c>
      <c r="C38" s="1031"/>
      <c r="D38" s="1031"/>
      <c r="E38" s="1031"/>
      <c r="F38" s="1031"/>
      <c r="G38" s="1031"/>
      <c r="H38" s="1031"/>
      <c r="I38" s="1031"/>
      <c r="J38" s="1031"/>
      <c r="K38" s="1031"/>
      <c r="L38" s="1031"/>
      <c r="M38" s="1031"/>
      <c r="N38" s="1031"/>
      <c r="O38" s="1031"/>
      <c r="P38" s="1032"/>
      <c r="Q38" s="1216">
        <v>2638</v>
      </c>
      <c r="R38" s="1036"/>
      <c r="S38" s="1036"/>
      <c r="T38" s="1036"/>
      <c r="U38" s="1215"/>
      <c r="V38" s="1040">
        <v>2503</v>
      </c>
      <c r="W38" s="1036"/>
      <c r="X38" s="1036"/>
      <c r="Y38" s="1036"/>
      <c r="Z38" s="1215"/>
      <c r="AA38" s="1040">
        <v>134</v>
      </c>
      <c r="AB38" s="1036"/>
      <c r="AC38" s="1036"/>
      <c r="AD38" s="1036"/>
      <c r="AE38" s="1037"/>
      <c r="AF38" s="1035">
        <v>250</v>
      </c>
      <c r="AG38" s="1036"/>
      <c r="AH38" s="1036"/>
      <c r="AI38" s="1036"/>
      <c r="AJ38" s="1037"/>
      <c r="AK38" s="980">
        <v>499</v>
      </c>
      <c r="AL38" s="971"/>
      <c r="AM38" s="971"/>
      <c r="AN38" s="971"/>
      <c r="AO38" s="971"/>
      <c r="AP38" s="971">
        <v>1569</v>
      </c>
      <c r="AQ38" s="971"/>
      <c r="AR38" s="971"/>
      <c r="AS38" s="971"/>
      <c r="AT38" s="971"/>
      <c r="AU38" s="971">
        <v>1048</v>
      </c>
      <c r="AV38" s="971"/>
      <c r="AW38" s="971"/>
      <c r="AX38" s="971"/>
      <c r="AY38" s="971"/>
      <c r="AZ38" s="1041"/>
      <c r="BA38" s="1041"/>
      <c r="BB38" s="1041"/>
      <c r="BC38" s="1041"/>
      <c r="BD38" s="1041"/>
      <c r="BE38" s="972" t="s">
        <v>417</v>
      </c>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390</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988</v>
      </c>
      <c r="AG63" s="959"/>
      <c r="AH63" s="959"/>
      <c r="AI63" s="959"/>
      <c r="AJ63" s="1022"/>
      <c r="AK63" s="1023"/>
      <c r="AL63" s="963"/>
      <c r="AM63" s="963"/>
      <c r="AN63" s="963"/>
      <c r="AO63" s="963"/>
      <c r="AP63" s="959">
        <v>12196</v>
      </c>
      <c r="AQ63" s="959"/>
      <c r="AR63" s="959"/>
      <c r="AS63" s="959"/>
      <c r="AT63" s="959"/>
      <c r="AU63" s="959">
        <v>7688</v>
      </c>
      <c r="AV63" s="959"/>
      <c r="AW63" s="959"/>
      <c r="AX63" s="959"/>
      <c r="AY63" s="959"/>
      <c r="AZ63" s="1017"/>
      <c r="BA63" s="1017"/>
      <c r="BB63" s="1017"/>
      <c r="BC63" s="1017"/>
      <c r="BD63" s="1017"/>
      <c r="BE63" s="960"/>
      <c r="BF63" s="960"/>
      <c r="BG63" s="960"/>
      <c r="BH63" s="960"/>
      <c r="BI63" s="961"/>
      <c r="BJ63" s="1018" t="s">
        <v>407</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398</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1431</v>
      </c>
      <c r="R68" s="982"/>
      <c r="S68" s="982"/>
      <c r="T68" s="982"/>
      <c r="U68" s="982"/>
      <c r="V68" s="982">
        <v>1412</v>
      </c>
      <c r="W68" s="982"/>
      <c r="X68" s="982"/>
      <c r="Y68" s="982"/>
      <c r="Z68" s="982"/>
      <c r="AA68" s="982">
        <v>19</v>
      </c>
      <c r="AB68" s="982"/>
      <c r="AC68" s="982"/>
      <c r="AD68" s="982"/>
      <c r="AE68" s="982"/>
      <c r="AF68" s="982">
        <v>19</v>
      </c>
      <c r="AG68" s="982"/>
      <c r="AH68" s="982"/>
      <c r="AI68" s="982"/>
      <c r="AJ68" s="982"/>
      <c r="AK68" s="982" t="s">
        <v>530</v>
      </c>
      <c r="AL68" s="982"/>
      <c r="AM68" s="982"/>
      <c r="AN68" s="982"/>
      <c r="AO68" s="982"/>
      <c r="AP68" s="982">
        <v>273</v>
      </c>
      <c r="AQ68" s="982"/>
      <c r="AR68" s="982"/>
      <c r="AS68" s="982"/>
      <c r="AT68" s="982"/>
      <c r="AU68" s="982">
        <v>139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214</v>
      </c>
      <c r="R69" s="971"/>
      <c r="S69" s="971"/>
      <c r="T69" s="971"/>
      <c r="U69" s="971"/>
      <c r="V69" s="971">
        <v>210</v>
      </c>
      <c r="W69" s="971"/>
      <c r="X69" s="971"/>
      <c r="Y69" s="971"/>
      <c r="Z69" s="971"/>
      <c r="AA69" s="971">
        <v>4</v>
      </c>
      <c r="AB69" s="971"/>
      <c r="AC69" s="971"/>
      <c r="AD69" s="971"/>
      <c r="AE69" s="971"/>
      <c r="AF69" s="971">
        <v>4</v>
      </c>
      <c r="AG69" s="971"/>
      <c r="AH69" s="971"/>
      <c r="AI69" s="971"/>
      <c r="AJ69" s="971"/>
      <c r="AK69" s="971" t="s">
        <v>530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653</v>
      </c>
      <c r="R70" s="971"/>
      <c r="S70" s="971"/>
      <c r="T70" s="971"/>
      <c r="U70" s="971"/>
      <c r="V70" s="971">
        <v>638</v>
      </c>
      <c r="W70" s="971"/>
      <c r="X70" s="971"/>
      <c r="Y70" s="971"/>
      <c r="Z70" s="971"/>
      <c r="AA70" s="971">
        <v>15</v>
      </c>
      <c r="AB70" s="971"/>
      <c r="AC70" s="971"/>
      <c r="AD70" s="971"/>
      <c r="AE70" s="971"/>
      <c r="AF70" s="971">
        <v>15</v>
      </c>
      <c r="AG70" s="971"/>
      <c r="AH70" s="971"/>
      <c r="AI70" s="971"/>
      <c r="AJ70" s="971"/>
      <c r="AK70" s="971">
        <v>10</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7170</v>
      </c>
      <c r="R71" s="971"/>
      <c r="S71" s="971"/>
      <c r="T71" s="971"/>
      <c r="U71" s="971"/>
      <c r="V71" s="971">
        <v>7083</v>
      </c>
      <c r="W71" s="971"/>
      <c r="X71" s="971"/>
      <c r="Y71" s="971"/>
      <c r="Z71" s="971"/>
      <c r="AA71" s="971">
        <v>87</v>
      </c>
      <c r="AB71" s="971"/>
      <c r="AC71" s="971"/>
      <c r="AD71" s="971"/>
      <c r="AE71" s="971"/>
      <c r="AF71" s="971">
        <v>87</v>
      </c>
      <c r="AG71" s="971"/>
      <c r="AH71" s="971"/>
      <c r="AI71" s="971"/>
      <c r="AJ71" s="971"/>
      <c r="AK71" s="971">
        <v>2533</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82</v>
      </c>
      <c r="R72" s="971"/>
      <c r="S72" s="971"/>
      <c r="T72" s="971"/>
      <c r="U72" s="971"/>
      <c r="V72" s="971">
        <v>64</v>
      </c>
      <c r="W72" s="971"/>
      <c r="X72" s="971"/>
      <c r="Y72" s="971"/>
      <c r="Z72" s="971"/>
      <c r="AA72" s="971">
        <v>19</v>
      </c>
      <c r="AB72" s="971"/>
      <c r="AC72" s="971"/>
      <c r="AD72" s="971"/>
      <c r="AE72" s="971"/>
      <c r="AF72" s="971">
        <v>19</v>
      </c>
      <c r="AG72" s="971"/>
      <c r="AH72" s="971"/>
      <c r="AI72" s="971"/>
      <c r="AJ72" s="971"/>
      <c r="AK72" s="971" t="s">
        <v>530</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146</v>
      </c>
      <c r="R73" s="971"/>
      <c r="S73" s="971"/>
      <c r="T73" s="971"/>
      <c r="U73" s="971"/>
      <c r="V73" s="971">
        <v>135</v>
      </c>
      <c r="W73" s="971"/>
      <c r="X73" s="971"/>
      <c r="Y73" s="971"/>
      <c r="Z73" s="971"/>
      <c r="AA73" s="971">
        <v>11</v>
      </c>
      <c r="AB73" s="971"/>
      <c r="AC73" s="971"/>
      <c r="AD73" s="971"/>
      <c r="AE73" s="971"/>
      <c r="AF73" s="971">
        <v>11</v>
      </c>
      <c r="AG73" s="971"/>
      <c r="AH73" s="971"/>
      <c r="AI73" s="971"/>
      <c r="AJ73" s="971"/>
      <c r="AK73" s="971">
        <v>32</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542</v>
      </c>
      <c r="R74" s="971"/>
      <c r="S74" s="971"/>
      <c r="T74" s="971"/>
      <c r="U74" s="971"/>
      <c r="V74" s="971">
        <v>507</v>
      </c>
      <c r="W74" s="971"/>
      <c r="X74" s="971"/>
      <c r="Y74" s="971"/>
      <c r="Z74" s="971"/>
      <c r="AA74" s="971">
        <v>35</v>
      </c>
      <c r="AB74" s="971"/>
      <c r="AC74" s="971"/>
      <c r="AD74" s="971"/>
      <c r="AE74" s="971"/>
      <c r="AF74" s="971">
        <v>35</v>
      </c>
      <c r="AG74" s="971"/>
      <c r="AH74" s="971"/>
      <c r="AI74" s="971"/>
      <c r="AJ74" s="971"/>
      <c r="AK74" s="971" t="s">
        <v>530</v>
      </c>
      <c r="AL74" s="971"/>
      <c r="AM74" s="971"/>
      <c r="AN74" s="971"/>
      <c r="AO74" s="971"/>
      <c r="AP74" s="971" t="s">
        <v>530</v>
      </c>
      <c r="AQ74" s="971"/>
      <c r="AR74" s="971"/>
      <c r="AS74" s="971"/>
      <c r="AT74" s="971"/>
      <c r="AU74" s="971" t="s">
        <v>530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154466</v>
      </c>
      <c r="R75" s="979"/>
      <c r="S75" s="979"/>
      <c r="T75" s="979"/>
      <c r="U75" s="980"/>
      <c r="V75" s="981">
        <v>151330</v>
      </c>
      <c r="W75" s="979"/>
      <c r="X75" s="979"/>
      <c r="Y75" s="979"/>
      <c r="Z75" s="980"/>
      <c r="AA75" s="981">
        <v>3136</v>
      </c>
      <c r="AB75" s="979"/>
      <c r="AC75" s="979"/>
      <c r="AD75" s="979"/>
      <c r="AE75" s="980"/>
      <c r="AF75" s="981">
        <v>3136</v>
      </c>
      <c r="AG75" s="979"/>
      <c r="AH75" s="979"/>
      <c r="AI75" s="979"/>
      <c r="AJ75" s="980"/>
      <c r="AK75" s="981">
        <v>668</v>
      </c>
      <c r="AL75" s="979"/>
      <c r="AM75" s="979"/>
      <c r="AN75" s="979"/>
      <c r="AO75" s="980"/>
      <c r="AP75" s="981" t="s">
        <v>530</v>
      </c>
      <c r="AQ75" s="979"/>
      <c r="AR75" s="979"/>
      <c r="AS75" s="979"/>
      <c r="AT75" s="980"/>
      <c r="AU75" s="981" t="s">
        <v>530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3325</v>
      </c>
      <c r="AG88" s="959"/>
      <c r="AH88" s="959"/>
      <c r="AI88" s="959"/>
      <c r="AJ88" s="959"/>
      <c r="AK88" s="963"/>
      <c r="AL88" s="963"/>
      <c r="AM88" s="963"/>
      <c r="AN88" s="963"/>
      <c r="AO88" s="963"/>
      <c r="AP88" s="959">
        <v>273</v>
      </c>
      <c r="AQ88" s="959"/>
      <c r="AR88" s="959"/>
      <c r="AS88" s="959"/>
      <c r="AT88" s="959"/>
      <c r="AU88" s="959">
        <v>139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61</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307</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307</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307</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1626601</v>
      </c>
      <c r="AB110" s="889"/>
      <c r="AC110" s="889"/>
      <c r="AD110" s="889"/>
      <c r="AE110" s="890"/>
      <c r="AF110" s="891">
        <v>1661456</v>
      </c>
      <c r="AG110" s="889"/>
      <c r="AH110" s="889"/>
      <c r="AI110" s="889"/>
      <c r="AJ110" s="890"/>
      <c r="AK110" s="891">
        <v>1582827</v>
      </c>
      <c r="AL110" s="889"/>
      <c r="AM110" s="889"/>
      <c r="AN110" s="889"/>
      <c r="AO110" s="890"/>
      <c r="AP110" s="892">
        <v>18.3</v>
      </c>
      <c r="AQ110" s="893"/>
      <c r="AR110" s="893"/>
      <c r="AS110" s="893"/>
      <c r="AT110" s="894"/>
      <c r="AU110" s="930" t="s">
        <v>74</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13756693</v>
      </c>
      <c r="BR110" s="825"/>
      <c r="BS110" s="825"/>
      <c r="BT110" s="825"/>
      <c r="BU110" s="825"/>
      <c r="BV110" s="825">
        <v>13604799</v>
      </c>
      <c r="BW110" s="825"/>
      <c r="BX110" s="825"/>
      <c r="BY110" s="825"/>
      <c r="BZ110" s="825"/>
      <c r="CA110" s="825">
        <v>12904512</v>
      </c>
      <c r="CB110" s="825"/>
      <c r="CC110" s="825"/>
      <c r="CD110" s="825"/>
      <c r="CE110" s="825"/>
      <c r="CF110" s="863">
        <v>149.19999999999999</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445</v>
      </c>
      <c r="DH110" s="825"/>
      <c r="DI110" s="825"/>
      <c r="DJ110" s="825"/>
      <c r="DK110" s="825"/>
      <c r="DL110" s="825" t="s">
        <v>446</v>
      </c>
      <c r="DM110" s="825"/>
      <c r="DN110" s="825"/>
      <c r="DO110" s="825"/>
      <c r="DP110" s="825"/>
      <c r="DQ110" s="825" t="s">
        <v>447</v>
      </c>
      <c r="DR110" s="825"/>
      <c r="DS110" s="825"/>
      <c r="DT110" s="825"/>
      <c r="DU110" s="825"/>
      <c r="DV110" s="826" t="s">
        <v>445</v>
      </c>
      <c r="DW110" s="826"/>
      <c r="DX110" s="826"/>
      <c r="DY110" s="826"/>
      <c r="DZ110" s="827"/>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446</v>
      </c>
      <c r="AB111" s="913"/>
      <c r="AC111" s="913"/>
      <c r="AD111" s="913"/>
      <c r="AE111" s="914"/>
      <c r="AF111" s="915" t="s">
        <v>445</v>
      </c>
      <c r="AG111" s="913"/>
      <c r="AH111" s="913"/>
      <c r="AI111" s="913"/>
      <c r="AJ111" s="914"/>
      <c r="AK111" s="915" t="s">
        <v>446</v>
      </c>
      <c r="AL111" s="913"/>
      <c r="AM111" s="913"/>
      <c r="AN111" s="913"/>
      <c r="AO111" s="914"/>
      <c r="AP111" s="916" t="s">
        <v>446</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287376</v>
      </c>
      <c r="BR111" s="817"/>
      <c r="BS111" s="817"/>
      <c r="BT111" s="817"/>
      <c r="BU111" s="817"/>
      <c r="BV111" s="817">
        <v>114925</v>
      </c>
      <c r="BW111" s="817"/>
      <c r="BX111" s="817"/>
      <c r="BY111" s="817"/>
      <c r="BZ111" s="817"/>
      <c r="CA111" s="817">
        <v>95655</v>
      </c>
      <c r="CB111" s="817"/>
      <c r="CC111" s="817"/>
      <c r="CD111" s="817"/>
      <c r="CE111" s="817"/>
      <c r="CF111" s="872">
        <v>1.1000000000000001</v>
      </c>
      <c r="CG111" s="873"/>
      <c r="CH111" s="873"/>
      <c r="CI111" s="873"/>
      <c r="CJ111" s="873"/>
      <c r="CK111" s="927"/>
      <c r="CL111" s="885"/>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407</v>
      </c>
      <c r="DW111" s="794"/>
      <c r="DX111" s="794"/>
      <c r="DY111" s="794"/>
      <c r="DZ111" s="795"/>
    </row>
    <row r="112" spans="1:131" s="230" customFormat="1" ht="26.25" customHeight="1" x14ac:dyDescent="0.15">
      <c r="A112" s="919" t="s">
        <v>451</v>
      </c>
      <c r="B112" s="920"/>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447</v>
      </c>
      <c r="AG112" s="780"/>
      <c r="AH112" s="780"/>
      <c r="AI112" s="780"/>
      <c r="AJ112" s="781"/>
      <c r="AK112" s="782" t="s">
        <v>446</v>
      </c>
      <c r="AL112" s="780"/>
      <c r="AM112" s="780"/>
      <c r="AN112" s="780"/>
      <c r="AO112" s="781"/>
      <c r="AP112" s="821" t="s">
        <v>446</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8694156</v>
      </c>
      <c r="BR112" s="817"/>
      <c r="BS112" s="817"/>
      <c r="BT112" s="817"/>
      <c r="BU112" s="817"/>
      <c r="BV112" s="817">
        <v>8150716</v>
      </c>
      <c r="BW112" s="817"/>
      <c r="BX112" s="817"/>
      <c r="BY112" s="817"/>
      <c r="BZ112" s="817"/>
      <c r="CA112" s="817">
        <v>7687520</v>
      </c>
      <c r="CB112" s="817"/>
      <c r="CC112" s="817"/>
      <c r="CD112" s="817"/>
      <c r="CE112" s="817"/>
      <c r="CF112" s="872">
        <v>88.9</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446</v>
      </c>
      <c r="DM112" s="817"/>
      <c r="DN112" s="817"/>
      <c r="DO112" s="817"/>
      <c r="DP112" s="817"/>
      <c r="DQ112" s="817" t="s">
        <v>447</v>
      </c>
      <c r="DR112" s="817"/>
      <c r="DS112" s="817"/>
      <c r="DT112" s="817"/>
      <c r="DU112" s="817"/>
      <c r="DV112" s="794" t="s">
        <v>407</v>
      </c>
      <c r="DW112" s="794"/>
      <c r="DX112" s="794"/>
      <c r="DY112" s="794"/>
      <c r="DZ112" s="795"/>
    </row>
    <row r="113" spans="1:130" s="230" customFormat="1" ht="26.25" customHeight="1" x14ac:dyDescent="0.15">
      <c r="A113" s="921"/>
      <c r="B113" s="922"/>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777811</v>
      </c>
      <c r="AB113" s="913"/>
      <c r="AC113" s="913"/>
      <c r="AD113" s="913"/>
      <c r="AE113" s="914"/>
      <c r="AF113" s="915">
        <v>767891</v>
      </c>
      <c r="AG113" s="913"/>
      <c r="AH113" s="913"/>
      <c r="AI113" s="913"/>
      <c r="AJ113" s="914"/>
      <c r="AK113" s="915">
        <v>758719</v>
      </c>
      <c r="AL113" s="913"/>
      <c r="AM113" s="913"/>
      <c r="AN113" s="913"/>
      <c r="AO113" s="914"/>
      <c r="AP113" s="916">
        <v>8.8000000000000007</v>
      </c>
      <c r="AQ113" s="917"/>
      <c r="AR113" s="917"/>
      <c r="AS113" s="917"/>
      <c r="AT113" s="918"/>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424920</v>
      </c>
      <c r="BR113" s="817"/>
      <c r="BS113" s="817"/>
      <c r="BT113" s="817"/>
      <c r="BU113" s="817"/>
      <c r="BV113" s="817">
        <v>266925</v>
      </c>
      <c r="BW113" s="817"/>
      <c r="BX113" s="817"/>
      <c r="BY113" s="817"/>
      <c r="BZ113" s="817"/>
      <c r="CA113" s="817">
        <v>138767</v>
      </c>
      <c r="CB113" s="817"/>
      <c r="CC113" s="817"/>
      <c r="CD113" s="817"/>
      <c r="CE113" s="817"/>
      <c r="CF113" s="872">
        <v>1.6</v>
      </c>
      <c r="CG113" s="873"/>
      <c r="CH113" s="873"/>
      <c r="CI113" s="873"/>
      <c r="CJ113" s="873"/>
      <c r="CK113" s="927"/>
      <c r="CL113" s="885"/>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447</v>
      </c>
      <c r="DM113" s="780"/>
      <c r="DN113" s="780"/>
      <c r="DO113" s="780"/>
      <c r="DP113" s="781"/>
      <c r="DQ113" s="782" t="s">
        <v>447</v>
      </c>
      <c r="DR113" s="780"/>
      <c r="DS113" s="780"/>
      <c r="DT113" s="780"/>
      <c r="DU113" s="781"/>
      <c r="DV113" s="821" t="s">
        <v>446</v>
      </c>
      <c r="DW113" s="822"/>
      <c r="DX113" s="822"/>
      <c r="DY113" s="822"/>
      <c r="DZ113" s="823"/>
    </row>
    <row r="114" spans="1:130" s="230" customFormat="1" ht="26.25" customHeight="1" x14ac:dyDescent="0.15">
      <c r="A114" s="921"/>
      <c r="B114" s="922"/>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189366</v>
      </c>
      <c r="AB114" s="780"/>
      <c r="AC114" s="780"/>
      <c r="AD114" s="780"/>
      <c r="AE114" s="781"/>
      <c r="AF114" s="782">
        <v>187163</v>
      </c>
      <c r="AG114" s="780"/>
      <c r="AH114" s="780"/>
      <c r="AI114" s="780"/>
      <c r="AJ114" s="781"/>
      <c r="AK114" s="782">
        <v>177882</v>
      </c>
      <c r="AL114" s="780"/>
      <c r="AM114" s="780"/>
      <c r="AN114" s="780"/>
      <c r="AO114" s="781"/>
      <c r="AP114" s="821">
        <v>2.1</v>
      </c>
      <c r="AQ114" s="822"/>
      <c r="AR114" s="822"/>
      <c r="AS114" s="822"/>
      <c r="AT114" s="823"/>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1501609</v>
      </c>
      <c r="BR114" s="817"/>
      <c r="BS114" s="817"/>
      <c r="BT114" s="817"/>
      <c r="BU114" s="817"/>
      <c r="BV114" s="817">
        <v>1477879</v>
      </c>
      <c r="BW114" s="817"/>
      <c r="BX114" s="817"/>
      <c r="BY114" s="817"/>
      <c r="BZ114" s="817"/>
      <c r="CA114" s="817">
        <v>1618782</v>
      </c>
      <c r="CB114" s="817"/>
      <c r="CC114" s="817"/>
      <c r="CD114" s="817"/>
      <c r="CE114" s="817"/>
      <c r="CF114" s="872">
        <v>18.7</v>
      </c>
      <c r="CG114" s="873"/>
      <c r="CH114" s="873"/>
      <c r="CI114" s="873"/>
      <c r="CJ114" s="873"/>
      <c r="CK114" s="927"/>
      <c r="CL114" s="885"/>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407</v>
      </c>
      <c r="DH114" s="780"/>
      <c r="DI114" s="780"/>
      <c r="DJ114" s="780"/>
      <c r="DK114" s="781"/>
      <c r="DL114" s="782" t="s">
        <v>447</v>
      </c>
      <c r="DM114" s="780"/>
      <c r="DN114" s="780"/>
      <c r="DO114" s="780"/>
      <c r="DP114" s="781"/>
      <c r="DQ114" s="782" t="s">
        <v>447</v>
      </c>
      <c r="DR114" s="780"/>
      <c r="DS114" s="780"/>
      <c r="DT114" s="780"/>
      <c r="DU114" s="781"/>
      <c r="DV114" s="821" t="s">
        <v>447</v>
      </c>
      <c r="DW114" s="822"/>
      <c r="DX114" s="822"/>
      <c r="DY114" s="822"/>
      <c r="DZ114" s="823"/>
    </row>
    <row r="115" spans="1:130" s="230" customFormat="1" ht="26.25" customHeight="1" x14ac:dyDescent="0.15">
      <c r="A115" s="921"/>
      <c r="B115" s="922"/>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28612</v>
      </c>
      <c r="AB115" s="913"/>
      <c r="AC115" s="913"/>
      <c r="AD115" s="913"/>
      <c r="AE115" s="914"/>
      <c r="AF115" s="915">
        <v>32707</v>
      </c>
      <c r="AG115" s="913"/>
      <c r="AH115" s="913"/>
      <c r="AI115" s="913"/>
      <c r="AJ115" s="914"/>
      <c r="AK115" s="915">
        <v>22320</v>
      </c>
      <c r="AL115" s="913"/>
      <c r="AM115" s="913"/>
      <c r="AN115" s="913"/>
      <c r="AO115" s="914"/>
      <c r="AP115" s="916">
        <v>0.3</v>
      </c>
      <c r="AQ115" s="917"/>
      <c r="AR115" s="917"/>
      <c r="AS115" s="917"/>
      <c r="AT115" s="918"/>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407</v>
      </c>
      <c r="BW115" s="817"/>
      <c r="BX115" s="817"/>
      <c r="BY115" s="817"/>
      <c r="BZ115" s="817"/>
      <c r="CA115" s="817" t="s">
        <v>447</v>
      </c>
      <c r="CB115" s="817"/>
      <c r="CC115" s="817"/>
      <c r="CD115" s="817"/>
      <c r="CE115" s="817"/>
      <c r="CF115" s="872" t="s">
        <v>407</v>
      </c>
      <c r="CG115" s="873"/>
      <c r="CH115" s="873"/>
      <c r="CI115" s="873"/>
      <c r="CJ115" s="873"/>
      <c r="CK115" s="927"/>
      <c r="CL115" s="885"/>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407</v>
      </c>
      <c r="DH115" s="780"/>
      <c r="DI115" s="780"/>
      <c r="DJ115" s="780"/>
      <c r="DK115" s="781"/>
      <c r="DL115" s="782" t="s">
        <v>447</v>
      </c>
      <c r="DM115" s="780"/>
      <c r="DN115" s="780"/>
      <c r="DO115" s="780"/>
      <c r="DP115" s="781"/>
      <c r="DQ115" s="782" t="s">
        <v>407</v>
      </c>
      <c r="DR115" s="780"/>
      <c r="DS115" s="780"/>
      <c r="DT115" s="780"/>
      <c r="DU115" s="781"/>
      <c r="DV115" s="821" t="s">
        <v>447</v>
      </c>
      <c r="DW115" s="822"/>
      <c r="DX115" s="822"/>
      <c r="DY115" s="822"/>
      <c r="DZ115" s="823"/>
    </row>
    <row r="116" spans="1:130" s="230" customFormat="1" ht="26.25" customHeight="1" x14ac:dyDescent="0.15">
      <c r="A116" s="923"/>
      <c r="B116" s="924"/>
      <c r="C116" s="819" t="s">
        <v>464</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407</v>
      </c>
      <c r="AB116" s="780"/>
      <c r="AC116" s="780"/>
      <c r="AD116" s="780"/>
      <c r="AE116" s="781"/>
      <c r="AF116" s="782" t="s">
        <v>407</v>
      </c>
      <c r="AG116" s="780"/>
      <c r="AH116" s="780"/>
      <c r="AI116" s="780"/>
      <c r="AJ116" s="781"/>
      <c r="AK116" s="782" t="s">
        <v>407</v>
      </c>
      <c r="AL116" s="780"/>
      <c r="AM116" s="780"/>
      <c r="AN116" s="780"/>
      <c r="AO116" s="781"/>
      <c r="AP116" s="821" t="s">
        <v>447</v>
      </c>
      <c r="AQ116" s="822"/>
      <c r="AR116" s="822"/>
      <c r="AS116" s="822"/>
      <c r="AT116" s="823"/>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407</v>
      </c>
      <c r="CB116" s="817"/>
      <c r="CC116" s="817"/>
      <c r="CD116" s="817"/>
      <c r="CE116" s="817"/>
      <c r="CF116" s="872" t="s">
        <v>447</v>
      </c>
      <c r="CG116" s="873"/>
      <c r="CH116" s="873"/>
      <c r="CI116" s="873"/>
      <c r="CJ116" s="873"/>
      <c r="CK116" s="927"/>
      <c r="CL116" s="885"/>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407</v>
      </c>
      <c r="DH116" s="780"/>
      <c r="DI116" s="780"/>
      <c r="DJ116" s="780"/>
      <c r="DK116" s="781"/>
      <c r="DL116" s="782" t="s">
        <v>447</v>
      </c>
      <c r="DM116" s="780"/>
      <c r="DN116" s="780"/>
      <c r="DO116" s="780"/>
      <c r="DP116" s="781"/>
      <c r="DQ116" s="782" t="s">
        <v>447</v>
      </c>
      <c r="DR116" s="780"/>
      <c r="DS116" s="780"/>
      <c r="DT116" s="780"/>
      <c r="DU116" s="781"/>
      <c r="DV116" s="821" t="s">
        <v>446</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467</v>
      </c>
      <c r="Z117" s="897"/>
      <c r="AA117" s="902">
        <v>2622390</v>
      </c>
      <c r="AB117" s="903"/>
      <c r="AC117" s="903"/>
      <c r="AD117" s="903"/>
      <c r="AE117" s="904"/>
      <c r="AF117" s="905">
        <v>2649217</v>
      </c>
      <c r="AG117" s="903"/>
      <c r="AH117" s="903"/>
      <c r="AI117" s="903"/>
      <c r="AJ117" s="904"/>
      <c r="AK117" s="905">
        <v>2541748</v>
      </c>
      <c r="AL117" s="903"/>
      <c r="AM117" s="903"/>
      <c r="AN117" s="903"/>
      <c r="AO117" s="904"/>
      <c r="AP117" s="906"/>
      <c r="AQ117" s="907"/>
      <c r="AR117" s="907"/>
      <c r="AS117" s="907"/>
      <c r="AT117" s="908"/>
      <c r="AU117" s="932"/>
      <c r="AV117" s="933"/>
      <c r="AW117" s="933"/>
      <c r="AX117" s="933"/>
      <c r="AY117" s="933"/>
      <c r="AZ117" s="860" t="s">
        <v>468</v>
      </c>
      <c r="BA117" s="861"/>
      <c r="BB117" s="861"/>
      <c r="BC117" s="861"/>
      <c r="BD117" s="861"/>
      <c r="BE117" s="861"/>
      <c r="BF117" s="861"/>
      <c r="BG117" s="861"/>
      <c r="BH117" s="861"/>
      <c r="BI117" s="861"/>
      <c r="BJ117" s="861"/>
      <c r="BK117" s="861"/>
      <c r="BL117" s="861"/>
      <c r="BM117" s="861"/>
      <c r="BN117" s="861"/>
      <c r="BO117" s="861"/>
      <c r="BP117" s="862"/>
      <c r="BQ117" s="816" t="s">
        <v>469</v>
      </c>
      <c r="BR117" s="817"/>
      <c r="BS117" s="817"/>
      <c r="BT117" s="817"/>
      <c r="BU117" s="817"/>
      <c r="BV117" s="817" t="s">
        <v>470</v>
      </c>
      <c r="BW117" s="817"/>
      <c r="BX117" s="817"/>
      <c r="BY117" s="817"/>
      <c r="BZ117" s="817"/>
      <c r="CA117" s="817" t="s">
        <v>469</v>
      </c>
      <c r="CB117" s="817"/>
      <c r="CC117" s="817"/>
      <c r="CD117" s="817"/>
      <c r="CE117" s="817"/>
      <c r="CF117" s="872" t="s">
        <v>469</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472</v>
      </c>
      <c r="DM117" s="780"/>
      <c r="DN117" s="780"/>
      <c r="DO117" s="780"/>
      <c r="DP117" s="781"/>
      <c r="DQ117" s="782" t="s">
        <v>130</v>
      </c>
      <c r="DR117" s="780"/>
      <c r="DS117" s="780"/>
      <c r="DT117" s="780"/>
      <c r="DU117" s="781"/>
      <c r="DV117" s="821" t="s">
        <v>473</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307</v>
      </c>
      <c r="AL118" s="896"/>
      <c r="AM118" s="896"/>
      <c r="AN118" s="896"/>
      <c r="AO118" s="897"/>
      <c r="AP118" s="899" t="s">
        <v>439</v>
      </c>
      <c r="AQ118" s="900"/>
      <c r="AR118" s="900"/>
      <c r="AS118" s="900"/>
      <c r="AT118" s="901"/>
      <c r="AU118" s="932"/>
      <c r="AV118" s="933"/>
      <c r="AW118" s="933"/>
      <c r="AX118" s="933"/>
      <c r="AY118" s="933"/>
      <c r="AZ118" s="818" t="s">
        <v>474</v>
      </c>
      <c r="BA118" s="819"/>
      <c r="BB118" s="819"/>
      <c r="BC118" s="819"/>
      <c r="BD118" s="819"/>
      <c r="BE118" s="819"/>
      <c r="BF118" s="819"/>
      <c r="BG118" s="819"/>
      <c r="BH118" s="819"/>
      <c r="BI118" s="819"/>
      <c r="BJ118" s="819"/>
      <c r="BK118" s="819"/>
      <c r="BL118" s="819"/>
      <c r="BM118" s="819"/>
      <c r="BN118" s="819"/>
      <c r="BO118" s="819"/>
      <c r="BP118" s="820"/>
      <c r="BQ118" s="856" t="s">
        <v>130</v>
      </c>
      <c r="BR118" s="857"/>
      <c r="BS118" s="857"/>
      <c r="BT118" s="857"/>
      <c r="BU118" s="857"/>
      <c r="BV118" s="857" t="s">
        <v>407</v>
      </c>
      <c r="BW118" s="857"/>
      <c r="BX118" s="857"/>
      <c r="BY118" s="857"/>
      <c r="BZ118" s="857"/>
      <c r="CA118" s="857" t="s">
        <v>407</v>
      </c>
      <c r="CB118" s="857"/>
      <c r="CC118" s="857"/>
      <c r="CD118" s="857"/>
      <c r="CE118" s="857"/>
      <c r="CF118" s="872" t="s">
        <v>475</v>
      </c>
      <c r="CG118" s="873"/>
      <c r="CH118" s="873"/>
      <c r="CI118" s="873"/>
      <c r="CJ118" s="873"/>
      <c r="CK118" s="927"/>
      <c r="CL118" s="885"/>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475</v>
      </c>
      <c r="DH118" s="780"/>
      <c r="DI118" s="780"/>
      <c r="DJ118" s="780"/>
      <c r="DK118" s="781"/>
      <c r="DL118" s="782" t="s">
        <v>477</v>
      </c>
      <c r="DM118" s="780"/>
      <c r="DN118" s="780"/>
      <c r="DO118" s="780"/>
      <c r="DP118" s="781"/>
      <c r="DQ118" s="782" t="s">
        <v>477</v>
      </c>
      <c r="DR118" s="780"/>
      <c r="DS118" s="780"/>
      <c r="DT118" s="780"/>
      <c r="DU118" s="781"/>
      <c r="DV118" s="821" t="s">
        <v>469</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407</v>
      </c>
      <c r="AB119" s="889"/>
      <c r="AC119" s="889"/>
      <c r="AD119" s="889"/>
      <c r="AE119" s="890"/>
      <c r="AF119" s="891" t="s">
        <v>130</v>
      </c>
      <c r="AG119" s="889"/>
      <c r="AH119" s="889"/>
      <c r="AI119" s="889"/>
      <c r="AJ119" s="890"/>
      <c r="AK119" s="891" t="s">
        <v>478</v>
      </c>
      <c r="AL119" s="889"/>
      <c r="AM119" s="889"/>
      <c r="AN119" s="889"/>
      <c r="AO119" s="890"/>
      <c r="AP119" s="892" t="s">
        <v>130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479</v>
      </c>
      <c r="BP119" s="855"/>
      <c r="BQ119" s="856">
        <v>24664754</v>
      </c>
      <c r="BR119" s="857"/>
      <c r="BS119" s="857"/>
      <c r="BT119" s="857"/>
      <c r="BU119" s="857"/>
      <c r="BV119" s="857">
        <v>23615244</v>
      </c>
      <c r="BW119" s="857"/>
      <c r="BX119" s="857"/>
      <c r="BY119" s="857"/>
      <c r="BZ119" s="857"/>
      <c r="CA119" s="857">
        <v>22445236</v>
      </c>
      <c r="CB119" s="857"/>
      <c r="CC119" s="857"/>
      <c r="CD119" s="857"/>
      <c r="CE119" s="857"/>
      <c r="CF119" s="748"/>
      <c r="CG119" s="749"/>
      <c r="CH119" s="749"/>
      <c r="CI119" s="749"/>
      <c r="CJ119" s="853"/>
      <c r="CK119" s="928"/>
      <c r="CL119" s="887"/>
      <c r="CM119" s="818" t="s">
        <v>480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287376</v>
      </c>
      <c r="DH119" s="764"/>
      <c r="DI119" s="764"/>
      <c r="DJ119" s="764"/>
      <c r="DK119" s="765"/>
      <c r="DL119" s="766">
        <v>114925</v>
      </c>
      <c r="DM119" s="764"/>
      <c r="DN119" s="764"/>
      <c r="DO119" s="764"/>
      <c r="DP119" s="765"/>
      <c r="DQ119" s="766">
        <v>95655</v>
      </c>
      <c r="DR119" s="764"/>
      <c r="DS119" s="764"/>
      <c r="DT119" s="764"/>
      <c r="DU119" s="765"/>
      <c r="DV119" s="828">
        <v>1.1000000000000001</v>
      </c>
      <c r="DW119" s="829"/>
      <c r="DX119" s="829"/>
      <c r="DY119" s="829"/>
      <c r="DZ119" s="830"/>
    </row>
    <row r="120" spans="1:130" s="230" customFormat="1" ht="26.25" customHeight="1" x14ac:dyDescent="0.15">
      <c r="A120" s="884"/>
      <c r="B120" s="885"/>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407</v>
      </c>
      <c r="AB120" s="780"/>
      <c r="AC120" s="780"/>
      <c r="AD120" s="780"/>
      <c r="AE120" s="781"/>
      <c r="AF120" s="782" t="s">
        <v>407</v>
      </c>
      <c r="AG120" s="780"/>
      <c r="AH120" s="780"/>
      <c r="AI120" s="780"/>
      <c r="AJ120" s="781"/>
      <c r="AK120" s="782" t="s">
        <v>470</v>
      </c>
      <c r="AL120" s="780"/>
      <c r="AM120" s="780"/>
      <c r="AN120" s="780"/>
      <c r="AO120" s="781"/>
      <c r="AP120" s="821" t="s">
        <v>481</v>
      </c>
      <c r="AQ120" s="822"/>
      <c r="AR120" s="822"/>
      <c r="AS120" s="822"/>
      <c r="AT120" s="823"/>
      <c r="AU120" s="874" t="s">
        <v>482</v>
      </c>
      <c r="AV120" s="875"/>
      <c r="AW120" s="875"/>
      <c r="AX120" s="875"/>
      <c r="AY120" s="876"/>
      <c r="AZ120" s="840" t="s">
        <v>483</v>
      </c>
      <c r="BA120" s="808"/>
      <c r="BB120" s="808"/>
      <c r="BC120" s="808"/>
      <c r="BD120" s="808"/>
      <c r="BE120" s="808"/>
      <c r="BF120" s="808"/>
      <c r="BG120" s="808"/>
      <c r="BH120" s="808"/>
      <c r="BI120" s="808"/>
      <c r="BJ120" s="808"/>
      <c r="BK120" s="808"/>
      <c r="BL120" s="808"/>
      <c r="BM120" s="808"/>
      <c r="BN120" s="808"/>
      <c r="BO120" s="808"/>
      <c r="BP120" s="809"/>
      <c r="BQ120" s="841">
        <v>2656933</v>
      </c>
      <c r="BR120" s="825"/>
      <c r="BS120" s="825"/>
      <c r="BT120" s="825"/>
      <c r="BU120" s="825"/>
      <c r="BV120" s="825">
        <v>3684165</v>
      </c>
      <c r="BW120" s="825"/>
      <c r="BX120" s="825"/>
      <c r="BY120" s="825"/>
      <c r="BZ120" s="825"/>
      <c r="CA120" s="825">
        <v>4041353</v>
      </c>
      <c r="CB120" s="825"/>
      <c r="CC120" s="825"/>
      <c r="CD120" s="825"/>
      <c r="CE120" s="825"/>
      <c r="CF120" s="863">
        <v>46.7</v>
      </c>
      <c r="CG120" s="864"/>
      <c r="CH120" s="864"/>
      <c r="CI120" s="864"/>
      <c r="CJ120" s="864"/>
      <c r="CK120" s="865" t="s">
        <v>484</v>
      </c>
      <c r="CL120" s="832"/>
      <c r="CM120" s="832"/>
      <c r="CN120" s="832"/>
      <c r="CO120" s="833"/>
      <c r="CP120" s="869" t="s">
        <v>485</v>
      </c>
      <c r="CQ120" s="870"/>
      <c r="CR120" s="870"/>
      <c r="CS120" s="870"/>
      <c r="CT120" s="870"/>
      <c r="CU120" s="870"/>
      <c r="CV120" s="870"/>
      <c r="CW120" s="870"/>
      <c r="CX120" s="870"/>
      <c r="CY120" s="870"/>
      <c r="CZ120" s="870"/>
      <c r="DA120" s="870"/>
      <c r="DB120" s="870"/>
      <c r="DC120" s="870"/>
      <c r="DD120" s="870"/>
      <c r="DE120" s="870"/>
      <c r="DF120" s="871"/>
      <c r="DG120" s="841">
        <v>6545501</v>
      </c>
      <c r="DH120" s="825"/>
      <c r="DI120" s="825"/>
      <c r="DJ120" s="825"/>
      <c r="DK120" s="825"/>
      <c r="DL120" s="825">
        <v>6235806</v>
      </c>
      <c r="DM120" s="825"/>
      <c r="DN120" s="825"/>
      <c r="DO120" s="825"/>
      <c r="DP120" s="825"/>
      <c r="DQ120" s="825">
        <v>5901654</v>
      </c>
      <c r="DR120" s="825"/>
      <c r="DS120" s="825"/>
      <c r="DT120" s="825"/>
      <c r="DU120" s="825"/>
      <c r="DV120" s="826">
        <v>68.2</v>
      </c>
      <c r="DW120" s="826"/>
      <c r="DX120" s="826"/>
      <c r="DY120" s="826"/>
      <c r="DZ120" s="827"/>
    </row>
    <row r="121" spans="1:130" s="230" customFormat="1" ht="26.25" customHeight="1" x14ac:dyDescent="0.15">
      <c r="A121" s="884"/>
      <c r="B121" s="885"/>
      <c r="C121" s="860" t="s">
        <v>486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130</v>
      </c>
      <c r="AB121" s="780"/>
      <c r="AC121" s="780"/>
      <c r="AD121" s="780"/>
      <c r="AE121" s="781"/>
      <c r="AF121" s="782" t="s">
        <v>407</v>
      </c>
      <c r="AG121" s="780"/>
      <c r="AH121" s="780"/>
      <c r="AI121" s="780"/>
      <c r="AJ121" s="781"/>
      <c r="AK121" s="782" t="s">
        <v>130</v>
      </c>
      <c r="AL121" s="780"/>
      <c r="AM121" s="780"/>
      <c r="AN121" s="780"/>
      <c r="AO121" s="781"/>
      <c r="AP121" s="821" t="s">
        <v>130</v>
      </c>
      <c r="AQ121" s="822"/>
      <c r="AR121" s="822"/>
      <c r="AS121" s="822"/>
      <c r="AT121" s="823"/>
      <c r="AU121" s="877"/>
      <c r="AV121" s="878"/>
      <c r="AW121" s="878"/>
      <c r="AX121" s="878"/>
      <c r="AY121" s="879"/>
      <c r="AZ121" s="815" t="s">
        <v>487</v>
      </c>
      <c r="BA121" s="752"/>
      <c r="BB121" s="752"/>
      <c r="BC121" s="752"/>
      <c r="BD121" s="752"/>
      <c r="BE121" s="752"/>
      <c r="BF121" s="752"/>
      <c r="BG121" s="752"/>
      <c r="BH121" s="752"/>
      <c r="BI121" s="752"/>
      <c r="BJ121" s="752"/>
      <c r="BK121" s="752"/>
      <c r="BL121" s="752"/>
      <c r="BM121" s="752"/>
      <c r="BN121" s="752"/>
      <c r="BO121" s="752"/>
      <c r="BP121" s="753"/>
      <c r="BQ121" s="816">
        <v>313066</v>
      </c>
      <c r="BR121" s="817"/>
      <c r="BS121" s="817"/>
      <c r="BT121" s="817"/>
      <c r="BU121" s="817"/>
      <c r="BV121" s="817">
        <v>281815</v>
      </c>
      <c r="BW121" s="817"/>
      <c r="BX121" s="817"/>
      <c r="BY121" s="817"/>
      <c r="BZ121" s="817"/>
      <c r="CA121" s="817">
        <v>247132</v>
      </c>
      <c r="CB121" s="817"/>
      <c r="CC121" s="817"/>
      <c r="CD121" s="817"/>
      <c r="CE121" s="817"/>
      <c r="CF121" s="872">
        <v>2.9</v>
      </c>
      <c r="CG121" s="873"/>
      <c r="CH121" s="873"/>
      <c r="CI121" s="873"/>
      <c r="CJ121" s="873"/>
      <c r="CK121" s="866"/>
      <c r="CL121" s="835"/>
      <c r="CM121" s="835"/>
      <c r="CN121" s="835"/>
      <c r="CO121" s="836"/>
      <c r="CP121" s="844" t="s">
        <v>488</v>
      </c>
      <c r="CQ121" s="845"/>
      <c r="CR121" s="845"/>
      <c r="CS121" s="845"/>
      <c r="CT121" s="845"/>
      <c r="CU121" s="845"/>
      <c r="CV121" s="845"/>
      <c r="CW121" s="845"/>
      <c r="CX121" s="845"/>
      <c r="CY121" s="845"/>
      <c r="CZ121" s="845"/>
      <c r="DA121" s="845"/>
      <c r="DB121" s="845"/>
      <c r="DC121" s="845"/>
      <c r="DD121" s="845"/>
      <c r="DE121" s="845"/>
      <c r="DF121" s="846"/>
      <c r="DG121" s="816">
        <v>1238079</v>
      </c>
      <c r="DH121" s="817"/>
      <c r="DI121" s="817"/>
      <c r="DJ121" s="817"/>
      <c r="DK121" s="817"/>
      <c r="DL121" s="817">
        <v>1082929</v>
      </c>
      <c r="DM121" s="817"/>
      <c r="DN121" s="817"/>
      <c r="DO121" s="817"/>
      <c r="DP121" s="817"/>
      <c r="DQ121" s="817">
        <v>1047795</v>
      </c>
      <c r="DR121" s="817"/>
      <c r="DS121" s="817"/>
      <c r="DT121" s="817"/>
      <c r="DU121" s="817"/>
      <c r="DV121" s="794">
        <v>12.1</v>
      </c>
      <c r="DW121" s="794"/>
      <c r="DX121" s="794"/>
      <c r="DY121" s="794"/>
      <c r="DZ121" s="795"/>
    </row>
    <row r="122" spans="1:130" s="230" customFormat="1" ht="26.25" customHeight="1" x14ac:dyDescent="0.15">
      <c r="A122" s="884"/>
      <c r="B122" s="885"/>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407</v>
      </c>
      <c r="AG122" s="780"/>
      <c r="AH122" s="780"/>
      <c r="AI122" s="780"/>
      <c r="AJ122" s="781"/>
      <c r="AK122" s="782" t="s">
        <v>130</v>
      </c>
      <c r="AL122" s="780"/>
      <c r="AM122" s="780"/>
      <c r="AN122" s="780"/>
      <c r="AO122" s="781"/>
      <c r="AP122" s="821" t="s">
        <v>130</v>
      </c>
      <c r="AQ122" s="822"/>
      <c r="AR122" s="822"/>
      <c r="AS122" s="822"/>
      <c r="AT122" s="823"/>
      <c r="AU122" s="877"/>
      <c r="AV122" s="878"/>
      <c r="AW122" s="878"/>
      <c r="AX122" s="878"/>
      <c r="AY122" s="879"/>
      <c r="AZ122" s="818" t="s">
        <v>489</v>
      </c>
      <c r="BA122" s="819"/>
      <c r="BB122" s="819"/>
      <c r="BC122" s="819"/>
      <c r="BD122" s="819"/>
      <c r="BE122" s="819"/>
      <c r="BF122" s="819"/>
      <c r="BG122" s="819"/>
      <c r="BH122" s="819"/>
      <c r="BI122" s="819"/>
      <c r="BJ122" s="819"/>
      <c r="BK122" s="819"/>
      <c r="BL122" s="819"/>
      <c r="BM122" s="819"/>
      <c r="BN122" s="819"/>
      <c r="BO122" s="819"/>
      <c r="BP122" s="820"/>
      <c r="BQ122" s="856">
        <v>17155556</v>
      </c>
      <c r="BR122" s="857"/>
      <c r="BS122" s="857"/>
      <c r="BT122" s="857"/>
      <c r="BU122" s="857"/>
      <c r="BV122" s="857">
        <v>16335465</v>
      </c>
      <c r="BW122" s="857"/>
      <c r="BX122" s="857"/>
      <c r="BY122" s="857"/>
      <c r="BZ122" s="857"/>
      <c r="CA122" s="857">
        <v>15578956</v>
      </c>
      <c r="CB122" s="857"/>
      <c r="CC122" s="857"/>
      <c r="CD122" s="857"/>
      <c r="CE122" s="857"/>
      <c r="CF122" s="858">
        <v>180.1</v>
      </c>
      <c r="CG122" s="859"/>
      <c r="CH122" s="859"/>
      <c r="CI122" s="859"/>
      <c r="CJ122" s="859"/>
      <c r="CK122" s="866"/>
      <c r="CL122" s="835"/>
      <c r="CM122" s="835"/>
      <c r="CN122" s="835"/>
      <c r="CO122" s="836"/>
      <c r="CP122" s="844" t="s">
        <v>490</v>
      </c>
      <c r="CQ122" s="845"/>
      <c r="CR122" s="845"/>
      <c r="CS122" s="845"/>
      <c r="CT122" s="845"/>
      <c r="CU122" s="845"/>
      <c r="CV122" s="845"/>
      <c r="CW122" s="845"/>
      <c r="CX122" s="845"/>
      <c r="CY122" s="845"/>
      <c r="CZ122" s="845"/>
      <c r="DA122" s="845"/>
      <c r="DB122" s="845"/>
      <c r="DC122" s="845"/>
      <c r="DD122" s="845"/>
      <c r="DE122" s="845"/>
      <c r="DF122" s="846"/>
      <c r="DG122" s="816">
        <v>424610</v>
      </c>
      <c r="DH122" s="817"/>
      <c r="DI122" s="817"/>
      <c r="DJ122" s="817"/>
      <c r="DK122" s="817"/>
      <c r="DL122" s="817">
        <v>399624</v>
      </c>
      <c r="DM122" s="817"/>
      <c r="DN122" s="817"/>
      <c r="DO122" s="817"/>
      <c r="DP122" s="817"/>
      <c r="DQ122" s="817">
        <v>370716</v>
      </c>
      <c r="DR122" s="817"/>
      <c r="DS122" s="817"/>
      <c r="DT122" s="817"/>
      <c r="DU122" s="817"/>
      <c r="DV122" s="794">
        <v>4.3</v>
      </c>
      <c r="DW122" s="794"/>
      <c r="DX122" s="794"/>
      <c r="DY122" s="794"/>
      <c r="DZ122" s="795"/>
    </row>
    <row r="123" spans="1:130" s="230" customFormat="1" ht="26.25" customHeight="1" x14ac:dyDescent="0.15">
      <c r="A123" s="884"/>
      <c r="B123" s="885"/>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473</v>
      </c>
      <c r="AB123" s="780"/>
      <c r="AC123" s="780"/>
      <c r="AD123" s="780"/>
      <c r="AE123" s="781"/>
      <c r="AF123" s="782" t="s">
        <v>130</v>
      </c>
      <c r="AG123" s="780"/>
      <c r="AH123" s="780"/>
      <c r="AI123" s="780"/>
      <c r="AJ123" s="781"/>
      <c r="AK123" s="782" t="s">
        <v>407</v>
      </c>
      <c r="AL123" s="780"/>
      <c r="AM123" s="780"/>
      <c r="AN123" s="780"/>
      <c r="AO123" s="781"/>
      <c r="AP123" s="821" t="s">
        <v>481</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491</v>
      </c>
      <c r="BP123" s="855"/>
      <c r="BQ123" s="851">
        <v>20125555</v>
      </c>
      <c r="BR123" s="852"/>
      <c r="BS123" s="852"/>
      <c r="BT123" s="852"/>
      <c r="BU123" s="852"/>
      <c r="BV123" s="852">
        <v>20301445</v>
      </c>
      <c r="BW123" s="852"/>
      <c r="BX123" s="852"/>
      <c r="BY123" s="852"/>
      <c r="BZ123" s="852"/>
      <c r="CA123" s="852">
        <v>19867441</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v>281116</v>
      </c>
      <c r="DH123" s="780"/>
      <c r="DI123" s="780"/>
      <c r="DJ123" s="780"/>
      <c r="DK123" s="781"/>
      <c r="DL123" s="782">
        <v>256190</v>
      </c>
      <c r="DM123" s="780"/>
      <c r="DN123" s="780"/>
      <c r="DO123" s="780"/>
      <c r="DP123" s="781"/>
      <c r="DQ123" s="782">
        <v>230793</v>
      </c>
      <c r="DR123" s="780"/>
      <c r="DS123" s="780"/>
      <c r="DT123" s="780"/>
      <c r="DU123" s="781"/>
      <c r="DV123" s="821">
        <v>2.7</v>
      </c>
      <c r="DW123" s="822"/>
      <c r="DX123" s="822"/>
      <c r="DY123" s="822"/>
      <c r="DZ123" s="823"/>
    </row>
    <row r="124" spans="1:130" s="230" customFormat="1" ht="26.25" customHeight="1" thickBot="1" x14ac:dyDescent="0.2">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407</v>
      </c>
      <c r="AB124" s="780"/>
      <c r="AC124" s="780"/>
      <c r="AD124" s="780"/>
      <c r="AE124" s="781"/>
      <c r="AF124" s="782" t="s">
        <v>130</v>
      </c>
      <c r="AG124" s="780"/>
      <c r="AH124" s="780"/>
      <c r="AI124" s="780"/>
      <c r="AJ124" s="781"/>
      <c r="AK124" s="782" t="s">
        <v>130</v>
      </c>
      <c r="AL124" s="780"/>
      <c r="AM124" s="780"/>
      <c r="AN124" s="780"/>
      <c r="AO124" s="781"/>
      <c r="AP124" s="821" t="s">
        <v>407</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52.7</v>
      </c>
      <c r="BR124" s="842"/>
      <c r="BS124" s="842"/>
      <c r="BT124" s="842"/>
      <c r="BU124" s="842"/>
      <c r="BV124" s="842">
        <v>36.6</v>
      </c>
      <c r="BW124" s="842"/>
      <c r="BX124" s="842"/>
      <c r="BY124" s="842"/>
      <c r="BZ124" s="842"/>
      <c r="CA124" s="842">
        <v>29.7</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v>204850</v>
      </c>
      <c r="DH124" s="764"/>
      <c r="DI124" s="764"/>
      <c r="DJ124" s="764"/>
      <c r="DK124" s="765"/>
      <c r="DL124" s="766">
        <v>176167</v>
      </c>
      <c r="DM124" s="764"/>
      <c r="DN124" s="764"/>
      <c r="DO124" s="764"/>
      <c r="DP124" s="765"/>
      <c r="DQ124" s="766">
        <v>136562</v>
      </c>
      <c r="DR124" s="764"/>
      <c r="DS124" s="764"/>
      <c r="DT124" s="764"/>
      <c r="DU124" s="765"/>
      <c r="DV124" s="828">
        <v>1.6</v>
      </c>
      <c r="DW124" s="829"/>
      <c r="DX124" s="829"/>
      <c r="DY124" s="829"/>
      <c r="DZ124" s="830"/>
    </row>
    <row r="125" spans="1:130" s="230" customFormat="1" ht="26.25" customHeight="1" x14ac:dyDescent="0.15">
      <c r="A125" s="884"/>
      <c r="B125" s="885"/>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470</v>
      </c>
      <c r="AG125" s="780"/>
      <c r="AH125" s="780"/>
      <c r="AI125" s="780"/>
      <c r="AJ125" s="781"/>
      <c r="AK125" s="782" t="s">
        <v>469</v>
      </c>
      <c r="AL125" s="780"/>
      <c r="AM125" s="780"/>
      <c r="AN125" s="780"/>
      <c r="AO125" s="781"/>
      <c r="AP125" s="821" t="s">
        <v>407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473</v>
      </c>
      <c r="DH125" s="825"/>
      <c r="DI125" s="825"/>
      <c r="DJ125" s="825"/>
      <c r="DK125" s="825"/>
      <c r="DL125" s="825" t="s">
        <v>407</v>
      </c>
      <c r="DM125" s="825"/>
      <c r="DN125" s="825"/>
      <c r="DO125" s="825"/>
      <c r="DP125" s="825"/>
      <c r="DQ125" s="825" t="s">
        <v>473</v>
      </c>
      <c r="DR125" s="825"/>
      <c r="DS125" s="825"/>
      <c r="DT125" s="825"/>
      <c r="DU125" s="825"/>
      <c r="DV125" s="826" t="s">
        <v>473</v>
      </c>
      <c r="DW125" s="826"/>
      <c r="DX125" s="826"/>
      <c r="DY125" s="826"/>
      <c r="DZ125" s="827"/>
    </row>
    <row r="126" spans="1:130" s="230" customFormat="1" ht="26.25" customHeight="1" thickBot="1" x14ac:dyDescent="0.2">
      <c r="A126" s="884"/>
      <c r="B126" s="885"/>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28546</v>
      </c>
      <c r="AB126" s="780"/>
      <c r="AC126" s="780"/>
      <c r="AD126" s="780"/>
      <c r="AE126" s="781"/>
      <c r="AF126" s="782">
        <v>19275</v>
      </c>
      <c r="AG126" s="780"/>
      <c r="AH126" s="780"/>
      <c r="AI126" s="780"/>
      <c r="AJ126" s="781"/>
      <c r="AK126" s="782">
        <v>19270</v>
      </c>
      <c r="AL126" s="780"/>
      <c r="AM126" s="780"/>
      <c r="AN126" s="780"/>
      <c r="AO126" s="781"/>
      <c r="AP126" s="821">
        <v>0.2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407</v>
      </c>
      <c r="DH126" s="817"/>
      <c r="DI126" s="817"/>
      <c r="DJ126" s="817"/>
      <c r="DK126" s="817"/>
      <c r="DL126" s="817" t="s">
        <v>470</v>
      </c>
      <c r="DM126" s="817"/>
      <c r="DN126" s="817"/>
      <c r="DO126" s="817"/>
      <c r="DP126" s="817"/>
      <c r="DQ126" s="817" t="s">
        <v>481</v>
      </c>
      <c r="DR126" s="817"/>
      <c r="DS126" s="817"/>
      <c r="DT126" s="817"/>
      <c r="DU126" s="817"/>
      <c r="DV126" s="794" t="s">
        <v>130</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66</v>
      </c>
      <c r="AB127" s="780"/>
      <c r="AC127" s="780"/>
      <c r="AD127" s="780"/>
      <c r="AE127" s="781"/>
      <c r="AF127" s="782">
        <v>13432</v>
      </c>
      <c r="AG127" s="780"/>
      <c r="AH127" s="780"/>
      <c r="AI127" s="780"/>
      <c r="AJ127" s="781"/>
      <c r="AK127" s="782">
        <v>3050</v>
      </c>
      <c r="AL127" s="780"/>
      <c r="AM127" s="780"/>
      <c r="AN127" s="780"/>
      <c r="AO127" s="781"/>
      <c r="AP127" s="821">
        <v>0</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469</v>
      </c>
      <c r="DH127" s="817"/>
      <c r="DI127" s="817"/>
      <c r="DJ127" s="817"/>
      <c r="DK127" s="817"/>
      <c r="DL127" s="817" t="s">
        <v>130</v>
      </c>
      <c r="DM127" s="817"/>
      <c r="DN127" s="817"/>
      <c r="DO127" s="817"/>
      <c r="DP127" s="817"/>
      <c r="DQ127" s="817" t="s">
        <v>130</v>
      </c>
      <c r="DR127" s="817"/>
      <c r="DS127" s="817"/>
      <c r="DT127" s="817"/>
      <c r="DU127" s="817"/>
      <c r="DV127" s="794" t="s">
        <v>470</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43630</v>
      </c>
      <c r="AB128" s="801"/>
      <c r="AC128" s="801"/>
      <c r="AD128" s="801"/>
      <c r="AE128" s="802"/>
      <c r="AF128" s="803">
        <v>42552</v>
      </c>
      <c r="AG128" s="801"/>
      <c r="AH128" s="801"/>
      <c r="AI128" s="801"/>
      <c r="AJ128" s="802"/>
      <c r="AK128" s="803">
        <v>41584</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130</v>
      </c>
      <c r="BG128" s="787"/>
      <c r="BH128" s="787"/>
      <c r="BI128" s="787"/>
      <c r="BJ128" s="787"/>
      <c r="BK128" s="787"/>
      <c r="BL128" s="810"/>
      <c r="BM128" s="786">
        <v>13.28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t="s">
        <v>481</v>
      </c>
      <c r="DH128" s="791"/>
      <c r="DI128" s="791"/>
      <c r="DJ128" s="791"/>
      <c r="DK128" s="791"/>
      <c r="DL128" s="791" t="s">
        <v>130</v>
      </c>
      <c r="DM128" s="791"/>
      <c r="DN128" s="791"/>
      <c r="DO128" s="791"/>
      <c r="DP128" s="791"/>
      <c r="DQ128" s="791" t="s">
        <v>475</v>
      </c>
      <c r="DR128" s="791"/>
      <c r="DS128" s="791"/>
      <c r="DT128" s="791"/>
      <c r="DU128" s="791"/>
      <c r="DV128" s="792" t="s">
        <v>475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10358416</v>
      </c>
      <c r="AB129" s="780"/>
      <c r="AC129" s="780"/>
      <c r="AD129" s="780"/>
      <c r="AE129" s="781"/>
      <c r="AF129" s="782">
        <v>10810996</v>
      </c>
      <c r="AG129" s="780"/>
      <c r="AH129" s="780"/>
      <c r="AI129" s="780"/>
      <c r="AJ129" s="781"/>
      <c r="AK129" s="782">
        <v>10343907</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477</v>
      </c>
      <c r="BG129" s="771"/>
      <c r="BH129" s="771"/>
      <c r="BI129" s="771"/>
      <c r="BJ129" s="771"/>
      <c r="BK129" s="771"/>
      <c r="BL129" s="772"/>
      <c r="BM129" s="770">
        <v>18.28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1750594</v>
      </c>
      <c r="AB130" s="780"/>
      <c r="AC130" s="780"/>
      <c r="AD130" s="780"/>
      <c r="AE130" s="781"/>
      <c r="AF130" s="782">
        <v>1771538</v>
      </c>
      <c r="AG130" s="780"/>
      <c r="AH130" s="780"/>
      <c r="AI130" s="780"/>
      <c r="AJ130" s="781"/>
      <c r="AK130" s="782">
        <v>1692428</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8607822</v>
      </c>
      <c r="AB131" s="764"/>
      <c r="AC131" s="764"/>
      <c r="AD131" s="764"/>
      <c r="AE131" s="765"/>
      <c r="AF131" s="766">
        <v>9039458</v>
      </c>
      <c r="AG131" s="764"/>
      <c r="AH131" s="764"/>
      <c r="AI131" s="764"/>
      <c r="AJ131" s="765"/>
      <c r="AK131" s="766">
        <v>8651479</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29.7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9.6210864960000002</v>
      </c>
      <c r="AB132" s="745"/>
      <c r="AC132" s="745"/>
      <c r="AD132" s="745"/>
      <c r="AE132" s="746"/>
      <c r="AF132" s="747">
        <v>9.2386844430000004</v>
      </c>
      <c r="AG132" s="745"/>
      <c r="AH132" s="745"/>
      <c r="AI132" s="745"/>
      <c r="AJ132" s="746"/>
      <c r="AK132" s="747">
        <v>9.3363920779999994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9.6</v>
      </c>
      <c r="AB133" s="724"/>
      <c r="AC133" s="724"/>
      <c r="AD133" s="724"/>
      <c r="AE133" s="725"/>
      <c r="AF133" s="723">
        <v>9.4</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rYrYrLfiIZcRPq9GXj5yWS4w0VbF3pNNCDPWxgbuCscOffDh1B0dAAxnCjdYQnJlZdvIZev+U2Mtq0NdHyKDQ==" saltValue="wPgpDY4Z0Fz6ezrunn/MP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xDz1ix6hK0kmo+uBDDKXPhwYj8cey2KxJJdHinwE/bGRdsugELlRoQcLozN4wkqu3T4vG7MVbJ1VNuprN9tqA==" saltValue="+2OX6Y3x8J6UAC8I2X+1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wutKreTIU5U5i/EsPyvzrrfq7SB9nRFwXQpD++mxJ9K1hO2EdOoy7sis78Y5j4TeYRi1CNy/i8W73uZ7rSUg==" saltValue="SIKhydkBP/WSpMXffi6D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526</v>
      </c>
      <c r="AL9" s="1128"/>
      <c r="AM9" s="1128"/>
      <c r="AN9" s="1129"/>
      <c r="AO9" s="281">
        <v>2251152</v>
      </c>
      <c r="AP9" s="281">
        <v>90831</v>
      </c>
      <c r="AQ9" s="282">
        <v>105319</v>
      </c>
      <c r="AR9" s="283">
        <v>-13.8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527</v>
      </c>
      <c r="AL10" s="1128"/>
      <c r="AM10" s="1128"/>
      <c r="AN10" s="1129"/>
      <c r="AO10" s="284">
        <v>597000</v>
      </c>
      <c r="AP10" s="284">
        <v>24088</v>
      </c>
      <c r="AQ10" s="285">
        <v>9860</v>
      </c>
      <c r="AR10" s="286">
        <v>144.30000000000001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528</v>
      </c>
      <c r="AL11" s="1128"/>
      <c r="AM11" s="1128"/>
      <c r="AN11" s="1129"/>
      <c r="AO11" s="284">
        <v>101572</v>
      </c>
      <c r="AP11" s="284">
        <v>4098</v>
      </c>
      <c r="AQ11" s="285">
        <v>1656</v>
      </c>
      <c r="AR11" s="286">
        <v>147.5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529</v>
      </c>
      <c r="AL12" s="1128"/>
      <c r="AM12" s="1128"/>
      <c r="AN12" s="1129"/>
      <c r="AO12" s="284" t="s">
        <v>530</v>
      </c>
      <c r="AP12" s="284" t="s">
        <v>530</v>
      </c>
      <c r="AQ12" s="285">
        <v>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531</v>
      </c>
      <c r="AL13" s="1128"/>
      <c r="AM13" s="1128"/>
      <c r="AN13" s="1129"/>
      <c r="AO13" s="284">
        <v>141414</v>
      </c>
      <c r="AP13" s="284">
        <v>5706</v>
      </c>
      <c r="AQ13" s="285">
        <v>4056</v>
      </c>
      <c r="AR13" s="286">
        <v>40.700000000000003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532</v>
      </c>
      <c r="AL14" s="1128"/>
      <c r="AM14" s="1128"/>
      <c r="AN14" s="1129"/>
      <c r="AO14" s="284">
        <v>28000</v>
      </c>
      <c r="AP14" s="284">
        <v>1130</v>
      </c>
      <c r="AQ14" s="285">
        <v>2339</v>
      </c>
      <c r="AR14" s="286">
        <v>-51.7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533</v>
      </c>
      <c r="AL15" s="1131"/>
      <c r="AM15" s="1131"/>
      <c r="AN15" s="1132"/>
      <c r="AO15" s="284">
        <v>-70269</v>
      </c>
      <c r="AP15" s="284">
        <v>-2835</v>
      </c>
      <c r="AQ15" s="285">
        <v>-7717</v>
      </c>
      <c r="AR15" s="286">
        <v>-63.3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188</v>
      </c>
      <c r="AL16" s="1131"/>
      <c r="AM16" s="1131"/>
      <c r="AN16" s="1132"/>
      <c r="AO16" s="284">
        <v>3048869</v>
      </c>
      <c r="AP16" s="284">
        <v>123018</v>
      </c>
      <c r="AQ16" s="285">
        <v>115515</v>
      </c>
      <c r="AR16" s="286">
        <v>6.5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538</v>
      </c>
      <c r="AL21" s="1134"/>
      <c r="AM21" s="1134"/>
      <c r="AN21" s="1135"/>
      <c r="AO21" s="297">
        <v>9.85</v>
      </c>
      <c r="AP21" s="298">
        <v>10.69</v>
      </c>
      <c r="AQ21" s="299">
        <v>-0.84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539</v>
      </c>
      <c r="AL22" s="1134"/>
      <c r="AM22" s="1134"/>
      <c r="AN22" s="1135"/>
      <c r="AO22" s="302">
        <v>96</v>
      </c>
      <c r="AP22" s="303">
        <v>97.4</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6" t="s">
        <v>540</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1" t="s">
        <v>543</v>
      </c>
      <c r="AL32" s="1112"/>
      <c r="AM32" s="1112"/>
      <c r="AN32" s="1113"/>
      <c r="AO32" s="312">
        <v>1582827</v>
      </c>
      <c r="AP32" s="312">
        <v>63865</v>
      </c>
      <c r="AQ32" s="313">
        <v>74824</v>
      </c>
      <c r="AR32" s="314">
        <v>-14.6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1" t="s">
        <v>544</v>
      </c>
      <c r="AL33" s="1112"/>
      <c r="AM33" s="1112"/>
      <c r="AN33" s="1113"/>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1" t="s">
        <v>545</v>
      </c>
      <c r="AL34" s="1112"/>
      <c r="AM34" s="1112"/>
      <c r="AN34" s="1113"/>
      <c r="AO34" s="312" t="s">
        <v>530</v>
      </c>
      <c r="AP34" s="312" t="s">
        <v>530</v>
      </c>
      <c r="AQ34" s="313">
        <v>1</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1" t="s">
        <v>546</v>
      </c>
      <c r="AL35" s="1112"/>
      <c r="AM35" s="1112"/>
      <c r="AN35" s="1113"/>
      <c r="AO35" s="312">
        <v>758719</v>
      </c>
      <c r="AP35" s="312">
        <v>30613</v>
      </c>
      <c r="AQ35" s="313">
        <v>17427</v>
      </c>
      <c r="AR35" s="314">
        <v>75.7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1" t="s">
        <v>547</v>
      </c>
      <c r="AL36" s="1112"/>
      <c r="AM36" s="1112"/>
      <c r="AN36" s="1113"/>
      <c r="AO36" s="312">
        <v>177882</v>
      </c>
      <c r="AP36" s="312">
        <v>7177</v>
      </c>
      <c r="AQ36" s="313">
        <v>2447</v>
      </c>
      <c r="AR36" s="314">
        <v>193.3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1" t="s">
        <v>548</v>
      </c>
      <c r="AL37" s="1112"/>
      <c r="AM37" s="1112"/>
      <c r="AN37" s="1113"/>
      <c r="AO37" s="312">
        <v>22320</v>
      </c>
      <c r="AP37" s="312">
        <v>901</v>
      </c>
      <c r="AQ37" s="313">
        <v>591</v>
      </c>
      <c r="AR37" s="314">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4" t="s">
        <v>549</v>
      </c>
      <c r="AL38" s="1115"/>
      <c r="AM38" s="1115"/>
      <c r="AN38" s="1116"/>
      <c r="AO38" s="315" t="s">
        <v>530</v>
      </c>
      <c r="AP38" s="315" t="s">
        <v>530</v>
      </c>
      <c r="AQ38" s="316">
        <v>2</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4" t="s">
        <v>550</v>
      </c>
      <c r="AL39" s="1115"/>
      <c r="AM39" s="1115"/>
      <c r="AN39" s="1116"/>
      <c r="AO39" s="312">
        <v>-41584</v>
      </c>
      <c r="AP39" s="312">
        <v>-1678</v>
      </c>
      <c r="AQ39" s="313">
        <v>-3618</v>
      </c>
      <c r="AR39" s="314">
        <v>-53.6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1" t="s">
        <v>551</v>
      </c>
      <c r="AL40" s="1112"/>
      <c r="AM40" s="1112"/>
      <c r="AN40" s="1113"/>
      <c r="AO40" s="312">
        <v>-1692428</v>
      </c>
      <c r="AP40" s="312">
        <v>-68287</v>
      </c>
      <c r="AQ40" s="313">
        <v>-63812</v>
      </c>
      <c r="AR40" s="314">
        <v>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7" t="s">
        <v>299</v>
      </c>
      <c r="AL41" s="1118"/>
      <c r="AM41" s="1118"/>
      <c r="AN41" s="1119"/>
      <c r="AO41" s="312">
        <v>807736</v>
      </c>
      <c r="AP41" s="312">
        <v>32591</v>
      </c>
      <c r="AQ41" s="313">
        <v>27863</v>
      </c>
      <c r="AR41" s="314">
        <v>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0" t="s">
        <v>521</v>
      </c>
      <c r="AN49" s="1122" t="s">
        <v>555</v>
      </c>
      <c r="AO49" s="1123"/>
      <c r="AP49" s="1123"/>
      <c r="AQ49" s="1123"/>
      <c r="AR49" s="112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1"/>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1428981</v>
      </c>
      <c r="AN51" s="334">
        <v>51726</v>
      </c>
      <c r="AO51" s="335">
        <v>-34.5</v>
      </c>
      <c r="AP51" s="336">
        <v>85173</v>
      </c>
      <c r="AQ51" s="337">
        <v>-4.3</v>
      </c>
      <c r="AR51" s="338">
        <v>-30.2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568867</v>
      </c>
      <c r="AN52" s="342">
        <v>20592</v>
      </c>
      <c r="AO52" s="343">
        <v>-26.1</v>
      </c>
      <c r="AP52" s="344">
        <v>43913</v>
      </c>
      <c r="AQ52" s="345">
        <v>-3.4</v>
      </c>
      <c r="AR52" s="346">
        <v>-22.7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765486</v>
      </c>
      <c r="AN53" s="334">
        <v>28472</v>
      </c>
      <c r="AO53" s="335">
        <v>-45</v>
      </c>
      <c r="AP53" s="336">
        <v>94081</v>
      </c>
      <c r="AQ53" s="337">
        <v>10.5</v>
      </c>
      <c r="AR53" s="338">
        <v>-55.5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459806</v>
      </c>
      <c r="AN54" s="342">
        <v>17102</v>
      </c>
      <c r="AO54" s="343">
        <v>-16.899999999999999</v>
      </c>
      <c r="AP54" s="344">
        <v>48949</v>
      </c>
      <c r="AQ54" s="345">
        <v>11.5</v>
      </c>
      <c r="AR54" s="346">
        <v>-28.4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1219794</v>
      </c>
      <c r="AN55" s="334">
        <v>46475</v>
      </c>
      <c r="AO55" s="335">
        <v>63.2</v>
      </c>
      <c r="AP55" s="336">
        <v>92632</v>
      </c>
      <c r="AQ55" s="337">
        <v>-1.5</v>
      </c>
      <c r="AR55" s="338">
        <v>64.7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716422</v>
      </c>
      <c r="AN56" s="342">
        <v>27296</v>
      </c>
      <c r="AO56" s="343">
        <v>59.6</v>
      </c>
      <c r="AP56" s="344">
        <v>47978</v>
      </c>
      <c r="AQ56" s="345">
        <v>-2</v>
      </c>
      <c r="AR56" s="346">
        <v>61.6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1621025</v>
      </c>
      <c r="AN57" s="334">
        <v>63492</v>
      </c>
      <c r="AO57" s="335">
        <v>36.6</v>
      </c>
      <c r="AP57" s="336">
        <v>96469</v>
      </c>
      <c r="AQ57" s="337">
        <v>4.0999999999999996</v>
      </c>
      <c r="AR57" s="338">
        <v>32.5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1366279</v>
      </c>
      <c r="AN58" s="342">
        <v>53515</v>
      </c>
      <c r="AO58" s="343">
        <v>96.1</v>
      </c>
      <c r="AP58" s="344">
        <v>49775</v>
      </c>
      <c r="AQ58" s="345">
        <v>3.7</v>
      </c>
      <c r="AR58" s="346">
        <v>92.4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1369364</v>
      </c>
      <c r="AN59" s="334">
        <v>55252</v>
      </c>
      <c r="AO59" s="335">
        <v>-13</v>
      </c>
      <c r="AP59" s="336">
        <v>85743</v>
      </c>
      <c r="AQ59" s="337">
        <v>-11.1</v>
      </c>
      <c r="AR59" s="338">
        <v>-1.9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1020604</v>
      </c>
      <c r="AN60" s="342">
        <v>41180</v>
      </c>
      <c r="AO60" s="343">
        <v>-23</v>
      </c>
      <c r="AP60" s="344">
        <v>45231</v>
      </c>
      <c r="AQ60" s="345">
        <v>-9.1</v>
      </c>
      <c r="AR60" s="346">
        <v>-13.9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1280930</v>
      </c>
      <c r="AN61" s="349">
        <v>49083</v>
      </c>
      <c r="AO61" s="350">
        <v>1.5</v>
      </c>
      <c r="AP61" s="351">
        <v>90820</v>
      </c>
      <c r="AQ61" s="352">
        <v>-0.5</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826396</v>
      </c>
      <c r="AN62" s="342">
        <v>31937</v>
      </c>
      <c r="AO62" s="343">
        <v>17.899999999999999</v>
      </c>
      <c r="AP62" s="344">
        <v>47169</v>
      </c>
      <c r="AQ62" s="345">
        <v>0.1</v>
      </c>
      <c r="AR62" s="346">
        <v>17.8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YUZK257kfjwj72NNRPp+Dnu8WJ2faVEwXcbhBR9Da3wMAvrpoSoowgKdDJE7+h96P1YxRNZOuVlskJhLPc7KQ==" saltValue="oQiJxCY+z5qFb0rXNqj8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oQ6HxiWlTtgT8a3cZmG1PJ70M9o97rxpjEGud0GxpAsv8W5+eC9uiySwl68lwx6X2cexrID5L4xWlIovqNIm9A==" saltValue="h3wULi500c3jhtwLk4QB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JlzXBPXwRQneDjb/pXibZZZWFH5ZHB6qWJohR+lBtDTCT1+k8V0S9QxNfm6hpcfP4MlrvCNeDcIKIjPYtc/yoA==" saltValue="QSsRQQfPBGwDVPSi1LSa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7" t="s">
        <v>3</v>
      </c>
      <c r="D47" s="1137"/>
      <c r="E47" s="1138"/>
      <c r="F47" s="11">
        <v>9.64</v>
      </c>
      <c r="G47" s="12">
        <v>13.31</v>
      </c>
      <c r="H47" s="12">
        <v>17.829999999999998</v>
      </c>
      <c r="I47" s="12">
        <v>23.48</v>
      </c>
      <c r="J47" s="13">
        <v>22.75</v>
      </c>
    </row>
    <row r="48" spans="2:10" ht="57.75" customHeight="1" x14ac:dyDescent="0.15">
      <c r="B48" s="14"/>
      <c r="C48" s="1139" t="s">
        <v>4</v>
      </c>
      <c r="D48" s="1139"/>
      <c r="E48" s="1140"/>
      <c r="F48" s="15">
        <v>3.28</v>
      </c>
      <c r="G48" s="16">
        <v>3.87</v>
      </c>
      <c r="H48" s="16">
        <v>5.23</v>
      </c>
      <c r="I48" s="16">
        <v>4.0599999999999996</v>
      </c>
      <c r="J48" s="17">
        <v>4.3899999999999997</v>
      </c>
    </row>
    <row r="49" spans="2:10" ht="57.75" customHeight="1" thickBot="1" x14ac:dyDescent="0.2">
      <c r="B49" s="18"/>
      <c r="C49" s="1141" t="s">
        <v>5</v>
      </c>
      <c r="D49" s="1141"/>
      <c r="E49" s="1142"/>
      <c r="F49" s="19">
        <v>0.74</v>
      </c>
      <c r="G49" s="20">
        <v>2.3199999999999998</v>
      </c>
      <c r="H49" s="20">
        <v>4.3600000000000003</v>
      </c>
      <c r="I49" s="20">
        <v>2.86</v>
      </c>
      <c r="J49" s="21" t="s">
        <v>576</v>
      </c>
    </row>
    <row r="50" spans="2:10" x14ac:dyDescent="0.15"/>
  </sheetData>
  <sheetProtection algorithmName="SHA-512" hashValue="FZ5wyyN7k0xoQqzEu7K6r6wnJVpXruQ62R7+0WSAwq1aqorVwtgNy6ipVmvGBzWPz7JnovkVJPXkZwjTpnZMgg==" saltValue="LsdgHubI06RHQa7kzaWm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2024-03-14T01:08:27Z</dcterms:created>
  <dcterms:modified xsi:type="dcterms:W3CDTF">2024-03-21T02:00:39Z</dcterms:modified>
  <cp:category/>
</cp:coreProperties>
</file>