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84fl01\ogadata\12.男鹿みなと市民病院事務局\●00　新フォルダ【R4.4.1からはこちらで管理・順次各自の担当フォルダを移動すること】\01　病院総務\07　経理\09　調査・回答\令和5年度\【R6.1.26〆】経営比較分析表の分析について\"/>
    </mc:Choice>
  </mc:AlternateContent>
  <workbookProtection workbookAlgorithmName="SHA-512" workbookHashValue="KtWTx6F/GbIXU6TX82x0POxfdBvGI+sCnjzDGBURQc1p/HfgvgohT3M4LO2iVj+AVCXyKGJPgGDSyD6htSOigQ==" workbookSaltValue="vNMR41nTb1tVfjY56U2Rxw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I7" i="5" l="1"/>
  <c r="FH7" i="5"/>
  <c r="FG7" i="5"/>
  <c r="FF7" i="5"/>
  <c r="FE7" i="5"/>
  <c r="FD7" i="5"/>
  <c r="FC7" i="5"/>
  <c r="FB7" i="5"/>
  <c r="FA7" i="5"/>
  <c r="EZ7" i="5"/>
  <c r="EX7" i="5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FJ2" i="5"/>
  <c r="FI2" i="5"/>
  <c r="FH2" i="5"/>
  <c r="FG2" i="5"/>
  <c r="FF2" i="5"/>
  <c r="FE2" i="5"/>
  <c r="FD2" i="5"/>
  <c r="FC2" i="5"/>
  <c r="FB2" i="5"/>
  <c r="FA2" i="5"/>
  <c r="EZ2" i="5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90" i="4"/>
  <c r="L90" i="4"/>
  <c r="K90" i="4"/>
  <c r="J90" i="4"/>
  <c r="I90" i="4"/>
  <c r="H90" i="4"/>
  <c r="G90" i="4"/>
  <c r="F90" i="4"/>
  <c r="E90" i="4"/>
  <c r="D90" i="4"/>
  <c r="C90" i="4"/>
  <c r="B90" i="4"/>
  <c r="MO80" i="4"/>
  <c r="LZ80" i="4"/>
  <c r="LK80" i="4"/>
  <c r="KV80" i="4"/>
  <c r="KG80" i="4"/>
  <c r="JB80" i="4"/>
  <c r="IM80" i="4"/>
  <c r="HX80" i="4"/>
  <c r="HI80" i="4"/>
  <c r="GT80" i="4"/>
  <c r="FO80" i="4"/>
  <c r="EZ80" i="4"/>
  <c r="EK80" i="4"/>
  <c r="DV80" i="4"/>
  <c r="DG80" i="4"/>
  <c r="BX80" i="4"/>
  <c r="BI80" i="4"/>
  <c r="AT80" i="4"/>
  <c r="AE80" i="4"/>
  <c r="P80" i="4"/>
  <c r="MO79" i="4"/>
  <c r="LZ79" i="4"/>
  <c r="LK79" i="4"/>
  <c r="KV79" i="4"/>
  <c r="KG79" i="4"/>
  <c r="JB79" i="4"/>
  <c r="IM79" i="4"/>
  <c r="HX79" i="4"/>
  <c r="HI79" i="4"/>
  <c r="GT79" i="4"/>
  <c r="FO79" i="4"/>
  <c r="EZ79" i="4"/>
  <c r="EK79" i="4"/>
  <c r="DV79" i="4"/>
  <c r="DG79" i="4"/>
  <c r="BX79" i="4"/>
  <c r="BI79" i="4"/>
  <c r="AT79" i="4"/>
  <c r="AE79" i="4"/>
  <c r="P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JB78" i="4" l="1"/>
  <c r="IZ32" i="4"/>
  <c r="FO78" i="4"/>
  <c r="FL54" i="4"/>
  <c r="FL32" i="4"/>
  <c r="BX78" i="4"/>
  <c r="BX54" i="4"/>
  <c r="BX32" i="4"/>
  <c r="MO78" i="4"/>
  <c r="MN54" i="4"/>
  <c r="MN32" i="4"/>
  <c r="IZ54" i="4"/>
  <c r="C11" i="5"/>
  <c r="D11" i="5"/>
  <c r="E11" i="5"/>
  <c r="B11" i="5"/>
  <c r="GT78" i="4" l="1"/>
  <c r="GR54" i="4"/>
  <c r="DG78" i="4"/>
  <c r="DD54" i="4"/>
  <c r="DD32" i="4"/>
  <c r="P32" i="4"/>
  <c r="P78" i="4"/>
  <c r="P54" i="4"/>
  <c r="KG78" i="4"/>
  <c r="KF54" i="4"/>
  <c r="KF32" i="4"/>
  <c r="GR32" i="4"/>
  <c r="AT78" i="4"/>
  <c r="AT54" i="4"/>
  <c r="LK78" i="4"/>
  <c r="LJ54" i="4"/>
  <c r="LJ32" i="4"/>
  <c r="HX78" i="4"/>
  <c r="HV54" i="4"/>
  <c r="HV32" i="4"/>
  <c r="EK78" i="4"/>
  <c r="EH54" i="4"/>
  <c r="EH32" i="4"/>
  <c r="AT32" i="4"/>
  <c r="LZ78" i="4"/>
  <c r="LY54" i="4"/>
  <c r="IM78" i="4"/>
  <c r="IK54" i="4"/>
  <c r="IK32" i="4"/>
  <c r="EW32" i="4"/>
  <c r="EZ78" i="4"/>
  <c r="EW54" i="4"/>
  <c r="BI78" i="4"/>
  <c r="BI54" i="4"/>
  <c r="BI32" i="4"/>
  <c r="LY32" i="4"/>
  <c r="DV78" i="4"/>
  <c r="DS54" i="4"/>
  <c r="DS32" i="4"/>
  <c r="AE78" i="4"/>
  <c r="AE54" i="4"/>
  <c r="AE32" i="4"/>
  <c r="KU32" i="4"/>
  <c r="KV78" i="4"/>
  <c r="KU54" i="4"/>
  <c r="HI78" i="4"/>
  <c r="HG54" i="4"/>
  <c r="HG32" i="4"/>
</calcChain>
</file>

<file path=xl/sharedStrings.xml><?xml version="1.0" encoding="utf-8"?>
<sst xmlns="http://schemas.openxmlformats.org/spreadsheetml/2006/main" count="343" uniqueCount="185">
  <si>
    <t>経営比較分析表（令和4年度決算）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</si>
  <si>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</si>
  <si>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</si>
  <si>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</si>
  <si>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</si>
  <si>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</si>
  <si>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</si>
  <si>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</si>
  <si>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</si>
  <si>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</si>
  <si>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</si>
  <si>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</si>
  <si>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</si>
  <si>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</si>
  <si>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</si>
  <si>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</si>
  <si>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</si>
  <si>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</si>
  <si>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</si>
  <si>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</si>
  <si>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</si>
  <si>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</si>
  <si>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</si>
  <si>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</si>
  <si>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</si>
  <si>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</si>
  <si>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</si>
  <si>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</si>
  <si>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</si>
  <si>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</si>
  <si>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</si>
  <si>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</si>
  <si>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</si>
  <si>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</si>
  <si>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</si>
  <si>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</si>
  <si>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機能分化・連携強化</t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</si>
  <si>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</si>
  <si>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</si>
  <si>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（従来の再編・ネットワーク化を含む）</t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</si>
  <si>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</si>
  <si>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</si>
  <si>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</si>
  <si>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</si>
  <si>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</si>
  <si>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</si>
  <si>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</si>
  <si>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</si>
  <si>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</si>
  <si>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</si>
  <si>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</si>
  <si>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</si>
  <si>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</si>
  <si>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</si>
  <si>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</si>
  <si>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</si>
  <si>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</si>
  <si>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</si>
  <si>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</si>
  <si>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</si>
  <si>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</si>
  <si>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</si>
  <si>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</si>
  <si>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</si>
  <si>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</si>
  <si>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</si>
  <si>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</si>
  <si>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</si>
  <si>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</si>
  <si>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</si>
  <si>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</si>
  <si>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</si>
  <si>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</si>
  <si>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</si>
  <si>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</si>
  <si>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</si>
  <si>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</si>
  <si>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</si>
  <si>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</si>
  <si>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</si>
  <si>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</si>
  <si>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</si>
  <si>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</si>
  <si>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</si>
  <si>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</si>
  <si>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令和6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</si>
  <si>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</si>
  <si>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</si>
  <si>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</si>
  <si>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</si>
  <si>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</si>
  <si>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</si>
  <si>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</si>
  <si>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</si>
  <si>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</si>
  <si>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</si>
  <si>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</si>
  <si>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</si>
  <si>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</si>
  <si>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</si>
  <si>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</si>
  <si>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</si>
  <si>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</si>
  <si>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</si>
  <si>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</si>
  <si>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</si>
  <si>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</si>
  <si>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</si>
  <si>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</si>
  <si>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</si>
  <si>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</si>
  <si>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③修正医業収支比率(％)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</si>
  <si>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</si>
  <si>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</si>
  <si>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</si>
  <si>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</si>
  <si>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</si>
  <si>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⑨累積欠損金比率(％)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</si>
  <si>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</si>
  <si>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</si>
  <si>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</si>
  <si>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</si>
  <si>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</si>
  <si>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</si>
  <si>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</si>
  <si>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</si>
  <si>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</si>
  <si>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</si>
  <si>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</si>
  <si>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</si>
  <si>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</si>
  <si>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</si>
  <si>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</si>
  <si>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</si>
  <si>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</si>
  <si>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</si>
  <si>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</si>
  <si>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</si>
  <si>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</si>
  <si>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</si>
  <si>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</si>
  <si>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</si>
  <si>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</si>
  <si>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</si>
  <si>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</si>
  <si>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</si>
  <si>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</si>
  <si>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</si>
  <si>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</si>
  <si>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</si>
  <si>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</si>
  <si>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</si>
  <si>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</si>
  <si>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</si>
  <si>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</si>
  <si>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</si>
  <si>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</si>
  <si>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当該値(N-2)</t>
    <phoneticPr fontId="5"/>
  </si>
  <si>
    <t>当該値(N-3)</t>
    <phoneticPr fontId="5"/>
  </si>
  <si>
    <t>当該値(N-1)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</si>
  <si>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</si>
  <si>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</si>
  <si>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</si>
  <si>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秋田県</t>
  </si>
  <si>
    <t>男鹿市</t>
  </si>
  <si>
    <t>男鹿みなと市民病院</t>
  </si>
  <si>
    <t>当然財務</t>
  </si>
  <si>
    <t>病院事業</t>
  </si>
  <si>
    <t>一般病院</t>
  </si>
  <si>
    <t>100床以上～200床未満</t>
  </si>
  <si>
    <t>非設置</t>
  </si>
  <si>
    <t>直営</t>
  </si>
  <si>
    <t>ド 透</t>
  </si>
  <si>
    <t>救 臨 へ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</si>
  <si>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</si>
  <si>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</si>
  <si>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</si>
  <si>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</si>
  <si>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</si>
  <si>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</si>
  <si>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</si>
  <si>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診療科目は、内科、精神科、神経内科、小児科、外科、整形外科、皮膚科、泌尿器科、産婦人科、眼科、耳鼻咽喉科、リハビリテーション科、放射線科の13科を標ぼうし、１４５床の病床数を　有する市内唯一の総合病院であり、へき地医療の拠点、救急告示　病院として、２４時間体制で医療の提供に努めている。　　　　　　　地域医療連携室を設置し、安心して治療・ケアをうけられるよ　う地域の病院や診療所、施設や市町村の窓口と連携している。</t>
    <rPh sb="1" eb="3">
      <t>シンリョウ</t>
    </rPh>
    <rPh sb="3" eb="5">
      <t>カモク</t>
    </rPh>
    <rPh sb="7" eb="9">
      <t>ナイカ</t>
    </rPh>
    <rPh sb="10" eb="13">
      <t>セイシンカ</t>
    </rPh>
    <rPh sb="14" eb="16">
      <t>シンケイ</t>
    </rPh>
    <rPh sb="16" eb="18">
      <t>ナイカ</t>
    </rPh>
    <rPh sb="19" eb="22">
      <t>ショウニカ</t>
    </rPh>
    <rPh sb="23" eb="25">
      <t>ゲカ</t>
    </rPh>
    <rPh sb="26" eb="28">
      <t>セイケイ</t>
    </rPh>
    <rPh sb="28" eb="30">
      <t>ゲカ</t>
    </rPh>
    <rPh sb="31" eb="34">
      <t>ヒフカ</t>
    </rPh>
    <rPh sb="35" eb="39">
      <t>ヒニョウキカ</t>
    </rPh>
    <rPh sb="40" eb="44">
      <t>サンフジンカ</t>
    </rPh>
    <rPh sb="45" eb="47">
      <t>ガンカ</t>
    </rPh>
    <rPh sb="48" eb="50">
      <t>ジビ</t>
    </rPh>
    <rPh sb="50" eb="52">
      <t>インコウ</t>
    </rPh>
    <rPh sb="52" eb="53">
      <t>カ</t>
    </rPh>
    <rPh sb="63" eb="64">
      <t>カ</t>
    </rPh>
    <rPh sb="65" eb="68">
      <t>ホウシャセン</t>
    </rPh>
    <rPh sb="68" eb="69">
      <t>カ</t>
    </rPh>
    <rPh sb="72" eb="73">
      <t>カ</t>
    </rPh>
    <rPh sb="74" eb="75">
      <t>ヒョウ</t>
    </rPh>
    <rPh sb="82" eb="83">
      <t>ユカ</t>
    </rPh>
    <rPh sb="84" eb="87">
      <t>ビョウショウスウ</t>
    </rPh>
    <rPh sb="89" eb="90">
      <t>ユウ</t>
    </rPh>
    <rPh sb="92" eb="94">
      <t>シナイ</t>
    </rPh>
    <rPh sb="94" eb="96">
      <t>ユイイツ</t>
    </rPh>
    <rPh sb="97" eb="99">
      <t>ソウゴウ</t>
    </rPh>
    <rPh sb="99" eb="101">
      <t>ビョウイン</t>
    </rPh>
    <rPh sb="107" eb="108">
      <t>チ</t>
    </rPh>
    <rPh sb="108" eb="110">
      <t>イリョウ</t>
    </rPh>
    <rPh sb="111" eb="113">
      <t>キョテン</t>
    </rPh>
    <rPh sb="114" eb="116">
      <t>キュウキュウ</t>
    </rPh>
    <rPh sb="116" eb="118">
      <t>コクジ</t>
    </rPh>
    <rPh sb="119" eb="121">
      <t>ビョウイン</t>
    </rPh>
    <rPh sb="127" eb="129">
      <t>ジカン</t>
    </rPh>
    <rPh sb="129" eb="131">
      <t>タイセイ</t>
    </rPh>
    <rPh sb="132" eb="134">
      <t>イリョウ</t>
    </rPh>
    <rPh sb="135" eb="137">
      <t>テイキョウ</t>
    </rPh>
    <rPh sb="138" eb="139">
      <t>ツト</t>
    </rPh>
    <rPh sb="151" eb="153">
      <t>チイキ</t>
    </rPh>
    <rPh sb="153" eb="155">
      <t>イリョウ</t>
    </rPh>
    <rPh sb="155" eb="157">
      <t>レンケイ</t>
    </rPh>
    <rPh sb="157" eb="158">
      <t>シツ</t>
    </rPh>
    <rPh sb="159" eb="161">
      <t>セッチ</t>
    </rPh>
    <rPh sb="163" eb="165">
      <t>アンシン</t>
    </rPh>
    <rPh sb="167" eb="169">
      <t>チリョウ</t>
    </rPh>
    <rPh sb="181" eb="183">
      <t>チイキ</t>
    </rPh>
    <rPh sb="184" eb="186">
      <t>ビョウイン</t>
    </rPh>
    <rPh sb="187" eb="190">
      <t>シンリョウジョ</t>
    </rPh>
    <rPh sb="191" eb="193">
      <t>シセツ</t>
    </rPh>
    <rPh sb="194" eb="197">
      <t>シチョウソン</t>
    </rPh>
    <rPh sb="198" eb="200">
      <t>マドグチ</t>
    </rPh>
    <rPh sb="201" eb="203">
      <t>レンケイ</t>
    </rPh>
    <phoneticPr fontId="5"/>
  </si>
  <si>
    <t>　令和４年度も、新型コロナウイルス感染症の影響を受けながらも収支改善、黒字を確保することができた。また、新型コロナ患者の受入病床を有する拠点病院として、患者の積極的な受入を行った結果、関連の補助金も収支の確保、改善に寄与した。しかし、経営状況は決して安定しているとは言えず、今後についても、経営環境が厳しくなることが想定される。　　　　　　　　　　　　　　　　　　職員の適切な配置、材料・薬品等の効率的な調達・管理、また、業務委託の見直し等経費の削減を図り、経営の改善に努めていく。　　地域住民の生命と健康を守るため、引き続き、自治体病院として地域の医療の中核的役割を担っていく。</t>
    <rPh sb="122" eb="123">
      <t>ケッ</t>
    </rPh>
    <rPh sb="191" eb="193">
      <t>ザイリョウ</t>
    </rPh>
    <rPh sb="194" eb="196">
      <t>ヤクヒン</t>
    </rPh>
    <rPh sb="198" eb="201">
      <t>コウリツテキ</t>
    </rPh>
    <rPh sb="202" eb="204">
      <t>チョウタツ</t>
    </rPh>
    <rPh sb="205" eb="207">
      <t>カンリ</t>
    </rPh>
    <phoneticPr fontId="5"/>
  </si>
  <si>
    <t>　令和４年度は、前年度に引き続き、新型コロナウイルス感染症の感染拡大や、本院における院内クラスターの発生に伴い、医業収支に影響を及ぼしたが、診療単価の適正化など経営改善の取組により、医業収支は前年度より回復した。　　　　　　　　　　　　　　　患者１人１日当たりの収益は、年々増加はしてきているものの、まだ類似平均を下回っているため、その原因について分析し、収益の改善に取り組んでいく。　　　　　　　　　　　　　　　　　　　　職員給与費対医業収益比率は、収支の改善もあり前年度より下回ったが、高い値を示しているため、適切な施設基準の取得等、収益の確保についての検討が必要である。材料費対医業収益比率は、類似平均並みとなっているが、今後も材料等の効率的な調達や管理に努めていく。</t>
    <rPh sb="32" eb="34">
      <t>カクダイ</t>
    </rPh>
    <rPh sb="121" eb="123">
      <t>カンジャ</t>
    </rPh>
    <rPh sb="124" eb="125">
      <t>ニン</t>
    </rPh>
    <rPh sb="126" eb="127">
      <t>ニチ</t>
    </rPh>
    <rPh sb="127" eb="128">
      <t>ア</t>
    </rPh>
    <rPh sb="131" eb="133">
      <t>シュウエキ</t>
    </rPh>
    <rPh sb="135" eb="137">
      <t>ネンネン</t>
    </rPh>
    <rPh sb="137" eb="139">
      <t>ゾウカ</t>
    </rPh>
    <rPh sb="152" eb="154">
      <t>ルイジ</t>
    </rPh>
    <rPh sb="154" eb="156">
      <t>ヘイキン</t>
    </rPh>
    <rPh sb="157" eb="159">
      <t>シタマワ</t>
    </rPh>
    <rPh sb="181" eb="183">
      <t>カイゼン</t>
    </rPh>
    <rPh sb="184" eb="185">
      <t>ト</t>
    </rPh>
    <rPh sb="186" eb="187">
      <t>ク</t>
    </rPh>
    <rPh sb="212" eb="214">
      <t>ショクイン</t>
    </rPh>
    <rPh sb="214" eb="216">
      <t>キュウヨ</t>
    </rPh>
    <rPh sb="216" eb="217">
      <t>ヒ</t>
    </rPh>
    <rPh sb="217" eb="218">
      <t>タイ</t>
    </rPh>
    <rPh sb="218" eb="220">
      <t>イギョウ</t>
    </rPh>
    <rPh sb="220" eb="222">
      <t>シュウエキ</t>
    </rPh>
    <rPh sb="222" eb="224">
      <t>ヒリツ</t>
    </rPh>
    <rPh sb="226" eb="228">
      <t>シュウシ</t>
    </rPh>
    <rPh sb="229" eb="231">
      <t>カイゼン</t>
    </rPh>
    <rPh sb="234" eb="237">
      <t>ゼンネンド</t>
    </rPh>
    <rPh sb="239" eb="241">
      <t>シタマワ</t>
    </rPh>
    <rPh sb="245" eb="246">
      <t>タカ</t>
    </rPh>
    <rPh sb="247" eb="248">
      <t>アタイ</t>
    </rPh>
    <rPh sb="249" eb="250">
      <t>シメ</t>
    </rPh>
    <rPh sb="257" eb="259">
      <t>テキセツ</t>
    </rPh>
    <rPh sb="260" eb="262">
      <t>シセツ</t>
    </rPh>
    <rPh sb="262" eb="264">
      <t>キジュン</t>
    </rPh>
    <rPh sb="265" eb="267">
      <t>シュトク</t>
    </rPh>
    <rPh sb="267" eb="268">
      <t>トウ</t>
    </rPh>
    <rPh sb="269" eb="271">
      <t>シュウエキ</t>
    </rPh>
    <rPh sb="272" eb="274">
      <t>カクホ</t>
    </rPh>
    <rPh sb="279" eb="281">
      <t>ケントウ</t>
    </rPh>
    <rPh sb="282" eb="284">
      <t>ヒツヨウ</t>
    </rPh>
    <rPh sb="288" eb="291">
      <t>ザイリョウヒ</t>
    </rPh>
    <rPh sb="291" eb="292">
      <t>タイ</t>
    </rPh>
    <rPh sb="292" eb="294">
      <t>イギョウ</t>
    </rPh>
    <rPh sb="294" eb="296">
      <t>シュウエキ</t>
    </rPh>
    <rPh sb="296" eb="298">
      <t>ヒリツ</t>
    </rPh>
    <rPh sb="300" eb="302">
      <t>ルイジ</t>
    </rPh>
    <rPh sb="302" eb="304">
      <t>ヘイキン</t>
    </rPh>
    <rPh sb="304" eb="305">
      <t>ナ</t>
    </rPh>
    <rPh sb="314" eb="316">
      <t>コンゴ</t>
    </rPh>
    <rPh sb="317" eb="319">
      <t>ザイリョウ</t>
    </rPh>
    <rPh sb="319" eb="320">
      <t>トウ</t>
    </rPh>
    <rPh sb="321" eb="324">
      <t>コウリツテキ</t>
    </rPh>
    <rPh sb="325" eb="327">
      <t>チョウタツ</t>
    </rPh>
    <rPh sb="328" eb="330">
      <t>カンリ</t>
    </rPh>
    <rPh sb="331" eb="332">
      <t>ツト</t>
    </rPh>
    <phoneticPr fontId="5"/>
  </si>
  <si>
    <t>　平成10年の新築移転より20年以上が経過しており、設備の老朽化が進んでいるため、有形固定資産減価償却率は類似平均よりも高い状態にある。そのため、令和３年度に策定した長寿命化改修計画を基に、令和４年度から年度間の負担の平準化を図り、施設の改修を行っている。また、医療機器についても、同様に老朽化が進んでいるため、財政状況を考慮しながら、更新を実施していく。</t>
    <rPh sb="1" eb="3">
      <t>ヘイセイ</t>
    </rPh>
    <rPh sb="5" eb="6">
      <t>ネン</t>
    </rPh>
    <rPh sb="7" eb="9">
      <t>シンチク</t>
    </rPh>
    <rPh sb="9" eb="11">
      <t>イテン</t>
    </rPh>
    <rPh sb="15" eb="16">
      <t>ネン</t>
    </rPh>
    <rPh sb="16" eb="18">
      <t>イジョウ</t>
    </rPh>
    <rPh sb="19" eb="21">
      <t>ケイカ</t>
    </rPh>
    <rPh sb="26" eb="28">
      <t>セツビ</t>
    </rPh>
    <rPh sb="29" eb="32">
      <t>ロウキュウカ</t>
    </rPh>
    <rPh sb="33" eb="34">
      <t>スス</t>
    </rPh>
    <rPh sb="41" eb="43">
      <t>ユウケイ</t>
    </rPh>
    <rPh sb="43" eb="45">
      <t>コテイ</t>
    </rPh>
    <rPh sb="45" eb="47">
      <t>シサン</t>
    </rPh>
    <rPh sb="47" eb="49">
      <t>ゲンカ</t>
    </rPh>
    <rPh sb="49" eb="51">
      <t>ショウキャク</t>
    </rPh>
    <rPh sb="51" eb="52">
      <t>リツ</t>
    </rPh>
    <rPh sb="53" eb="55">
      <t>ルイジ</t>
    </rPh>
    <rPh sb="55" eb="57">
      <t>ヘイキン</t>
    </rPh>
    <rPh sb="60" eb="61">
      <t>タカ</t>
    </rPh>
    <rPh sb="62" eb="64">
      <t>ジョウタイ</t>
    </rPh>
    <rPh sb="83" eb="87">
      <t>チョウジュミョウカ</t>
    </rPh>
    <rPh sb="87" eb="89">
      <t>カイシュウ</t>
    </rPh>
    <rPh sb="89" eb="91">
      <t>ケイカク</t>
    </rPh>
    <rPh sb="95" eb="97">
      <t>レイワ</t>
    </rPh>
    <rPh sb="98" eb="100">
      <t>ネンド</t>
    </rPh>
    <rPh sb="102" eb="104">
      <t>ネンド</t>
    </rPh>
    <rPh sb="104" eb="105">
      <t>カン</t>
    </rPh>
    <rPh sb="106" eb="108">
      <t>フタン</t>
    </rPh>
    <rPh sb="109" eb="112">
      <t>ヘイジュンカ</t>
    </rPh>
    <rPh sb="113" eb="114">
      <t>ハカ</t>
    </rPh>
    <rPh sb="116" eb="118">
      <t>シセツ</t>
    </rPh>
    <rPh sb="119" eb="121">
      <t>カイシュウ</t>
    </rPh>
    <rPh sb="122" eb="123">
      <t>オコナ</t>
    </rPh>
    <rPh sb="131" eb="133">
      <t>イリョウ</t>
    </rPh>
    <rPh sb="133" eb="135">
      <t>キキ</t>
    </rPh>
    <rPh sb="141" eb="143">
      <t>ドウヨウ</t>
    </rPh>
    <rPh sb="144" eb="147">
      <t>ロウキュウカ</t>
    </rPh>
    <rPh sb="148" eb="149">
      <t>スス</t>
    </rPh>
    <rPh sb="156" eb="158">
      <t>ザイセイ</t>
    </rPh>
    <rPh sb="158" eb="160">
      <t>ジョウキョウ</t>
    </rPh>
    <rPh sb="161" eb="163">
      <t>コウリョ</t>
    </rPh>
    <rPh sb="168" eb="170">
      <t>コウシン</t>
    </rPh>
    <rPh sb="171" eb="173">
      <t>ジッシ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</si>
</sst>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0.00_);[Red]\(0.00\)"/>
    <numFmt numFmtId="181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vertical="top"/>
      <protection hidden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8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Font="1" applyBorder="1" applyAlignment="1">
      <alignment vertical="center"/>
    </xf>
    <xf numFmtId="177" fontId="11" fillId="0" borderId="0" xfId="0" applyNumberFormat="1" applyFont="1" applyAlignment="1" applyProtection="1">
      <alignment vertical="center" shrinkToFit="1"/>
      <protection hidden="1"/>
    </xf>
    <xf numFmtId="177" fontId="11" fillId="0" borderId="8" xfId="0" applyNumberFormat="1" applyFont="1" applyBorder="1" applyAlignment="1" applyProtection="1">
      <alignment vertical="center" shrinkToFit="1"/>
      <protection hidden="1"/>
    </xf>
    <xf numFmtId="178" fontId="11" fillId="0" borderId="0" xfId="0" applyNumberFormat="1" applyFont="1" applyAlignment="1" applyProtection="1">
      <alignment vertical="center" shrinkToFit="1"/>
      <protection hidden="1"/>
    </xf>
    <xf numFmtId="178" fontId="11" fillId="0" borderId="8" xfId="0" applyNumberFormat="1" applyFont="1" applyBorder="1" applyAlignment="1" applyProtection="1">
      <alignment vertical="center" shrinkToFit="1"/>
      <protection hidden="1"/>
    </xf>
    <xf numFmtId="179" fontId="11" fillId="0" borderId="0" xfId="0" applyNumberFormat="1" applyFont="1" applyAlignment="1" applyProtection="1">
      <alignment vertical="center" shrinkToFit="1"/>
      <protection hidden="1"/>
    </xf>
    <xf numFmtId="0" fontId="4" fillId="0" borderId="8" xfId="0" applyFont="1" applyBorder="1">
      <alignment vertical="center"/>
    </xf>
    <xf numFmtId="0" fontId="16" fillId="0" borderId="0" xfId="0" applyFont="1">
      <alignment vertical="center"/>
    </xf>
    <xf numFmtId="0" fontId="6" fillId="0" borderId="10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180" fontId="0" fillId="0" borderId="0" xfId="0" applyNumberFormat="1">
      <alignment vertical="center"/>
    </xf>
    <xf numFmtId="181" fontId="0" fillId="0" borderId="0" xfId="1" applyNumberFormat="1" applyFont="1" applyFill="1" applyBorder="1" applyAlignment="1">
      <alignment vertical="center" shrinkToFit="1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0" fontId="8" fillId="0" borderId="0" xfId="0" applyFont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7" xfId="0" applyFont="1" applyBorder="1" applyAlignment="1" applyProtection="1">
      <alignment horizontal="left" vertical="top" wrapText="1" readingOrder="1"/>
      <protection locked="0"/>
    </xf>
    <xf numFmtId="0" fontId="6" fillId="0" borderId="8" xfId="0" applyFont="1" applyBorder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9" xfId="0" applyFont="1" applyBorder="1" applyAlignment="1" applyProtection="1">
      <alignment horizontal="left" vertical="top" wrapText="1" readingOrder="1"/>
      <protection locked="0"/>
    </xf>
    <xf numFmtId="0" fontId="6" fillId="0" borderId="10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1" xfId="0" applyFont="1" applyBorder="1" applyAlignment="1" applyProtection="1">
      <alignment horizontal="left" vertical="top" wrapText="1" readingOrder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4" fillId="0" borderId="5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 applyProtection="1">
      <alignment horizontal="center" vertical="center" shrinkToFit="1"/>
      <protection locked="0"/>
    </xf>
    <xf numFmtId="0" fontId="14" fillId="0" borderId="10" xfId="2" applyFont="1" applyBorder="1" applyAlignment="1" applyProtection="1">
      <alignment horizontal="center" vertical="center" shrinkToFit="1"/>
      <protection locked="0"/>
    </xf>
    <xf numFmtId="0" fontId="14" fillId="0" borderId="1" xfId="2" applyFont="1" applyBorder="1" applyAlignment="1" applyProtection="1">
      <alignment horizontal="center" vertical="center" shrinkToFit="1"/>
      <protection locked="0"/>
    </xf>
    <xf numFmtId="0" fontId="14" fillId="0" borderId="6" xfId="2" applyFont="1" applyBorder="1" applyAlignment="1">
      <alignment horizontal="center" vertical="center" shrinkToFit="1"/>
    </xf>
    <xf numFmtId="0" fontId="14" fillId="0" borderId="7" xfId="2" applyFont="1" applyBorder="1" applyAlignment="1">
      <alignment horizontal="center" vertical="center" shrinkToFit="1"/>
    </xf>
    <xf numFmtId="0" fontId="14" fillId="0" borderId="1" xfId="2" applyFont="1" applyBorder="1" applyAlignment="1">
      <alignment horizontal="center" vertical="center" shrinkToFit="1"/>
    </xf>
    <xf numFmtId="0" fontId="14" fillId="0" borderId="11" xfId="2" applyFont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hidden="1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0" fillId="4" borderId="2" xfId="0" applyFill="1" applyBorder="1" applyAlignment="1">
      <alignment horizontal="left" vertical="center" shrinkToFit="1"/>
    </xf>
    <xf numFmtId="0" fontId="0" fillId="4" borderId="3" xfId="0" applyFill="1" applyBorder="1" applyAlignment="1">
      <alignment horizontal="left" vertical="center" shrinkToFit="1"/>
    </xf>
    <xf numFmtId="0" fontId="0" fillId="4" borderId="4" xfId="0" applyFill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78.7</c:v>
                </c:pt>
                <c:pt idx="1">
                  <c:v>79.2</c:v>
                </c:pt>
                <c:pt idx="2">
                  <c:v>78.5</c:v>
                </c:pt>
                <c:pt idx="3">
                  <c:v>71.400000000000006</c:v>
                </c:pt>
                <c:pt idx="4">
                  <c:v>69.099999999999994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6F-452B-881C-DAC18B5F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70.099999999999994</c:v>
                </c:pt>
                <c:pt idx="1">
                  <c:v>70.400000000000006</c:v>
                </c:pt>
                <c:pt idx="2">
                  <c:v>65.8</c:v>
                </c:pt>
                <c:pt idx="3">
                  <c:v>65</c:v>
                </c:pt>
                <c:pt idx="4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6F-452B-881C-DAC18B5FF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9584</c:v>
                </c:pt>
                <c:pt idx="1">
                  <c:v>10134</c:v>
                </c:pt>
                <c:pt idx="2">
                  <c:v>10683</c:v>
                </c:pt>
                <c:pt idx="3">
                  <c:v>9998</c:v>
                </c:pt>
                <c:pt idx="4">
                  <c:v>10393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DA5-96C9-EF329BF2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10244</c:v>
                </c:pt>
                <c:pt idx="1">
                  <c:v>10602</c:v>
                </c:pt>
                <c:pt idx="2">
                  <c:v>11234</c:v>
                </c:pt>
                <c:pt idx="3">
                  <c:v>11512</c:v>
                </c:pt>
                <c:pt idx="4">
                  <c:v>11831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3-4DA5-96C9-EF329BF2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30746</c:v>
                </c:pt>
                <c:pt idx="1">
                  <c:v>31097</c:v>
                </c:pt>
                <c:pt idx="2">
                  <c:v>32804</c:v>
                </c:pt>
                <c:pt idx="3">
                  <c:v>33872</c:v>
                </c:pt>
                <c:pt idx="4">
                  <c:v>35572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1-4C4F-BA8F-D2E27E004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34924</c:v>
                </c:pt>
                <c:pt idx="1">
                  <c:v>35788</c:v>
                </c:pt>
                <c:pt idx="2">
                  <c:v>37855</c:v>
                </c:pt>
                <c:pt idx="3">
                  <c:v>39289</c:v>
                </c:pt>
                <c:pt idx="4">
                  <c:v>40846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1-4C4F-BA8F-D2E27E004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78.8</c:v>
                </c:pt>
                <c:pt idx="1">
                  <c:v>75.599999999999994</c:v>
                </c:pt>
                <c:pt idx="2">
                  <c:v>72.7</c:v>
                </c:pt>
                <c:pt idx="3">
                  <c:v>75.2</c:v>
                </c:pt>
                <c:pt idx="4">
                  <c:v>65.599999999999994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5-4BD5-A401-57855404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117.1</c:v>
                </c:pt>
                <c:pt idx="1">
                  <c:v>120.5</c:v>
                </c:pt>
                <c:pt idx="2">
                  <c:v>124.2</c:v>
                </c:pt>
                <c:pt idx="3">
                  <c:v>121.6</c:v>
                </c:pt>
                <c:pt idx="4">
                  <c:v>118.9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5-4BD5-A401-57855404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③修正医業収支比率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86.3</c:v>
                </c:pt>
                <c:pt idx="1">
                  <c:v>87.3</c:v>
                </c:pt>
                <c:pt idx="2">
                  <c:v>89.1</c:v>
                </c:pt>
                <c:pt idx="3">
                  <c:v>82.8</c:v>
                </c:pt>
                <c:pt idx="4">
                  <c:v>87.6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9-499A-A208-5A2227A6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80.400000000000006</c:v>
                </c:pt>
                <c:pt idx="1">
                  <c:v>80.599999999999994</c:v>
                </c:pt>
                <c:pt idx="2">
                  <c:v>77.099999999999994</c:v>
                </c:pt>
                <c:pt idx="3">
                  <c:v>78.599999999999994</c:v>
                </c:pt>
                <c:pt idx="4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9-499A-A208-5A2227A63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89.4</c:v>
                </c:pt>
                <c:pt idx="1">
                  <c:v>90.4</c:v>
                </c:pt>
                <c:pt idx="2">
                  <c:v>92.3</c:v>
                </c:pt>
                <c:pt idx="3">
                  <c:v>86.1</c:v>
                </c:pt>
                <c:pt idx="4">
                  <c:v>90.9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5A-4882-A813-BD46D3C0B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84</c:v>
                </c:pt>
                <c:pt idx="1">
                  <c:v>84.3</c:v>
                </c:pt>
                <c:pt idx="2">
                  <c:v>80.7</c:v>
                </c:pt>
                <c:pt idx="3">
                  <c:v>82.2</c:v>
                </c:pt>
                <c:pt idx="4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5A-4882-A813-BD46D3C0B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100.6</c:v>
                </c:pt>
                <c:pt idx="2">
                  <c:v>101.8</c:v>
                </c:pt>
                <c:pt idx="3">
                  <c:v>103</c:v>
                </c:pt>
                <c:pt idx="4">
                  <c:v>105.4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7F-4C92-890F-6CD9958EC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96.9</c:v>
                </c:pt>
                <c:pt idx="2">
                  <c:v>100.6</c:v>
                </c:pt>
                <c:pt idx="3">
                  <c:v>105.9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F-4C92-890F-6CD9958EC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699775479035933"/>
          <c:y val="4.332819194866667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02834258086193"/>
          <c:y val="0.15806945669028447"/>
          <c:w val="0.8576912155354035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72.5</c:v>
                </c:pt>
                <c:pt idx="1">
                  <c:v>72.400000000000006</c:v>
                </c:pt>
                <c:pt idx="2">
                  <c:v>73.599999999999994</c:v>
                </c:pt>
                <c:pt idx="3">
                  <c:v>74.900000000000006</c:v>
                </c:pt>
                <c:pt idx="4">
                  <c:v>73.2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9-4A75-8761-6E5BD287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54.1</c:v>
                </c:pt>
                <c:pt idx="1">
                  <c:v>54.6</c:v>
                </c:pt>
                <c:pt idx="2">
                  <c:v>56.9</c:v>
                </c:pt>
                <c:pt idx="3">
                  <c:v>58.1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09-4A75-8761-6E5BD2879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099329337899542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23168576939456"/>
          <c:y val="0.15806945669028447"/>
          <c:w val="0.8528062217234260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データ!$EO$6:$ES$6</c:f>
              <c:numCache>
                <c:formatCode>#,##0.0;"△"#,##0.0</c:formatCode>
                <c:ptCount val="5"/>
                <c:pt idx="0">
                  <c:v>78.599999999999994</c:v>
                </c:pt>
                <c:pt idx="1">
                  <c:v>80.400000000000006</c:v>
                </c:pt>
                <c:pt idx="2">
                  <c:v>82.9</c:v>
                </c:pt>
                <c:pt idx="3">
                  <c:v>85.9</c:v>
                </c:pt>
                <c:pt idx="4">
                  <c:v>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5-4868-83EE-755EEEBC2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#,##0.0;"△"#,##0.0</c:formatCode>
                <c:ptCount val="5"/>
                <c:pt idx="0">
                  <c:v>71.400000000000006</c:v>
                </c:pt>
                <c:pt idx="1">
                  <c:v>71.7</c:v>
                </c:pt>
                <c:pt idx="2">
                  <c:v>72.900000000000006</c:v>
                </c:pt>
                <c:pt idx="3">
                  <c:v>73.900000000000006</c:v>
                </c:pt>
                <c:pt idx="4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5-4868-83EE-755EEEBC2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7123068402210099"/>
          <c:y val="4.3961749816104883E-3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36685845449339"/>
          <c:y val="0.15806949071870535"/>
          <c:w val="0.8496572657006853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データ!$EZ$6:$FD$6</c:f>
              <c:numCache>
                <c:formatCode>#,##0;"△"#,##0</c:formatCode>
                <c:ptCount val="5"/>
                <c:pt idx="0">
                  <c:v>42258428</c:v>
                </c:pt>
                <c:pt idx="1">
                  <c:v>41857814</c:v>
                </c:pt>
                <c:pt idx="2">
                  <c:v>42053614</c:v>
                </c:pt>
                <c:pt idx="3">
                  <c:v>41943614</c:v>
                </c:pt>
                <c:pt idx="4">
                  <c:v>42135090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A-41A2-AB00-0FE5E1156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データ!$FE$6:$FI$6</c:f>
              <c:numCache>
                <c:formatCode>#,##0;"△"#,##0</c:formatCode>
                <c:ptCount val="5"/>
                <c:pt idx="0">
                  <c:v>40683727</c:v>
                </c:pt>
                <c:pt idx="1">
                  <c:v>41891213</c:v>
                </c:pt>
                <c:pt idx="2">
                  <c:v>42806727</c:v>
                </c:pt>
                <c:pt idx="3">
                  <c:v>43530781</c:v>
                </c:pt>
                <c:pt idx="4">
                  <c:v>44196357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A-41A2-AB00-0FE5E1156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19.399999999999999</c:v>
                </c:pt>
                <c:pt idx="1">
                  <c:v>21</c:v>
                </c:pt>
                <c:pt idx="2">
                  <c:v>19.7</c:v>
                </c:pt>
                <c:pt idx="3">
                  <c:v>18.2</c:v>
                </c:pt>
                <c:pt idx="4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7-4E04-8AD9-D23B1A9E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17.7</c:v>
                </c:pt>
                <c:pt idx="1">
                  <c:v>17.5</c:v>
                </c:pt>
                <c:pt idx="2">
                  <c:v>17.5</c:v>
                </c:pt>
                <c:pt idx="3">
                  <c:v>17.3</c:v>
                </c:pt>
                <c:pt idx="4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7-4E04-8AD9-D23B1A9E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65.900000000000006</c:v>
                </c:pt>
                <c:pt idx="1">
                  <c:v>63.3</c:v>
                </c:pt>
                <c:pt idx="2">
                  <c:v>63.4</c:v>
                </c:pt>
                <c:pt idx="3">
                  <c:v>69.900000000000006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A-441D-B9D0-8296BD378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63.7</c:v>
                </c:pt>
                <c:pt idx="1">
                  <c:v>63.3</c:v>
                </c:pt>
                <c:pt idx="2">
                  <c:v>68.5</c:v>
                </c:pt>
                <c:pt idx="3">
                  <c:v>67.099999999999994</c:v>
                </c:pt>
                <c:pt idx="4">
                  <c:v>66.900000000000006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BA-441D-B9D0-8296BD378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99</xdr:col>
      <xdr:colOff>0</xdr:colOff>
      <xdr:row>63</xdr:row>
      <xdr:rowOff>170207</xdr:rowOff>
    </xdr:from>
    <xdr:to>
      <xdr:col>186</xdr:col>
      <xdr:colOff>43278</xdr:colOff>
      <xdr:row>80</xdr:row>
      <xdr:rowOff>144432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190</xdr:col>
      <xdr:colOff>8282</xdr:colOff>
      <xdr:row>63</xdr:row>
      <xdr:rowOff>170207</xdr:rowOff>
    </xdr:from>
    <xdr:to>
      <xdr:col>278</xdr:col>
      <xdr:colOff>1864</xdr:colOff>
      <xdr:row>80</xdr:row>
      <xdr:rowOff>144432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281</xdr:col>
      <xdr:colOff>8283</xdr:colOff>
      <xdr:row>63</xdr:row>
      <xdr:rowOff>170207</xdr:rowOff>
    </xdr:from>
    <xdr:to>
      <xdr:col>369</xdr:col>
      <xdr:colOff>1</xdr:colOff>
      <xdr:row>80</xdr:row>
      <xdr:rowOff>144432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24848</xdr:colOff>
      <xdr:row>64</xdr:row>
      <xdr:rowOff>0</xdr:rowOff>
    </xdr:from>
    <xdr:to>
      <xdr:col>92</xdr:col>
      <xdr:colOff>13732</xdr:colOff>
      <xdr:row>80</xdr:row>
      <xdr:rowOff>137392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EF687FD-7AB2-4937-A678-5A3F31C7F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【17,600】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【61,837】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0.04817</cdr:y>
    </cdr:from>
    <cdr:to>
      <cdr:x>1</cdr:x>
      <cdr:y>0.13168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3394776" y="138768"/>
          <a:ext cx="785108" cy="2405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0F6EE6B4-A150-43B4-BCC3-1E438CC8E92D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0FD55AA-7D57-4F67-897B-5F92BBC98C65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0.81875</cdr:x>
      <cdr:y>0.068</cdr:y>
    </cdr:from>
    <cdr:to>
      <cdr:x>1</cdr:x>
      <cdr:y>0.15151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3426127" y="196431"/>
          <a:ext cx="758455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BAF1C97-8D5A-442F-BE10-0A80E0B6221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M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06AA76D-DED4-4DED-B2A3-0B8D06CFD784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【49,963,977】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NH34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4.125" customWidth="1"/>
    <col min="393" max="393" width="6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148" t="s">
        <v>0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  <c r="BM2" s="148"/>
      <c r="BN2" s="148"/>
      <c r="BO2" s="148"/>
      <c r="BP2" s="148"/>
      <c r="BQ2" s="148"/>
      <c r="BR2" s="148"/>
      <c r="BS2" s="148"/>
      <c r="BT2" s="148"/>
      <c r="BU2" s="148"/>
      <c r="BV2" s="148"/>
      <c r="BW2" s="148"/>
      <c r="BX2" s="148"/>
      <c r="BY2" s="148"/>
      <c r="BZ2" s="148"/>
      <c r="CA2" s="148"/>
      <c r="CB2" s="148"/>
      <c r="CC2" s="148"/>
      <c r="CD2" s="148"/>
      <c r="CE2" s="148"/>
      <c r="CF2" s="148"/>
      <c r="CG2" s="148"/>
      <c r="CH2" s="148"/>
      <c r="CI2" s="148"/>
      <c r="CJ2" s="148"/>
      <c r="CK2" s="148"/>
      <c r="CL2" s="148"/>
      <c r="CM2" s="148"/>
      <c r="CN2" s="148"/>
      <c r="CO2" s="148"/>
      <c r="CP2" s="148"/>
      <c r="CQ2" s="148"/>
      <c r="CR2" s="148"/>
      <c r="CS2" s="148"/>
      <c r="CT2" s="148"/>
      <c r="CU2" s="148"/>
      <c r="CV2" s="148"/>
      <c r="CW2" s="148"/>
      <c r="CX2" s="148"/>
      <c r="CY2" s="148"/>
      <c r="CZ2" s="148"/>
      <c r="DA2" s="148"/>
      <c r="DB2" s="148"/>
      <c r="DC2" s="148"/>
      <c r="DD2" s="148"/>
      <c r="DE2" s="148"/>
      <c r="DF2" s="148"/>
      <c r="DG2" s="148"/>
      <c r="DH2" s="148"/>
      <c r="DI2" s="148"/>
      <c r="DJ2" s="148"/>
      <c r="DK2" s="148"/>
      <c r="DL2" s="148"/>
      <c r="DM2" s="148"/>
      <c r="DN2" s="148"/>
      <c r="DO2" s="148"/>
      <c r="DP2" s="148"/>
      <c r="DQ2" s="148"/>
      <c r="DR2" s="148"/>
      <c r="DS2" s="148"/>
      <c r="DT2" s="148"/>
      <c r="DU2" s="148"/>
      <c r="DV2" s="148"/>
      <c r="DW2" s="148"/>
      <c r="DX2" s="148"/>
      <c r="DY2" s="148"/>
      <c r="DZ2" s="148"/>
      <c r="EA2" s="148"/>
      <c r="EB2" s="148"/>
      <c r="EC2" s="148"/>
      <c r="ED2" s="148"/>
      <c r="EE2" s="148"/>
      <c r="EF2" s="148"/>
      <c r="EG2" s="148"/>
      <c r="EH2" s="148"/>
      <c r="EI2" s="148"/>
      <c r="EJ2" s="148"/>
      <c r="EK2" s="148"/>
      <c r="EL2" s="148"/>
      <c r="EM2" s="148"/>
      <c r="EN2" s="148"/>
      <c r="EO2" s="148"/>
      <c r="EP2" s="148"/>
      <c r="EQ2" s="148"/>
      <c r="ER2" s="148"/>
      <c r="ES2" s="148"/>
      <c r="ET2" s="148"/>
      <c r="EU2" s="148"/>
      <c r="EV2" s="148"/>
      <c r="EW2" s="148"/>
      <c r="EX2" s="148"/>
      <c r="EY2" s="148"/>
      <c r="EZ2" s="148"/>
      <c r="FA2" s="148"/>
      <c r="FB2" s="148"/>
      <c r="FC2" s="148"/>
      <c r="FD2" s="148"/>
      <c r="FE2" s="148"/>
      <c r="FF2" s="148"/>
      <c r="FG2" s="148"/>
      <c r="FH2" s="148"/>
      <c r="FI2" s="148"/>
      <c r="FJ2" s="148"/>
      <c r="FK2" s="148"/>
      <c r="FL2" s="148"/>
      <c r="FM2" s="148"/>
      <c r="FN2" s="148"/>
      <c r="FO2" s="148"/>
      <c r="FP2" s="148"/>
      <c r="FQ2" s="148"/>
      <c r="FR2" s="148"/>
      <c r="FS2" s="148"/>
      <c r="FT2" s="148"/>
      <c r="FU2" s="148"/>
      <c r="FV2" s="148"/>
      <c r="FW2" s="148"/>
      <c r="FX2" s="148"/>
      <c r="FY2" s="148"/>
      <c r="FZ2" s="148"/>
      <c r="GA2" s="148"/>
      <c r="GB2" s="148"/>
      <c r="GC2" s="148"/>
      <c r="GD2" s="148"/>
      <c r="GE2" s="148"/>
      <c r="GF2" s="148"/>
      <c r="GG2" s="148"/>
      <c r="GH2" s="148"/>
      <c r="GI2" s="148"/>
      <c r="GJ2" s="148"/>
      <c r="GK2" s="148"/>
      <c r="GL2" s="148"/>
      <c r="GM2" s="148"/>
      <c r="GN2" s="148"/>
      <c r="GO2" s="148"/>
      <c r="GP2" s="148"/>
      <c r="GQ2" s="148"/>
      <c r="GR2" s="148"/>
      <c r="GS2" s="148"/>
      <c r="GT2" s="148"/>
      <c r="GU2" s="148"/>
      <c r="GV2" s="148"/>
      <c r="GW2" s="148"/>
      <c r="GX2" s="148"/>
      <c r="GY2" s="148"/>
      <c r="GZ2" s="148"/>
      <c r="HA2" s="148"/>
      <c r="HB2" s="148"/>
      <c r="HC2" s="148"/>
      <c r="HD2" s="148"/>
      <c r="HE2" s="148"/>
      <c r="HF2" s="148"/>
      <c r="HG2" s="148"/>
      <c r="HH2" s="148"/>
      <c r="HI2" s="148"/>
      <c r="HJ2" s="148"/>
      <c r="HK2" s="148"/>
      <c r="HL2" s="148"/>
      <c r="HM2" s="148"/>
      <c r="HN2" s="148"/>
      <c r="HO2" s="148"/>
      <c r="HP2" s="148"/>
      <c r="HQ2" s="148"/>
      <c r="HR2" s="148"/>
      <c r="HS2" s="148"/>
      <c r="HT2" s="148"/>
      <c r="HU2" s="148"/>
      <c r="HV2" s="148"/>
      <c r="HW2" s="148"/>
      <c r="HX2" s="148"/>
      <c r="HY2" s="148"/>
      <c r="HZ2" s="148"/>
      <c r="IA2" s="148"/>
      <c r="IB2" s="148"/>
      <c r="IC2" s="148"/>
      <c r="ID2" s="148"/>
      <c r="IE2" s="148"/>
      <c r="IF2" s="148"/>
      <c r="IG2" s="148"/>
      <c r="IH2" s="148"/>
      <c r="II2" s="148"/>
      <c r="IJ2" s="148"/>
      <c r="IK2" s="148"/>
      <c r="IL2" s="148"/>
      <c r="IM2" s="148"/>
      <c r="IN2" s="148"/>
      <c r="IO2" s="148"/>
      <c r="IP2" s="148"/>
      <c r="IQ2" s="148"/>
      <c r="IR2" s="148"/>
      <c r="IS2" s="148"/>
      <c r="IT2" s="148"/>
      <c r="IU2" s="148"/>
      <c r="IV2" s="148"/>
      <c r="IW2" s="148"/>
      <c r="IX2" s="148"/>
      <c r="IY2" s="148"/>
      <c r="IZ2" s="148"/>
      <c r="JA2" s="148"/>
      <c r="JB2" s="148"/>
      <c r="JC2" s="148"/>
      <c r="JD2" s="148"/>
      <c r="JE2" s="148"/>
      <c r="JF2" s="148"/>
      <c r="JG2" s="148"/>
      <c r="JH2" s="148"/>
      <c r="JI2" s="148"/>
      <c r="JJ2" s="148"/>
      <c r="JK2" s="148"/>
      <c r="JL2" s="148"/>
      <c r="JM2" s="148"/>
      <c r="JN2" s="148"/>
      <c r="JO2" s="148"/>
      <c r="JP2" s="148"/>
      <c r="JQ2" s="148"/>
      <c r="JR2" s="148"/>
      <c r="JS2" s="148"/>
      <c r="JT2" s="148"/>
      <c r="JU2" s="148"/>
      <c r="JV2" s="148"/>
      <c r="JW2" s="148"/>
      <c r="JX2" s="148"/>
      <c r="JY2" s="148"/>
      <c r="JZ2" s="148"/>
      <c r="KA2" s="148"/>
      <c r="KB2" s="148"/>
      <c r="KC2" s="148"/>
      <c r="KD2" s="148"/>
      <c r="KE2" s="148"/>
      <c r="KF2" s="148"/>
      <c r="KG2" s="148"/>
      <c r="KH2" s="148"/>
      <c r="KI2" s="148"/>
      <c r="KJ2" s="148"/>
      <c r="KK2" s="148"/>
      <c r="KL2" s="148"/>
      <c r="KM2" s="148"/>
      <c r="KN2" s="148"/>
      <c r="KO2" s="148"/>
      <c r="KP2" s="148"/>
      <c r="KQ2" s="148"/>
      <c r="KR2" s="148"/>
      <c r="KS2" s="148"/>
      <c r="KT2" s="148"/>
      <c r="KU2" s="148"/>
      <c r="KV2" s="148"/>
      <c r="KW2" s="148"/>
      <c r="KX2" s="148"/>
      <c r="KY2" s="148"/>
      <c r="KZ2" s="148"/>
      <c r="LA2" s="148"/>
      <c r="LB2" s="148"/>
      <c r="LC2" s="148"/>
      <c r="LD2" s="148"/>
      <c r="LE2" s="148"/>
      <c r="LF2" s="148"/>
      <c r="LG2" s="148"/>
      <c r="LH2" s="148"/>
      <c r="LI2" s="148"/>
      <c r="LJ2" s="148"/>
      <c r="LK2" s="148"/>
      <c r="LL2" s="148"/>
      <c r="LM2" s="148"/>
      <c r="LN2" s="148"/>
      <c r="LO2" s="148"/>
      <c r="LP2" s="148"/>
      <c r="LQ2" s="148"/>
      <c r="LR2" s="148"/>
      <c r="LS2" s="148"/>
      <c r="LT2" s="148"/>
      <c r="LU2" s="148"/>
      <c r="LV2" s="148"/>
      <c r="LW2" s="148"/>
      <c r="LX2" s="148"/>
      <c r="LY2" s="148"/>
      <c r="LZ2" s="148"/>
      <c r="MA2" s="148"/>
      <c r="MB2" s="148"/>
      <c r="MC2" s="148"/>
      <c r="MD2" s="148"/>
      <c r="ME2" s="148"/>
      <c r="MF2" s="148"/>
      <c r="MG2" s="148"/>
      <c r="MH2" s="148"/>
      <c r="MI2" s="148"/>
      <c r="MJ2" s="148"/>
      <c r="MK2" s="148"/>
      <c r="ML2" s="148"/>
      <c r="MM2" s="148"/>
      <c r="MN2" s="148"/>
      <c r="MO2" s="148"/>
      <c r="MP2" s="148"/>
      <c r="MQ2" s="148"/>
      <c r="MR2" s="148"/>
      <c r="MS2" s="148"/>
      <c r="MT2" s="148"/>
      <c r="MU2" s="148"/>
      <c r="MV2" s="148"/>
      <c r="MW2" s="148"/>
      <c r="MX2" s="148"/>
      <c r="MY2" s="148"/>
      <c r="MZ2" s="148"/>
      <c r="NA2" s="148"/>
      <c r="NB2" s="148"/>
      <c r="NC2" s="148"/>
      <c r="ND2" s="148"/>
      <c r="NE2" s="148"/>
      <c r="NF2" s="148"/>
      <c r="NG2" s="148"/>
      <c r="NH2" s="148"/>
      <c r="NI2" s="148"/>
      <c r="NJ2" s="148"/>
      <c r="NK2" s="148"/>
      <c r="NL2" s="148"/>
      <c r="NM2" s="148"/>
      <c r="NN2" s="148"/>
      <c r="NO2" s="148"/>
      <c r="NP2" s="148"/>
      <c r="NQ2" s="148"/>
      <c r="NR2" s="148"/>
      <c r="NS2" s="148"/>
      <c r="NT2" s="148"/>
      <c r="NU2" s="148"/>
      <c r="NV2" s="148"/>
      <c r="NW2" s="148"/>
      <c r="NX2" s="148"/>
    </row>
    <row r="3" spans="1:388" ht="9.75" customHeight="1" x14ac:dyDescent="0.15">
      <c r="A3" s="2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  <c r="BM3" s="148"/>
      <c r="BN3" s="148"/>
      <c r="BO3" s="148"/>
      <c r="BP3" s="148"/>
      <c r="BQ3" s="148"/>
      <c r="BR3" s="148"/>
      <c r="BS3" s="148"/>
      <c r="BT3" s="148"/>
      <c r="BU3" s="148"/>
      <c r="BV3" s="148"/>
      <c r="BW3" s="148"/>
      <c r="BX3" s="148"/>
      <c r="BY3" s="148"/>
      <c r="BZ3" s="148"/>
      <c r="CA3" s="148"/>
      <c r="CB3" s="148"/>
      <c r="CC3" s="148"/>
      <c r="CD3" s="148"/>
      <c r="CE3" s="148"/>
      <c r="CF3" s="148"/>
      <c r="CG3" s="148"/>
      <c r="CH3" s="148"/>
      <c r="CI3" s="148"/>
      <c r="CJ3" s="148"/>
      <c r="CK3" s="148"/>
      <c r="CL3" s="148"/>
      <c r="CM3" s="148"/>
      <c r="CN3" s="148"/>
      <c r="CO3" s="148"/>
      <c r="CP3" s="148"/>
      <c r="CQ3" s="148"/>
      <c r="CR3" s="148"/>
      <c r="CS3" s="148"/>
      <c r="CT3" s="148"/>
      <c r="CU3" s="148"/>
      <c r="CV3" s="148"/>
      <c r="CW3" s="148"/>
      <c r="CX3" s="148"/>
      <c r="CY3" s="148"/>
      <c r="CZ3" s="148"/>
      <c r="DA3" s="148"/>
      <c r="DB3" s="148"/>
      <c r="DC3" s="148"/>
      <c r="DD3" s="148"/>
      <c r="DE3" s="148"/>
      <c r="DF3" s="148"/>
      <c r="DG3" s="148"/>
      <c r="DH3" s="148"/>
      <c r="DI3" s="148"/>
      <c r="DJ3" s="148"/>
      <c r="DK3" s="148"/>
      <c r="DL3" s="148"/>
      <c r="DM3" s="148"/>
      <c r="DN3" s="148"/>
      <c r="DO3" s="148"/>
      <c r="DP3" s="148"/>
      <c r="DQ3" s="148"/>
      <c r="DR3" s="148"/>
      <c r="DS3" s="148"/>
      <c r="DT3" s="148"/>
      <c r="DU3" s="148"/>
      <c r="DV3" s="148"/>
      <c r="DW3" s="148"/>
      <c r="DX3" s="148"/>
      <c r="DY3" s="148"/>
      <c r="DZ3" s="148"/>
      <c r="EA3" s="148"/>
      <c r="EB3" s="148"/>
      <c r="EC3" s="148"/>
      <c r="ED3" s="148"/>
      <c r="EE3" s="148"/>
      <c r="EF3" s="148"/>
      <c r="EG3" s="148"/>
      <c r="EH3" s="148"/>
      <c r="EI3" s="148"/>
      <c r="EJ3" s="148"/>
      <c r="EK3" s="148"/>
      <c r="EL3" s="148"/>
      <c r="EM3" s="148"/>
      <c r="EN3" s="148"/>
      <c r="EO3" s="148"/>
      <c r="EP3" s="148"/>
      <c r="EQ3" s="148"/>
      <c r="ER3" s="148"/>
      <c r="ES3" s="148"/>
      <c r="ET3" s="148"/>
      <c r="EU3" s="148"/>
      <c r="EV3" s="148"/>
      <c r="EW3" s="148"/>
      <c r="EX3" s="148"/>
      <c r="EY3" s="148"/>
      <c r="EZ3" s="148"/>
      <c r="FA3" s="148"/>
      <c r="FB3" s="148"/>
      <c r="FC3" s="148"/>
      <c r="FD3" s="148"/>
      <c r="FE3" s="148"/>
      <c r="FF3" s="148"/>
      <c r="FG3" s="148"/>
      <c r="FH3" s="148"/>
      <c r="FI3" s="148"/>
      <c r="FJ3" s="148"/>
      <c r="FK3" s="148"/>
      <c r="FL3" s="148"/>
      <c r="FM3" s="148"/>
      <c r="FN3" s="148"/>
      <c r="FO3" s="148"/>
      <c r="FP3" s="148"/>
      <c r="FQ3" s="148"/>
      <c r="FR3" s="148"/>
      <c r="FS3" s="148"/>
      <c r="FT3" s="148"/>
      <c r="FU3" s="148"/>
      <c r="FV3" s="148"/>
      <c r="FW3" s="148"/>
      <c r="FX3" s="148"/>
      <c r="FY3" s="148"/>
      <c r="FZ3" s="148"/>
      <c r="GA3" s="148"/>
      <c r="GB3" s="148"/>
      <c r="GC3" s="148"/>
      <c r="GD3" s="148"/>
      <c r="GE3" s="148"/>
      <c r="GF3" s="148"/>
      <c r="GG3" s="148"/>
      <c r="GH3" s="148"/>
      <c r="GI3" s="148"/>
      <c r="GJ3" s="148"/>
      <c r="GK3" s="148"/>
      <c r="GL3" s="148"/>
      <c r="GM3" s="148"/>
      <c r="GN3" s="148"/>
      <c r="GO3" s="148"/>
      <c r="GP3" s="148"/>
      <c r="GQ3" s="148"/>
      <c r="GR3" s="148"/>
      <c r="GS3" s="148"/>
      <c r="GT3" s="148"/>
      <c r="GU3" s="148"/>
      <c r="GV3" s="148"/>
      <c r="GW3" s="148"/>
      <c r="GX3" s="148"/>
      <c r="GY3" s="148"/>
      <c r="GZ3" s="148"/>
      <c r="HA3" s="148"/>
      <c r="HB3" s="148"/>
      <c r="HC3" s="148"/>
      <c r="HD3" s="148"/>
      <c r="HE3" s="148"/>
      <c r="HF3" s="148"/>
      <c r="HG3" s="148"/>
      <c r="HH3" s="148"/>
      <c r="HI3" s="148"/>
      <c r="HJ3" s="148"/>
      <c r="HK3" s="148"/>
      <c r="HL3" s="148"/>
      <c r="HM3" s="148"/>
      <c r="HN3" s="148"/>
      <c r="HO3" s="148"/>
      <c r="HP3" s="148"/>
      <c r="HQ3" s="148"/>
      <c r="HR3" s="148"/>
      <c r="HS3" s="148"/>
      <c r="HT3" s="148"/>
      <c r="HU3" s="148"/>
      <c r="HV3" s="148"/>
      <c r="HW3" s="148"/>
      <c r="HX3" s="148"/>
      <c r="HY3" s="148"/>
      <c r="HZ3" s="148"/>
      <c r="IA3" s="148"/>
      <c r="IB3" s="148"/>
      <c r="IC3" s="148"/>
      <c r="ID3" s="148"/>
      <c r="IE3" s="148"/>
      <c r="IF3" s="148"/>
      <c r="IG3" s="148"/>
      <c r="IH3" s="148"/>
      <c r="II3" s="148"/>
      <c r="IJ3" s="148"/>
      <c r="IK3" s="148"/>
      <c r="IL3" s="148"/>
      <c r="IM3" s="148"/>
      <c r="IN3" s="148"/>
      <c r="IO3" s="148"/>
      <c r="IP3" s="148"/>
      <c r="IQ3" s="148"/>
      <c r="IR3" s="148"/>
      <c r="IS3" s="148"/>
      <c r="IT3" s="148"/>
      <c r="IU3" s="148"/>
      <c r="IV3" s="148"/>
      <c r="IW3" s="148"/>
      <c r="IX3" s="148"/>
      <c r="IY3" s="148"/>
      <c r="IZ3" s="148"/>
      <c r="JA3" s="148"/>
      <c r="JB3" s="148"/>
      <c r="JC3" s="148"/>
      <c r="JD3" s="148"/>
      <c r="JE3" s="148"/>
      <c r="JF3" s="148"/>
      <c r="JG3" s="148"/>
      <c r="JH3" s="148"/>
      <c r="JI3" s="148"/>
      <c r="JJ3" s="148"/>
      <c r="JK3" s="148"/>
      <c r="JL3" s="148"/>
      <c r="JM3" s="148"/>
      <c r="JN3" s="148"/>
      <c r="JO3" s="148"/>
      <c r="JP3" s="148"/>
      <c r="JQ3" s="148"/>
      <c r="JR3" s="148"/>
      <c r="JS3" s="148"/>
      <c r="JT3" s="148"/>
      <c r="JU3" s="148"/>
      <c r="JV3" s="148"/>
      <c r="JW3" s="148"/>
      <c r="JX3" s="148"/>
      <c r="JY3" s="148"/>
      <c r="JZ3" s="148"/>
      <c r="KA3" s="148"/>
      <c r="KB3" s="148"/>
      <c r="KC3" s="148"/>
      <c r="KD3" s="148"/>
      <c r="KE3" s="148"/>
      <c r="KF3" s="148"/>
      <c r="KG3" s="148"/>
      <c r="KH3" s="148"/>
      <c r="KI3" s="148"/>
      <c r="KJ3" s="148"/>
      <c r="KK3" s="148"/>
      <c r="KL3" s="148"/>
      <c r="KM3" s="148"/>
      <c r="KN3" s="148"/>
      <c r="KO3" s="148"/>
      <c r="KP3" s="148"/>
      <c r="KQ3" s="148"/>
      <c r="KR3" s="148"/>
      <c r="KS3" s="148"/>
      <c r="KT3" s="148"/>
      <c r="KU3" s="148"/>
      <c r="KV3" s="148"/>
      <c r="KW3" s="148"/>
      <c r="KX3" s="148"/>
      <c r="KY3" s="148"/>
      <c r="KZ3" s="148"/>
      <c r="LA3" s="148"/>
      <c r="LB3" s="148"/>
      <c r="LC3" s="148"/>
      <c r="LD3" s="148"/>
      <c r="LE3" s="148"/>
      <c r="LF3" s="148"/>
      <c r="LG3" s="148"/>
      <c r="LH3" s="148"/>
      <c r="LI3" s="148"/>
      <c r="LJ3" s="148"/>
      <c r="LK3" s="148"/>
      <c r="LL3" s="148"/>
      <c r="LM3" s="148"/>
      <c r="LN3" s="148"/>
      <c r="LO3" s="148"/>
      <c r="LP3" s="148"/>
      <c r="LQ3" s="148"/>
      <c r="LR3" s="148"/>
      <c r="LS3" s="148"/>
      <c r="LT3" s="148"/>
      <c r="LU3" s="148"/>
      <c r="LV3" s="148"/>
      <c r="LW3" s="148"/>
      <c r="LX3" s="148"/>
      <c r="LY3" s="148"/>
      <c r="LZ3" s="148"/>
      <c r="MA3" s="148"/>
      <c r="MB3" s="148"/>
      <c r="MC3" s="148"/>
      <c r="MD3" s="148"/>
      <c r="ME3" s="148"/>
      <c r="MF3" s="148"/>
      <c r="MG3" s="148"/>
      <c r="MH3" s="148"/>
      <c r="MI3" s="148"/>
      <c r="MJ3" s="148"/>
      <c r="MK3" s="148"/>
      <c r="ML3" s="148"/>
      <c r="MM3" s="148"/>
      <c r="MN3" s="148"/>
      <c r="MO3" s="148"/>
      <c r="MP3" s="148"/>
      <c r="MQ3" s="148"/>
      <c r="MR3" s="148"/>
      <c r="MS3" s="148"/>
      <c r="MT3" s="148"/>
      <c r="MU3" s="148"/>
      <c r="MV3" s="148"/>
      <c r="MW3" s="148"/>
      <c r="MX3" s="148"/>
      <c r="MY3" s="148"/>
      <c r="MZ3" s="148"/>
      <c r="NA3" s="148"/>
      <c r="NB3" s="148"/>
      <c r="NC3" s="148"/>
      <c r="ND3" s="148"/>
      <c r="NE3" s="148"/>
      <c r="NF3" s="148"/>
      <c r="NG3" s="148"/>
      <c r="NH3" s="148"/>
      <c r="NI3" s="148"/>
      <c r="NJ3" s="148"/>
      <c r="NK3" s="148"/>
      <c r="NL3" s="148"/>
      <c r="NM3" s="148"/>
      <c r="NN3" s="148"/>
      <c r="NO3" s="148"/>
      <c r="NP3" s="148"/>
      <c r="NQ3" s="148"/>
      <c r="NR3" s="148"/>
      <c r="NS3" s="148"/>
      <c r="NT3" s="148"/>
      <c r="NU3" s="148"/>
      <c r="NV3" s="148"/>
      <c r="NW3" s="148"/>
      <c r="NX3" s="148"/>
    </row>
    <row r="4" spans="1:388" ht="9.75" customHeight="1" x14ac:dyDescent="0.15">
      <c r="A4" s="2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8"/>
      <c r="HZ4" s="148"/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  <c r="IU4" s="148"/>
      <c r="IV4" s="148"/>
      <c r="IW4" s="148"/>
      <c r="IX4" s="148"/>
      <c r="IY4" s="148"/>
      <c r="IZ4" s="148"/>
      <c r="JA4" s="148"/>
      <c r="JB4" s="148"/>
      <c r="JC4" s="148"/>
      <c r="JD4" s="148"/>
      <c r="JE4" s="148"/>
      <c r="JF4" s="148"/>
      <c r="JG4" s="148"/>
      <c r="JH4" s="148"/>
      <c r="JI4" s="148"/>
      <c r="JJ4" s="148"/>
      <c r="JK4" s="148"/>
      <c r="JL4" s="148"/>
      <c r="JM4" s="148"/>
      <c r="JN4" s="148"/>
      <c r="JO4" s="148"/>
      <c r="JP4" s="148"/>
      <c r="JQ4" s="148"/>
      <c r="JR4" s="148"/>
      <c r="JS4" s="148"/>
      <c r="JT4" s="148"/>
      <c r="JU4" s="148"/>
      <c r="JV4" s="148"/>
      <c r="JW4" s="148"/>
      <c r="JX4" s="148"/>
      <c r="JY4" s="148"/>
      <c r="JZ4" s="148"/>
      <c r="KA4" s="148"/>
      <c r="KB4" s="148"/>
      <c r="KC4" s="148"/>
      <c r="KD4" s="148"/>
      <c r="KE4" s="148"/>
      <c r="KF4" s="148"/>
      <c r="KG4" s="148"/>
      <c r="KH4" s="148"/>
      <c r="KI4" s="148"/>
      <c r="KJ4" s="148"/>
      <c r="KK4" s="148"/>
      <c r="KL4" s="148"/>
      <c r="KM4" s="148"/>
      <c r="KN4" s="148"/>
      <c r="KO4" s="148"/>
      <c r="KP4" s="148"/>
      <c r="KQ4" s="148"/>
      <c r="KR4" s="148"/>
      <c r="KS4" s="148"/>
      <c r="KT4" s="148"/>
      <c r="KU4" s="148"/>
      <c r="KV4" s="148"/>
      <c r="KW4" s="148"/>
      <c r="KX4" s="148"/>
      <c r="KY4" s="148"/>
      <c r="KZ4" s="148"/>
      <c r="LA4" s="148"/>
      <c r="LB4" s="148"/>
      <c r="LC4" s="148"/>
      <c r="LD4" s="148"/>
      <c r="LE4" s="148"/>
      <c r="LF4" s="148"/>
      <c r="LG4" s="148"/>
      <c r="LH4" s="148"/>
      <c r="LI4" s="148"/>
      <c r="LJ4" s="148"/>
      <c r="LK4" s="148"/>
      <c r="LL4" s="148"/>
      <c r="LM4" s="148"/>
      <c r="LN4" s="148"/>
      <c r="LO4" s="148"/>
      <c r="LP4" s="148"/>
      <c r="LQ4" s="148"/>
      <c r="LR4" s="148"/>
      <c r="LS4" s="148"/>
      <c r="LT4" s="148"/>
      <c r="LU4" s="148"/>
      <c r="LV4" s="148"/>
      <c r="LW4" s="148"/>
      <c r="LX4" s="148"/>
      <c r="LY4" s="148"/>
      <c r="LZ4" s="148"/>
      <c r="MA4" s="148"/>
      <c r="MB4" s="148"/>
      <c r="MC4" s="148"/>
      <c r="MD4" s="148"/>
      <c r="ME4" s="148"/>
      <c r="MF4" s="148"/>
      <c r="MG4" s="148"/>
      <c r="MH4" s="148"/>
      <c r="MI4" s="148"/>
      <c r="MJ4" s="148"/>
      <c r="MK4" s="148"/>
      <c r="ML4" s="148"/>
      <c r="MM4" s="148"/>
      <c r="MN4" s="148"/>
      <c r="MO4" s="148"/>
      <c r="MP4" s="148"/>
      <c r="MQ4" s="148"/>
      <c r="MR4" s="148"/>
      <c r="MS4" s="148"/>
      <c r="MT4" s="148"/>
      <c r="MU4" s="148"/>
      <c r="MV4" s="148"/>
      <c r="MW4" s="148"/>
      <c r="MX4" s="148"/>
      <c r="MY4" s="148"/>
      <c r="MZ4" s="148"/>
      <c r="NA4" s="148"/>
      <c r="NB4" s="148"/>
      <c r="NC4" s="148"/>
      <c r="ND4" s="148"/>
      <c r="NE4" s="148"/>
      <c r="NF4" s="148"/>
      <c r="NG4" s="148"/>
      <c r="NH4" s="148"/>
      <c r="NI4" s="148"/>
      <c r="NJ4" s="148"/>
      <c r="NK4" s="148"/>
      <c r="NL4" s="148"/>
      <c r="NM4" s="148"/>
      <c r="NN4" s="148"/>
      <c r="NO4" s="148"/>
      <c r="NP4" s="148"/>
      <c r="NQ4" s="148"/>
      <c r="NR4" s="148"/>
      <c r="NS4" s="148"/>
      <c r="NT4" s="148"/>
      <c r="NU4" s="148"/>
      <c r="NV4" s="148"/>
      <c r="NW4" s="148"/>
      <c r="NX4" s="148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149" t="str">
        <f>データ!H6</f>
        <v>秋田県男鹿市　男鹿みなと市民病院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135" t="s">
        <v>1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7"/>
      <c r="AU7" s="135" t="s">
        <v>2</v>
      </c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7"/>
      <c r="CN7" s="135" t="s">
        <v>3</v>
      </c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7"/>
      <c r="EG7" s="135" t="s">
        <v>4</v>
      </c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6"/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7"/>
      <c r="FZ7" s="135" t="s">
        <v>5</v>
      </c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136"/>
      <c r="GZ7" s="136"/>
      <c r="HA7" s="136"/>
      <c r="HB7" s="136"/>
      <c r="HC7" s="136"/>
      <c r="HD7" s="136"/>
      <c r="HE7" s="136"/>
      <c r="HF7" s="136"/>
      <c r="HG7" s="136"/>
      <c r="HH7" s="136"/>
      <c r="HI7" s="136"/>
      <c r="HJ7" s="136"/>
      <c r="HK7" s="136"/>
      <c r="HL7" s="136"/>
      <c r="HM7" s="136"/>
      <c r="HN7" s="136"/>
      <c r="HO7" s="136"/>
      <c r="HP7" s="136"/>
      <c r="HQ7" s="136"/>
      <c r="HR7" s="137"/>
      <c r="ID7" s="135" t="s">
        <v>6</v>
      </c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/>
      <c r="JR7" s="136"/>
      <c r="JS7" s="136"/>
      <c r="JT7" s="136"/>
      <c r="JU7" s="136"/>
      <c r="JV7" s="137"/>
      <c r="JW7" s="135" t="s">
        <v>7</v>
      </c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/>
      <c r="LK7" s="136"/>
      <c r="LL7" s="136"/>
      <c r="LM7" s="136"/>
      <c r="LN7" s="136"/>
      <c r="LO7" s="137"/>
      <c r="LP7" s="135" t="s">
        <v>8</v>
      </c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136"/>
      <c r="ND7" s="136"/>
      <c r="NE7" s="136"/>
      <c r="NF7" s="136"/>
      <c r="NG7" s="136"/>
      <c r="NH7" s="137"/>
      <c r="NI7" s="3"/>
      <c r="NJ7" s="150" t="s">
        <v>9</v>
      </c>
      <c r="NK7" s="151"/>
      <c r="NL7" s="151"/>
      <c r="NM7" s="151"/>
      <c r="NN7" s="151"/>
      <c r="NO7" s="151"/>
      <c r="NP7" s="151"/>
      <c r="NQ7" s="151"/>
      <c r="NR7" s="151"/>
      <c r="NS7" s="151"/>
      <c r="NT7" s="151"/>
      <c r="NU7" s="151"/>
      <c r="NV7" s="151"/>
      <c r="NW7" s="152"/>
      <c r="NX7" s="3"/>
    </row>
    <row r="8" spans="1:388" ht="18.75" customHeight="1" x14ac:dyDescent="0.15">
      <c r="A8" s="2"/>
      <c r="B8" s="130" t="str">
        <f>データ!K6</f>
        <v>当然財務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2"/>
      <c r="AU8" s="130" t="str">
        <f>データ!L6</f>
        <v>病院事業</v>
      </c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2"/>
      <c r="CN8" s="130" t="str">
        <f>データ!M6</f>
        <v>一般病院</v>
      </c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2"/>
      <c r="EG8" s="130" t="str">
        <f>データ!N6</f>
        <v>100床以上～200床未満</v>
      </c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2"/>
      <c r="FZ8" s="130" t="str">
        <f>データ!O7</f>
        <v>非設置</v>
      </c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2"/>
      <c r="ID8" s="114">
        <f>データ!Z6</f>
        <v>145</v>
      </c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  <c r="IW8" s="115"/>
      <c r="IX8" s="115"/>
      <c r="IY8" s="115"/>
      <c r="IZ8" s="115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15"/>
      <c r="JL8" s="115"/>
      <c r="JM8" s="115"/>
      <c r="JN8" s="115"/>
      <c r="JO8" s="115"/>
      <c r="JP8" s="115"/>
      <c r="JQ8" s="115"/>
      <c r="JR8" s="115"/>
      <c r="JS8" s="115"/>
      <c r="JT8" s="115"/>
      <c r="JU8" s="115"/>
      <c r="JV8" s="116"/>
      <c r="JW8" s="114" t="str">
        <f>データ!AA6</f>
        <v>-</v>
      </c>
      <c r="JX8" s="115"/>
      <c r="JY8" s="115"/>
      <c r="JZ8" s="115"/>
      <c r="KA8" s="115"/>
      <c r="KB8" s="115"/>
      <c r="KC8" s="115"/>
      <c r="KD8" s="115"/>
      <c r="KE8" s="115"/>
      <c r="KF8" s="115"/>
      <c r="KG8" s="115"/>
      <c r="KH8" s="115"/>
      <c r="KI8" s="115"/>
      <c r="KJ8" s="115"/>
      <c r="KK8" s="115"/>
      <c r="KL8" s="115"/>
      <c r="KM8" s="115"/>
      <c r="KN8" s="115"/>
      <c r="KO8" s="115"/>
      <c r="KP8" s="115"/>
      <c r="KQ8" s="115"/>
      <c r="KR8" s="115"/>
      <c r="KS8" s="115"/>
      <c r="KT8" s="115"/>
      <c r="KU8" s="115"/>
      <c r="KV8" s="115"/>
      <c r="KW8" s="115"/>
      <c r="KX8" s="115"/>
      <c r="KY8" s="115"/>
      <c r="KZ8" s="115"/>
      <c r="LA8" s="115"/>
      <c r="LB8" s="115"/>
      <c r="LC8" s="115"/>
      <c r="LD8" s="115"/>
      <c r="LE8" s="115"/>
      <c r="LF8" s="115"/>
      <c r="LG8" s="115"/>
      <c r="LH8" s="115"/>
      <c r="LI8" s="115"/>
      <c r="LJ8" s="115"/>
      <c r="LK8" s="115"/>
      <c r="LL8" s="115"/>
      <c r="LM8" s="115"/>
      <c r="LN8" s="115"/>
      <c r="LO8" s="116"/>
      <c r="LP8" s="114" t="str">
        <f>データ!AB6</f>
        <v>-</v>
      </c>
      <c r="LQ8" s="115"/>
      <c r="LR8" s="115"/>
      <c r="LS8" s="115"/>
      <c r="LT8" s="115"/>
      <c r="LU8" s="115"/>
      <c r="LV8" s="115"/>
      <c r="LW8" s="115"/>
      <c r="LX8" s="115"/>
      <c r="LY8" s="115"/>
      <c r="LZ8" s="115"/>
      <c r="MA8" s="115"/>
      <c r="MB8" s="115"/>
      <c r="MC8" s="115"/>
      <c r="MD8" s="115"/>
      <c r="ME8" s="115"/>
      <c r="MF8" s="115"/>
      <c r="MG8" s="115"/>
      <c r="MH8" s="115"/>
      <c r="MI8" s="115"/>
      <c r="MJ8" s="115"/>
      <c r="MK8" s="115"/>
      <c r="ML8" s="115"/>
      <c r="MM8" s="115"/>
      <c r="MN8" s="115"/>
      <c r="MO8" s="115"/>
      <c r="MP8" s="115"/>
      <c r="MQ8" s="115"/>
      <c r="MR8" s="115"/>
      <c r="MS8" s="115"/>
      <c r="MT8" s="115"/>
      <c r="MU8" s="115"/>
      <c r="MV8" s="115"/>
      <c r="MW8" s="115"/>
      <c r="MX8" s="115"/>
      <c r="MY8" s="115"/>
      <c r="MZ8" s="115"/>
      <c r="NA8" s="115"/>
      <c r="NB8" s="115"/>
      <c r="NC8" s="115"/>
      <c r="ND8" s="115"/>
      <c r="NE8" s="115"/>
      <c r="NF8" s="115"/>
      <c r="NG8" s="115"/>
      <c r="NH8" s="116"/>
      <c r="NI8" s="3"/>
      <c r="NJ8" s="146" t="s">
        <v>10</v>
      </c>
      <c r="NK8" s="147"/>
      <c r="NL8" s="140" t="s">
        <v>11</v>
      </c>
      <c r="NM8" s="140"/>
      <c r="NN8" s="140"/>
      <c r="NO8" s="140"/>
      <c r="NP8" s="140"/>
      <c r="NQ8" s="140"/>
      <c r="NR8" s="140"/>
      <c r="NS8" s="140"/>
      <c r="NT8" s="140"/>
      <c r="NU8" s="140"/>
      <c r="NV8" s="140"/>
      <c r="NW8" s="141"/>
      <c r="NX8" s="3"/>
    </row>
    <row r="9" spans="1:388" ht="18.75" customHeight="1" x14ac:dyDescent="0.15">
      <c r="A9" s="2"/>
      <c r="B9" s="135" t="s">
        <v>12</v>
      </c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7"/>
      <c r="AU9" s="135" t="s">
        <v>13</v>
      </c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7"/>
      <c r="CN9" s="135" t="s">
        <v>14</v>
      </c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7"/>
      <c r="EG9" s="135" t="s">
        <v>15</v>
      </c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7"/>
      <c r="FZ9" s="135" t="s">
        <v>16</v>
      </c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7"/>
      <c r="ID9" s="135" t="s">
        <v>17</v>
      </c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/>
      <c r="JR9" s="136"/>
      <c r="JS9" s="136"/>
      <c r="JT9" s="136"/>
      <c r="JU9" s="136"/>
      <c r="JV9" s="137"/>
      <c r="JW9" s="135" t="s">
        <v>18</v>
      </c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/>
      <c r="LK9" s="136"/>
      <c r="LL9" s="136"/>
      <c r="LM9" s="136"/>
      <c r="LN9" s="136"/>
      <c r="LO9" s="137"/>
      <c r="LP9" s="135" t="s">
        <v>19</v>
      </c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136"/>
      <c r="ND9" s="136"/>
      <c r="NE9" s="136"/>
      <c r="NF9" s="136"/>
      <c r="NG9" s="136"/>
      <c r="NH9" s="137"/>
      <c r="NI9" s="3"/>
      <c r="NJ9" s="142" t="s">
        <v>20</v>
      </c>
      <c r="NK9" s="143"/>
      <c r="NL9" s="144" t="s">
        <v>21</v>
      </c>
      <c r="NM9" s="144"/>
      <c r="NN9" s="144"/>
      <c r="NO9" s="144"/>
      <c r="NP9" s="144"/>
      <c r="NQ9" s="144"/>
      <c r="NR9" s="144"/>
      <c r="NS9" s="144"/>
      <c r="NT9" s="144"/>
      <c r="NU9" s="144"/>
      <c r="NV9" s="144"/>
      <c r="NW9" s="145"/>
      <c r="NX9" s="3"/>
    </row>
    <row r="10" spans="1:388" ht="18.75" customHeight="1" x14ac:dyDescent="0.15">
      <c r="A10" s="2"/>
      <c r="B10" s="130" t="str">
        <f>データ!P6</f>
        <v>直営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2"/>
      <c r="AU10" s="114">
        <f>データ!Q6</f>
        <v>13</v>
      </c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6"/>
      <c r="CN10" s="130" t="str">
        <f>データ!R6</f>
        <v>-</v>
      </c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2"/>
      <c r="EG10" s="130" t="str">
        <f>データ!S6</f>
        <v>ド 透</v>
      </c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2"/>
      <c r="FZ10" s="130" t="str">
        <f>データ!T6</f>
        <v>救 臨 へ</v>
      </c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2"/>
      <c r="ID10" s="114" t="str">
        <f>データ!AC6</f>
        <v>-</v>
      </c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  <c r="IW10" s="115"/>
      <c r="IX10" s="115"/>
      <c r="IY10" s="115"/>
      <c r="IZ10" s="115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15"/>
      <c r="JL10" s="115"/>
      <c r="JM10" s="115"/>
      <c r="JN10" s="115"/>
      <c r="JO10" s="115"/>
      <c r="JP10" s="115"/>
      <c r="JQ10" s="115"/>
      <c r="JR10" s="115"/>
      <c r="JS10" s="115"/>
      <c r="JT10" s="115"/>
      <c r="JU10" s="115"/>
      <c r="JV10" s="116"/>
      <c r="JW10" s="114" t="str">
        <f>データ!AD6</f>
        <v>-</v>
      </c>
      <c r="JX10" s="115"/>
      <c r="JY10" s="115"/>
      <c r="JZ10" s="115"/>
      <c r="KA10" s="115"/>
      <c r="KB10" s="115"/>
      <c r="KC10" s="115"/>
      <c r="KD10" s="115"/>
      <c r="KE10" s="115"/>
      <c r="KF10" s="115"/>
      <c r="KG10" s="115"/>
      <c r="KH10" s="115"/>
      <c r="KI10" s="115"/>
      <c r="KJ10" s="115"/>
      <c r="KK10" s="115"/>
      <c r="KL10" s="115"/>
      <c r="KM10" s="115"/>
      <c r="KN10" s="115"/>
      <c r="KO10" s="115"/>
      <c r="KP10" s="115"/>
      <c r="KQ10" s="115"/>
      <c r="KR10" s="115"/>
      <c r="KS10" s="115"/>
      <c r="KT10" s="115"/>
      <c r="KU10" s="115"/>
      <c r="KV10" s="115"/>
      <c r="KW10" s="115"/>
      <c r="KX10" s="115"/>
      <c r="KY10" s="115"/>
      <c r="KZ10" s="115"/>
      <c r="LA10" s="115"/>
      <c r="LB10" s="115"/>
      <c r="LC10" s="115"/>
      <c r="LD10" s="115"/>
      <c r="LE10" s="115"/>
      <c r="LF10" s="115"/>
      <c r="LG10" s="115"/>
      <c r="LH10" s="115"/>
      <c r="LI10" s="115"/>
      <c r="LJ10" s="115"/>
      <c r="LK10" s="115"/>
      <c r="LL10" s="115"/>
      <c r="LM10" s="115"/>
      <c r="LN10" s="115"/>
      <c r="LO10" s="116"/>
      <c r="LP10" s="114">
        <f>データ!AE6</f>
        <v>145</v>
      </c>
      <c r="LQ10" s="115"/>
      <c r="LR10" s="115"/>
      <c r="LS10" s="115"/>
      <c r="LT10" s="115"/>
      <c r="LU10" s="115"/>
      <c r="LV10" s="115"/>
      <c r="LW10" s="115"/>
      <c r="LX10" s="115"/>
      <c r="LY10" s="115"/>
      <c r="LZ10" s="115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6"/>
      <c r="NI10" s="2"/>
      <c r="NJ10" s="138" t="s">
        <v>22</v>
      </c>
      <c r="NK10" s="139"/>
      <c r="NL10" s="133" t="s">
        <v>23</v>
      </c>
      <c r="NM10" s="133"/>
      <c r="NN10" s="133"/>
      <c r="NO10" s="133"/>
      <c r="NP10" s="133"/>
      <c r="NQ10" s="133"/>
      <c r="NR10" s="133"/>
      <c r="NS10" s="133"/>
      <c r="NT10" s="133"/>
      <c r="NU10" s="133"/>
      <c r="NV10" s="133"/>
      <c r="NW10" s="134"/>
      <c r="NX10" s="3"/>
    </row>
    <row r="11" spans="1:388" ht="18.75" customHeight="1" x14ac:dyDescent="0.15">
      <c r="A11" s="2"/>
      <c r="B11" s="135" t="s">
        <v>24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7"/>
      <c r="AU11" s="135" t="s">
        <v>25</v>
      </c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7"/>
      <c r="CN11" s="135" t="s">
        <v>26</v>
      </c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7"/>
      <c r="EG11" s="135" t="s">
        <v>27</v>
      </c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136"/>
      <c r="FE11" s="136"/>
      <c r="FF11" s="136"/>
      <c r="FG11" s="136"/>
      <c r="FH11" s="136"/>
      <c r="FI11" s="136"/>
      <c r="FJ11" s="136"/>
      <c r="FK11" s="136"/>
      <c r="FL11" s="136"/>
      <c r="FM11" s="136"/>
      <c r="FN11" s="136"/>
      <c r="FO11" s="136"/>
      <c r="FP11" s="136"/>
      <c r="FQ11" s="136"/>
      <c r="FR11" s="136"/>
      <c r="FS11" s="136"/>
      <c r="FT11" s="136"/>
      <c r="FU11" s="136"/>
      <c r="FV11" s="136"/>
      <c r="FW11" s="136"/>
      <c r="FX11" s="136"/>
      <c r="FY11" s="137"/>
      <c r="FZ11" s="135" t="s">
        <v>28</v>
      </c>
      <c r="GA11" s="136"/>
      <c r="GB11" s="136"/>
      <c r="GC11" s="136"/>
      <c r="GD11" s="136"/>
      <c r="GE11" s="136"/>
      <c r="GF11" s="136"/>
      <c r="GG11" s="136"/>
      <c r="GH11" s="136"/>
      <c r="GI11" s="136"/>
      <c r="GJ11" s="136"/>
      <c r="GK11" s="136"/>
      <c r="GL11" s="136"/>
      <c r="GM11" s="136"/>
      <c r="GN11" s="136"/>
      <c r="GO11" s="136"/>
      <c r="GP11" s="136"/>
      <c r="GQ11" s="136"/>
      <c r="GR11" s="136"/>
      <c r="GS11" s="136"/>
      <c r="GT11" s="136"/>
      <c r="GU11" s="136"/>
      <c r="GV11" s="136"/>
      <c r="GW11" s="136"/>
      <c r="GX11" s="136"/>
      <c r="GY11" s="136"/>
      <c r="GZ11" s="136"/>
      <c r="HA11" s="136"/>
      <c r="HB11" s="136"/>
      <c r="HC11" s="136"/>
      <c r="HD11" s="136"/>
      <c r="HE11" s="136"/>
      <c r="HF11" s="136"/>
      <c r="HG11" s="136"/>
      <c r="HH11" s="136"/>
      <c r="HI11" s="136"/>
      <c r="HJ11" s="136"/>
      <c r="HK11" s="136"/>
      <c r="HL11" s="136"/>
      <c r="HM11" s="136"/>
      <c r="HN11" s="136"/>
      <c r="HO11" s="136"/>
      <c r="HP11" s="136"/>
      <c r="HQ11" s="136"/>
      <c r="HR11" s="137"/>
      <c r="ID11" s="135" t="s">
        <v>29</v>
      </c>
      <c r="IE11" s="136"/>
      <c r="IF11" s="136"/>
      <c r="IG11" s="136"/>
      <c r="IH11" s="136"/>
      <c r="II11" s="136"/>
      <c r="IJ11" s="136"/>
      <c r="IK11" s="136"/>
      <c r="IL11" s="136"/>
      <c r="IM11" s="136"/>
      <c r="IN11" s="136"/>
      <c r="IO11" s="136"/>
      <c r="IP11" s="136"/>
      <c r="IQ11" s="136"/>
      <c r="IR11" s="136"/>
      <c r="IS11" s="136"/>
      <c r="IT11" s="136"/>
      <c r="IU11" s="136"/>
      <c r="IV11" s="136"/>
      <c r="IW11" s="136"/>
      <c r="IX11" s="136"/>
      <c r="IY11" s="136"/>
      <c r="IZ11" s="136"/>
      <c r="JA11" s="136"/>
      <c r="JB11" s="136"/>
      <c r="JC11" s="136"/>
      <c r="JD11" s="136"/>
      <c r="JE11" s="136"/>
      <c r="JF11" s="136"/>
      <c r="JG11" s="136"/>
      <c r="JH11" s="136"/>
      <c r="JI11" s="136"/>
      <c r="JJ11" s="136"/>
      <c r="JK11" s="136"/>
      <c r="JL11" s="136"/>
      <c r="JM11" s="136"/>
      <c r="JN11" s="136"/>
      <c r="JO11" s="136"/>
      <c r="JP11" s="136"/>
      <c r="JQ11" s="136"/>
      <c r="JR11" s="136"/>
      <c r="JS11" s="136"/>
      <c r="JT11" s="136"/>
      <c r="JU11" s="136"/>
      <c r="JV11" s="137"/>
      <c r="JW11" s="135" t="s">
        <v>30</v>
      </c>
      <c r="JX11" s="136"/>
      <c r="JY11" s="136"/>
      <c r="JZ11" s="136"/>
      <c r="KA11" s="136"/>
      <c r="KB11" s="136"/>
      <c r="KC11" s="136"/>
      <c r="KD11" s="136"/>
      <c r="KE11" s="136"/>
      <c r="KF11" s="136"/>
      <c r="KG11" s="136"/>
      <c r="KH11" s="136"/>
      <c r="KI11" s="136"/>
      <c r="KJ11" s="136"/>
      <c r="KK11" s="136"/>
      <c r="KL11" s="136"/>
      <c r="KM11" s="136"/>
      <c r="KN11" s="136"/>
      <c r="KO11" s="136"/>
      <c r="KP11" s="136"/>
      <c r="KQ11" s="136"/>
      <c r="KR11" s="136"/>
      <c r="KS11" s="136"/>
      <c r="KT11" s="136"/>
      <c r="KU11" s="136"/>
      <c r="KV11" s="136"/>
      <c r="KW11" s="136"/>
      <c r="KX11" s="136"/>
      <c r="KY11" s="136"/>
      <c r="KZ11" s="136"/>
      <c r="LA11" s="136"/>
      <c r="LB11" s="136"/>
      <c r="LC11" s="136"/>
      <c r="LD11" s="136"/>
      <c r="LE11" s="136"/>
      <c r="LF11" s="136"/>
      <c r="LG11" s="136"/>
      <c r="LH11" s="136"/>
      <c r="LI11" s="136"/>
      <c r="LJ11" s="136"/>
      <c r="LK11" s="136"/>
      <c r="LL11" s="136"/>
      <c r="LM11" s="136"/>
      <c r="LN11" s="136"/>
      <c r="LO11" s="137"/>
      <c r="LP11" s="135" t="s">
        <v>31</v>
      </c>
      <c r="LQ11" s="136"/>
      <c r="LR11" s="136"/>
      <c r="LS11" s="136"/>
      <c r="LT11" s="136"/>
      <c r="LU11" s="136"/>
      <c r="LV11" s="136"/>
      <c r="LW11" s="136"/>
      <c r="LX11" s="136"/>
      <c r="LY11" s="136"/>
      <c r="LZ11" s="136"/>
      <c r="MA11" s="136"/>
      <c r="MB11" s="136"/>
      <c r="MC11" s="136"/>
      <c r="MD11" s="136"/>
      <c r="ME11" s="136"/>
      <c r="MF11" s="136"/>
      <c r="MG11" s="136"/>
      <c r="MH11" s="136"/>
      <c r="MI11" s="136"/>
      <c r="MJ11" s="136"/>
      <c r="MK11" s="136"/>
      <c r="ML11" s="136"/>
      <c r="MM11" s="136"/>
      <c r="MN11" s="136"/>
      <c r="MO11" s="136"/>
      <c r="MP11" s="136"/>
      <c r="MQ11" s="136"/>
      <c r="MR11" s="136"/>
      <c r="MS11" s="136"/>
      <c r="MT11" s="136"/>
      <c r="MU11" s="136"/>
      <c r="MV11" s="136"/>
      <c r="MW11" s="136"/>
      <c r="MX11" s="136"/>
      <c r="MY11" s="136"/>
      <c r="MZ11" s="136"/>
      <c r="NA11" s="136"/>
      <c r="NB11" s="136"/>
      <c r="NC11" s="136"/>
      <c r="ND11" s="136"/>
      <c r="NE11" s="136"/>
      <c r="NF11" s="136"/>
      <c r="NG11" s="136"/>
      <c r="NH11" s="137"/>
      <c r="NI11" s="5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114">
        <f>データ!U6</f>
        <v>24784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6"/>
      <c r="AU12" s="114">
        <f>データ!V6</f>
        <v>10936</v>
      </c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6"/>
      <c r="CN12" s="130" t="str">
        <f>データ!W6</f>
        <v>第２種該当</v>
      </c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  <c r="CY12" s="131"/>
      <c r="CZ12" s="131"/>
      <c r="DA12" s="131"/>
      <c r="DB12" s="131"/>
      <c r="DC12" s="131"/>
      <c r="DD12" s="131"/>
      <c r="DE12" s="131"/>
      <c r="DF12" s="131"/>
      <c r="DG12" s="131"/>
      <c r="DH12" s="131"/>
      <c r="DI12" s="131"/>
      <c r="DJ12" s="131"/>
      <c r="DK12" s="131"/>
      <c r="DL12" s="131"/>
      <c r="DM12" s="131"/>
      <c r="DN12" s="131"/>
      <c r="DO12" s="131"/>
      <c r="DP12" s="131"/>
      <c r="DQ12" s="131"/>
      <c r="DR12" s="131"/>
      <c r="DS12" s="131"/>
      <c r="DT12" s="131"/>
      <c r="DU12" s="131"/>
      <c r="DV12" s="131"/>
      <c r="DW12" s="131"/>
      <c r="DX12" s="131"/>
      <c r="DY12" s="131"/>
      <c r="DZ12" s="131"/>
      <c r="EA12" s="131"/>
      <c r="EB12" s="131"/>
      <c r="EC12" s="131"/>
      <c r="ED12" s="131"/>
      <c r="EE12" s="131"/>
      <c r="EF12" s="132"/>
      <c r="EG12" s="130" t="str">
        <f>データ!X6</f>
        <v>第２種該当</v>
      </c>
      <c r="EH12" s="131"/>
      <c r="EI12" s="131"/>
      <c r="EJ12" s="131"/>
      <c r="EK12" s="131"/>
      <c r="EL12" s="131"/>
      <c r="EM12" s="131"/>
      <c r="EN12" s="131"/>
      <c r="EO12" s="131"/>
      <c r="EP12" s="131"/>
      <c r="EQ12" s="131"/>
      <c r="ER12" s="131"/>
      <c r="ES12" s="131"/>
      <c r="ET12" s="131"/>
      <c r="EU12" s="131"/>
      <c r="EV12" s="131"/>
      <c r="EW12" s="131"/>
      <c r="EX12" s="131"/>
      <c r="EY12" s="131"/>
      <c r="EZ12" s="131"/>
      <c r="FA12" s="131"/>
      <c r="FB12" s="131"/>
      <c r="FC12" s="131"/>
      <c r="FD12" s="131"/>
      <c r="FE12" s="131"/>
      <c r="FF12" s="131"/>
      <c r="FG12" s="131"/>
      <c r="FH12" s="131"/>
      <c r="FI12" s="131"/>
      <c r="FJ12" s="131"/>
      <c r="FK12" s="131"/>
      <c r="FL12" s="131"/>
      <c r="FM12" s="131"/>
      <c r="FN12" s="131"/>
      <c r="FO12" s="131"/>
      <c r="FP12" s="131"/>
      <c r="FQ12" s="131"/>
      <c r="FR12" s="131"/>
      <c r="FS12" s="131"/>
      <c r="FT12" s="131"/>
      <c r="FU12" s="131"/>
      <c r="FV12" s="131"/>
      <c r="FW12" s="131"/>
      <c r="FX12" s="131"/>
      <c r="FY12" s="132"/>
      <c r="FZ12" s="130" t="str">
        <f>データ!Y6</f>
        <v>１０：１</v>
      </c>
      <c r="GA12" s="131"/>
      <c r="GB12" s="131"/>
      <c r="GC12" s="131"/>
      <c r="GD12" s="131"/>
      <c r="GE12" s="131"/>
      <c r="GF12" s="131"/>
      <c r="GG12" s="131"/>
      <c r="GH12" s="131"/>
      <c r="GI12" s="131"/>
      <c r="GJ12" s="131"/>
      <c r="GK12" s="131"/>
      <c r="GL12" s="131"/>
      <c r="GM12" s="131"/>
      <c r="GN12" s="131"/>
      <c r="GO12" s="131"/>
      <c r="GP12" s="131"/>
      <c r="GQ12" s="131"/>
      <c r="GR12" s="131"/>
      <c r="GS12" s="131"/>
      <c r="GT12" s="131"/>
      <c r="GU12" s="131"/>
      <c r="GV12" s="131"/>
      <c r="GW12" s="131"/>
      <c r="GX12" s="131"/>
      <c r="GY12" s="131"/>
      <c r="GZ12" s="131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2"/>
      <c r="ID12" s="114">
        <f>データ!AF6</f>
        <v>128</v>
      </c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  <c r="IR12" s="115"/>
      <c r="IS12" s="115"/>
      <c r="IT12" s="115"/>
      <c r="IU12" s="115"/>
      <c r="IV12" s="115"/>
      <c r="IW12" s="115"/>
      <c r="IX12" s="115"/>
      <c r="IY12" s="115"/>
      <c r="IZ12" s="115"/>
      <c r="JA12" s="115"/>
      <c r="JB12" s="115"/>
      <c r="JC12" s="115"/>
      <c r="JD12" s="115"/>
      <c r="JE12" s="115"/>
      <c r="JF12" s="115"/>
      <c r="JG12" s="115"/>
      <c r="JH12" s="115"/>
      <c r="JI12" s="115"/>
      <c r="JJ12" s="115"/>
      <c r="JK12" s="115"/>
      <c r="JL12" s="115"/>
      <c r="JM12" s="115"/>
      <c r="JN12" s="115"/>
      <c r="JO12" s="115"/>
      <c r="JP12" s="115"/>
      <c r="JQ12" s="115"/>
      <c r="JR12" s="115"/>
      <c r="JS12" s="115"/>
      <c r="JT12" s="115"/>
      <c r="JU12" s="115"/>
      <c r="JV12" s="116"/>
      <c r="JW12" s="114" t="str">
        <f>データ!AG6</f>
        <v>-</v>
      </c>
      <c r="JX12" s="115"/>
      <c r="JY12" s="115"/>
      <c r="JZ12" s="115"/>
      <c r="KA12" s="115"/>
      <c r="KB12" s="115"/>
      <c r="KC12" s="115"/>
      <c r="KD12" s="115"/>
      <c r="KE12" s="115"/>
      <c r="KF12" s="115"/>
      <c r="KG12" s="115"/>
      <c r="KH12" s="115"/>
      <c r="KI12" s="115"/>
      <c r="KJ12" s="115"/>
      <c r="KK12" s="115"/>
      <c r="KL12" s="115"/>
      <c r="KM12" s="115"/>
      <c r="KN12" s="115"/>
      <c r="KO12" s="115"/>
      <c r="KP12" s="115"/>
      <c r="KQ12" s="115"/>
      <c r="KR12" s="115"/>
      <c r="KS12" s="115"/>
      <c r="KT12" s="115"/>
      <c r="KU12" s="115"/>
      <c r="KV12" s="115"/>
      <c r="KW12" s="115"/>
      <c r="KX12" s="115"/>
      <c r="KY12" s="115"/>
      <c r="KZ12" s="115"/>
      <c r="LA12" s="115"/>
      <c r="LB12" s="115"/>
      <c r="LC12" s="115"/>
      <c r="LD12" s="115"/>
      <c r="LE12" s="115"/>
      <c r="LF12" s="115"/>
      <c r="LG12" s="115"/>
      <c r="LH12" s="115"/>
      <c r="LI12" s="115"/>
      <c r="LJ12" s="115"/>
      <c r="LK12" s="115"/>
      <c r="LL12" s="115"/>
      <c r="LM12" s="115"/>
      <c r="LN12" s="115"/>
      <c r="LO12" s="116"/>
      <c r="LP12" s="114">
        <f>データ!AH6</f>
        <v>128</v>
      </c>
      <c r="LQ12" s="115"/>
      <c r="LR12" s="115"/>
      <c r="LS12" s="115"/>
      <c r="LT12" s="115"/>
      <c r="LU12" s="115"/>
      <c r="LV12" s="115"/>
      <c r="LW12" s="115"/>
      <c r="LX12" s="115"/>
      <c r="LY12" s="115"/>
      <c r="LZ12" s="115"/>
      <c r="MA12" s="115"/>
      <c r="MB12" s="115"/>
      <c r="MC12" s="115"/>
      <c r="MD12" s="115"/>
      <c r="ME12" s="115"/>
      <c r="MF12" s="115"/>
      <c r="MG12" s="115"/>
      <c r="MH12" s="115"/>
      <c r="MI12" s="115"/>
      <c r="MJ12" s="115"/>
      <c r="MK12" s="115"/>
      <c r="ML12" s="115"/>
      <c r="MM12" s="115"/>
      <c r="MN12" s="115"/>
      <c r="MO12" s="115"/>
      <c r="MP12" s="115"/>
      <c r="MQ12" s="115"/>
      <c r="MR12" s="115"/>
      <c r="MS12" s="115"/>
      <c r="MT12" s="115"/>
      <c r="MU12" s="115"/>
      <c r="MV12" s="115"/>
      <c r="MW12" s="115"/>
      <c r="MX12" s="115"/>
      <c r="MY12" s="115"/>
      <c r="MZ12" s="115"/>
      <c r="NA12" s="115"/>
      <c r="NB12" s="115"/>
      <c r="NC12" s="115"/>
      <c r="ND12" s="115"/>
      <c r="NE12" s="115"/>
      <c r="NF12" s="115"/>
      <c r="NG12" s="115"/>
      <c r="NH12" s="116"/>
      <c r="NI12" s="5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17" t="s">
        <v>32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  <c r="HJ13" s="117"/>
      <c r="HK13" s="117"/>
      <c r="HL13" s="117"/>
      <c r="HM13" s="117"/>
      <c r="HN13" s="117"/>
      <c r="HO13" s="117"/>
      <c r="HP13" s="117"/>
      <c r="HQ13" s="117"/>
      <c r="HR13" s="117"/>
      <c r="HS13" s="117"/>
      <c r="HT13" s="117"/>
      <c r="HU13" s="117"/>
      <c r="HV13" s="117"/>
      <c r="HW13" s="117"/>
      <c r="HX13" s="117"/>
      <c r="HY13" s="117"/>
      <c r="HZ13" s="117"/>
      <c r="IA13" s="117"/>
      <c r="IB13" s="117"/>
      <c r="IC13" s="117"/>
      <c r="ID13" s="117"/>
      <c r="IE13" s="117"/>
      <c r="IF13" s="117"/>
      <c r="IG13" s="117"/>
      <c r="IH13" s="117"/>
      <c r="II13" s="117"/>
      <c r="IJ13" s="117"/>
      <c r="IK13" s="117"/>
      <c r="IL13" s="117"/>
      <c r="IM13" s="117"/>
      <c r="IN13" s="117"/>
      <c r="IO13" s="117"/>
      <c r="IP13" s="117"/>
      <c r="IQ13" s="117"/>
      <c r="IR13" s="117"/>
      <c r="IS13" s="117"/>
      <c r="IT13" s="117"/>
      <c r="IU13" s="117"/>
      <c r="IV13" s="117"/>
      <c r="IW13" s="117"/>
      <c r="IX13" s="117"/>
      <c r="IY13" s="117"/>
      <c r="IZ13" s="117"/>
      <c r="JA13" s="117"/>
      <c r="JB13" s="117"/>
      <c r="JC13" s="117"/>
      <c r="JD13" s="117"/>
      <c r="JE13" s="117"/>
      <c r="JF13" s="117"/>
      <c r="JG13" s="117"/>
      <c r="JH13" s="117"/>
      <c r="JI13" s="117"/>
      <c r="JJ13" s="117"/>
      <c r="JK13" s="117"/>
      <c r="JL13" s="117"/>
      <c r="JM13" s="117"/>
      <c r="JN13" s="117"/>
      <c r="JO13" s="117"/>
      <c r="JP13" s="117"/>
      <c r="JQ13" s="117"/>
      <c r="JR13" s="117"/>
      <c r="JS13" s="117"/>
      <c r="JT13" s="117"/>
      <c r="JU13" s="117"/>
      <c r="JV13" s="117"/>
      <c r="JW13" s="117"/>
      <c r="JX13" s="117"/>
      <c r="JY13" s="117"/>
      <c r="JZ13" s="117"/>
      <c r="KA13" s="117"/>
      <c r="KB13" s="117"/>
      <c r="KC13" s="117"/>
      <c r="KD13" s="117"/>
      <c r="KE13" s="117"/>
      <c r="KF13" s="117"/>
      <c r="KG13" s="117"/>
      <c r="KH13" s="117"/>
      <c r="KI13" s="117"/>
      <c r="KJ13" s="117"/>
      <c r="KK13" s="117"/>
      <c r="KL13" s="117"/>
      <c r="KM13" s="117"/>
      <c r="KN13" s="117"/>
      <c r="KO13" s="117"/>
      <c r="KP13" s="117"/>
      <c r="KQ13" s="117"/>
      <c r="KR13" s="117"/>
      <c r="KS13" s="117"/>
      <c r="KT13" s="117"/>
      <c r="KU13" s="117"/>
      <c r="KV13" s="117"/>
      <c r="KW13" s="117"/>
      <c r="KX13" s="117"/>
      <c r="KY13" s="117"/>
      <c r="KZ13" s="117"/>
      <c r="LA13" s="117"/>
      <c r="LB13" s="117"/>
      <c r="LC13" s="117"/>
      <c r="LD13" s="117"/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7"/>
      <c r="LQ13" s="117"/>
      <c r="LR13" s="117"/>
      <c r="LS13" s="117"/>
      <c r="LT13" s="117"/>
      <c r="LU13" s="117"/>
      <c r="LV13" s="117"/>
      <c r="LW13" s="117"/>
      <c r="LX13" s="117"/>
      <c r="LY13" s="117"/>
      <c r="LZ13" s="117"/>
      <c r="MA13" s="117"/>
      <c r="MB13" s="117"/>
      <c r="MC13" s="117"/>
      <c r="MD13" s="117"/>
      <c r="ME13" s="117"/>
      <c r="MF13" s="117"/>
      <c r="MG13" s="117"/>
      <c r="MH13" s="117"/>
      <c r="MI13" s="117"/>
      <c r="MJ13" s="117"/>
      <c r="MK13" s="117"/>
      <c r="ML13" s="117"/>
      <c r="MM13" s="117"/>
      <c r="MN13" s="117"/>
      <c r="MO13" s="117"/>
      <c r="MP13" s="117"/>
      <c r="MQ13" s="117"/>
      <c r="MR13" s="117"/>
      <c r="MS13" s="117"/>
      <c r="MT13" s="117"/>
      <c r="MU13" s="117"/>
      <c r="MV13" s="117"/>
      <c r="MW13" s="117"/>
      <c r="MX13" s="117"/>
      <c r="MY13" s="117"/>
      <c r="MZ13" s="117"/>
      <c r="NA13" s="117"/>
      <c r="NB13" s="117"/>
      <c r="NC13" s="117"/>
      <c r="ND13" s="117"/>
      <c r="NE13" s="117"/>
      <c r="NF13" s="117"/>
      <c r="NG13" s="117"/>
      <c r="NH13" s="117"/>
      <c r="NI13" s="5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</row>
    <row r="14" spans="1:388" ht="17.25" customHeight="1" x14ac:dyDescent="0.15">
      <c r="A14" s="2"/>
      <c r="B14" s="117" t="s">
        <v>33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  <c r="HJ14" s="117"/>
      <c r="HK14" s="117"/>
      <c r="HL14" s="117"/>
      <c r="HM14" s="117"/>
      <c r="HN14" s="117"/>
      <c r="HO14" s="117"/>
      <c r="HP14" s="117"/>
      <c r="HQ14" s="117"/>
      <c r="HR14" s="117"/>
      <c r="HS14" s="117"/>
      <c r="HT14" s="117"/>
      <c r="HU14" s="117"/>
      <c r="HV14" s="117"/>
      <c r="HW14" s="117"/>
      <c r="HX14" s="117"/>
      <c r="HY14" s="117"/>
      <c r="HZ14" s="117"/>
      <c r="IA14" s="117"/>
      <c r="IB14" s="117"/>
      <c r="IC14" s="117"/>
      <c r="ID14" s="117"/>
      <c r="IE14" s="117"/>
      <c r="IF14" s="117"/>
      <c r="IG14" s="117"/>
      <c r="IH14" s="117"/>
      <c r="II14" s="117"/>
      <c r="IJ14" s="117"/>
      <c r="IK14" s="117"/>
      <c r="IL14" s="117"/>
      <c r="IM14" s="117"/>
      <c r="IN14" s="117"/>
      <c r="IO14" s="117"/>
      <c r="IP14" s="117"/>
      <c r="IQ14" s="117"/>
      <c r="IR14" s="117"/>
      <c r="IS14" s="117"/>
      <c r="IT14" s="117"/>
      <c r="IU14" s="117"/>
      <c r="IV14" s="117"/>
      <c r="IW14" s="117"/>
      <c r="IX14" s="117"/>
      <c r="IY14" s="117"/>
      <c r="IZ14" s="117"/>
      <c r="JA14" s="117"/>
      <c r="JB14" s="117"/>
      <c r="JC14" s="117"/>
      <c r="JD14" s="117"/>
      <c r="JE14" s="117"/>
      <c r="JF14" s="117"/>
      <c r="JG14" s="117"/>
      <c r="JH14" s="117"/>
      <c r="JI14" s="117"/>
      <c r="JJ14" s="117"/>
      <c r="JK14" s="117"/>
      <c r="JL14" s="117"/>
      <c r="JM14" s="117"/>
      <c r="JN14" s="117"/>
      <c r="JO14" s="117"/>
      <c r="JP14" s="117"/>
      <c r="JQ14" s="117"/>
      <c r="JR14" s="117"/>
      <c r="JS14" s="117"/>
      <c r="JT14" s="117"/>
      <c r="JU14" s="117"/>
      <c r="JV14" s="117"/>
      <c r="JW14" s="117"/>
      <c r="JX14" s="117"/>
      <c r="JY14" s="117"/>
      <c r="JZ14" s="117"/>
      <c r="KA14" s="117"/>
      <c r="KB14" s="117"/>
      <c r="KC14" s="117"/>
      <c r="KD14" s="117"/>
      <c r="KE14" s="117"/>
      <c r="KF14" s="117"/>
      <c r="KG14" s="117"/>
      <c r="KH14" s="117"/>
      <c r="KI14" s="117"/>
      <c r="KJ14" s="117"/>
      <c r="KK14" s="117"/>
      <c r="KL14" s="117"/>
      <c r="KM14" s="117"/>
      <c r="KN14" s="117"/>
      <c r="KO14" s="117"/>
      <c r="KP14" s="117"/>
      <c r="KQ14" s="117"/>
      <c r="KR14" s="117"/>
      <c r="KS14" s="117"/>
      <c r="KT14" s="117"/>
      <c r="KU14" s="117"/>
      <c r="KV14" s="117"/>
      <c r="KW14" s="117"/>
      <c r="KX14" s="117"/>
      <c r="KY14" s="117"/>
      <c r="KZ14" s="117"/>
      <c r="LA14" s="117"/>
      <c r="LB14" s="117"/>
      <c r="LC14" s="117"/>
      <c r="LD14" s="117"/>
      <c r="LE14" s="117"/>
      <c r="LF14" s="117"/>
      <c r="LG14" s="117"/>
      <c r="LH14" s="117"/>
      <c r="LI14" s="117"/>
      <c r="LJ14" s="117"/>
      <c r="LK14" s="117"/>
      <c r="LL14" s="117"/>
      <c r="LM14" s="117"/>
      <c r="LN14" s="117"/>
      <c r="LO14" s="117"/>
      <c r="LP14" s="117"/>
      <c r="LQ14" s="117"/>
      <c r="LR14" s="117"/>
      <c r="LS14" s="117"/>
      <c r="LT14" s="117"/>
      <c r="LU14" s="117"/>
      <c r="LV14" s="117"/>
      <c r="LW14" s="117"/>
      <c r="LX14" s="117"/>
      <c r="LY14" s="117"/>
      <c r="LZ14" s="117"/>
      <c r="MA14" s="117"/>
      <c r="MB14" s="117"/>
      <c r="MC14" s="117"/>
      <c r="MD14" s="117"/>
      <c r="ME14" s="117"/>
      <c r="MF14" s="117"/>
      <c r="MG14" s="117"/>
      <c r="MH14" s="117"/>
      <c r="MI14" s="117"/>
      <c r="MJ14" s="117"/>
      <c r="MK14" s="117"/>
      <c r="ML14" s="117"/>
      <c r="MM14" s="117"/>
      <c r="MN14" s="117"/>
      <c r="MO14" s="117"/>
      <c r="MP14" s="117"/>
      <c r="MQ14" s="117"/>
      <c r="MR14" s="117"/>
      <c r="MS14" s="117"/>
      <c r="MT14" s="117"/>
      <c r="MU14" s="117"/>
      <c r="MV14" s="117"/>
      <c r="MW14" s="117"/>
      <c r="MX14" s="117"/>
      <c r="MY14" s="117"/>
      <c r="MZ14" s="117"/>
      <c r="NA14" s="117"/>
      <c r="NB14" s="117"/>
      <c r="NC14" s="117"/>
      <c r="ND14" s="117"/>
      <c r="NE14" s="117"/>
      <c r="NF14" s="117"/>
      <c r="NG14" s="117"/>
      <c r="NH14" s="117"/>
      <c r="NI14" s="5"/>
      <c r="NJ14" s="89" t="s">
        <v>34</v>
      </c>
      <c r="NK14" s="89"/>
      <c r="NL14" s="89"/>
      <c r="NM14" s="89"/>
      <c r="NN14" s="89"/>
      <c r="NO14" s="89"/>
      <c r="NP14" s="89"/>
      <c r="NQ14" s="89"/>
      <c r="NR14" s="89"/>
      <c r="NS14" s="89"/>
      <c r="NT14" s="89"/>
      <c r="NU14" s="89"/>
      <c r="NV14" s="89"/>
      <c r="NW14" s="89"/>
      <c r="NX14" s="89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89"/>
      <c r="NK15" s="89"/>
      <c r="NL15" s="89"/>
      <c r="NM15" s="89"/>
      <c r="NN15" s="89"/>
      <c r="NO15" s="89"/>
      <c r="NP15" s="89"/>
      <c r="NQ15" s="89"/>
      <c r="NR15" s="89"/>
      <c r="NS15" s="89"/>
      <c r="NT15" s="89"/>
      <c r="NU15" s="89"/>
      <c r="NV15" s="89"/>
      <c r="NW15" s="89"/>
      <c r="NX15" s="89"/>
    </row>
    <row r="16" spans="1:388" ht="13.5" customHeight="1" x14ac:dyDescent="0.15">
      <c r="A16" s="7"/>
      <c r="B16" s="8"/>
      <c r="C16" s="9"/>
      <c r="D16" s="9"/>
      <c r="E16" s="9"/>
      <c r="F16" s="75" t="s">
        <v>35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5"/>
      <c r="FR16" s="75"/>
      <c r="FS16" s="75"/>
      <c r="FT16" s="75"/>
      <c r="FU16" s="75"/>
      <c r="FV16" s="75"/>
      <c r="FW16" s="75"/>
      <c r="FX16" s="75"/>
      <c r="FY16" s="75"/>
      <c r="FZ16" s="75"/>
      <c r="GA16" s="75"/>
      <c r="GB16" s="75"/>
      <c r="GC16" s="75"/>
      <c r="GD16" s="75"/>
      <c r="GE16" s="75"/>
      <c r="GF16" s="75"/>
      <c r="GG16" s="75"/>
      <c r="GH16" s="75"/>
      <c r="GI16" s="75"/>
      <c r="GJ16" s="75"/>
      <c r="GK16" s="75"/>
      <c r="GL16" s="75"/>
      <c r="GM16" s="75"/>
      <c r="GN16" s="75"/>
      <c r="GO16" s="75"/>
      <c r="GP16" s="75"/>
      <c r="GQ16" s="75"/>
      <c r="GR16" s="75"/>
      <c r="GS16" s="75"/>
      <c r="GT16" s="75"/>
      <c r="GU16" s="75"/>
      <c r="GV16" s="75"/>
      <c r="GW16" s="75"/>
      <c r="GX16" s="75"/>
      <c r="GY16" s="75"/>
      <c r="GZ16" s="75"/>
      <c r="HA16" s="75"/>
      <c r="HB16" s="75"/>
      <c r="HC16" s="75"/>
      <c r="HD16" s="75"/>
      <c r="HE16" s="75"/>
      <c r="HF16" s="75"/>
      <c r="HG16" s="75"/>
      <c r="HH16" s="75"/>
      <c r="HI16" s="75"/>
      <c r="HJ16" s="75"/>
      <c r="HK16" s="75"/>
      <c r="HL16" s="75"/>
      <c r="HM16" s="75"/>
      <c r="HN16" s="75"/>
      <c r="HO16" s="75"/>
      <c r="HP16" s="75"/>
      <c r="HQ16" s="75"/>
      <c r="HR16" s="75"/>
      <c r="HS16" s="75"/>
      <c r="HT16" s="75"/>
      <c r="HU16" s="75"/>
      <c r="HV16" s="75"/>
      <c r="HW16" s="75"/>
      <c r="HX16" s="75"/>
      <c r="HY16" s="75"/>
      <c r="HZ16" s="75"/>
      <c r="IA16" s="75"/>
      <c r="IB16" s="75"/>
      <c r="IC16" s="75"/>
      <c r="ID16" s="75"/>
      <c r="IE16" s="75"/>
      <c r="IF16" s="75"/>
      <c r="IG16" s="75"/>
      <c r="IH16" s="75"/>
      <c r="II16" s="75"/>
      <c r="IJ16" s="75"/>
      <c r="IK16" s="75"/>
      <c r="IL16" s="75"/>
      <c r="IM16" s="75"/>
      <c r="IN16" s="75"/>
      <c r="IO16" s="75"/>
      <c r="IP16" s="75"/>
      <c r="IQ16" s="75"/>
      <c r="IR16" s="75"/>
      <c r="IS16" s="75"/>
      <c r="IT16" s="75"/>
      <c r="IU16" s="75"/>
      <c r="IV16" s="75"/>
      <c r="IW16" s="75"/>
      <c r="IX16" s="75"/>
      <c r="IY16" s="75"/>
      <c r="IZ16" s="75"/>
      <c r="JA16" s="75"/>
      <c r="JB16" s="75"/>
      <c r="JC16" s="75"/>
      <c r="JD16" s="75"/>
      <c r="JE16" s="75"/>
      <c r="JF16" s="75"/>
      <c r="JG16" s="75"/>
      <c r="JH16" s="75"/>
      <c r="JI16" s="75"/>
      <c r="JJ16" s="75"/>
      <c r="JK16" s="75"/>
      <c r="JL16" s="75"/>
      <c r="JM16" s="75"/>
      <c r="JN16" s="75"/>
      <c r="JO16" s="75"/>
      <c r="JP16" s="75"/>
      <c r="JQ16" s="75"/>
      <c r="JR16" s="75"/>
      <c r="JS16" s="75"/>
      <c r="JT16" s="75"/>
      <c r="JU16" s="75"/>
      <c r="JV16" s="75"/>
      <c r="JW16" s="75"/>
      <c r="JX16" s="75"/>
      <c r="JY16" s="75"/>
      <c r="JZ16" s="75"/>
      <c r="KA16" s="75"/>
      <c r="KB16" s="75"/>
      <c r="KC16" s="75"/>
      <c r="KD16" s="75"/>
      <c r="KE16" s="75"/>
      <c r="KF16" s="75"/>
      <c r="KG16" s="75"/>
      <c r="KH16" s="75"/>
      <c r="KI16" s="75"/>
      <c r="KJ16" s="75"/>
      <c r="KK16" s="75"/>
      <c r="KL16" s="75"/>
      <c r="KM16" s="75"/>
      <c r="KN16" s="75"/>
      <c r="KO16" s="75"/>
      <c r="KP16" s="75"/>
      <c r="KQ16" s="75"/>
      <c r="KR16" s="75"/>
      <c r="KS16" s="75"/>
      <c r="KT16" s="75"/>
      <c r="KU16" s="75"/>
      <c r="KV16" s="75"/>
      <c r="KW16" s="75"/>
      <c r="KX16" s="75"/>
      <c r="KY16" s="75"/>
      <c r="KZ16" s="75"/>
      <c r="LA16" s="75"/>
      <c r="LB16" s="75"/>
      <c r="LC16" s="75"/>
      <c r="LD16" s="75"/>
      <c r="LE16" s="75"/>
      <c r="LF16" s="75"/>
      <c r="LG16" s="75"/>
      <c r="LH16" s="75"/>
      <c r="LI16" s="75"/>
      <c r="LJ16" s="75"/>
      <c r="LK16" s="75"/>
      <c r="LL16" s="75"/>
      <c r="LM16" s="75"/>
      <c r="LN16" s="75"/>
      <c r="LO16" s="75"/>
      <c r="LP16" s="75"/>
      <c r="LQ16" s="75"/>
      <c r="LR16" s="75"/>
      <c r="LS16" s="75"/>
      <c r="LT16" s="75"/>
      <c r="LU16" s="75"/>
      <c r="LV16" s="75"/>
      <c r="LW16" s="75"/>
      <c r="LX16" s="75"/>
      <c r="LY16" s="75"/>
      <c r="LZ16" s="75"/>
      <c r="MA16" s="75"/>
      <c r="MB16" s="75"/>
      <c r="MC16" s="75"/>
      <c r="MD16" s="75"/>
      <c r="ME16" s="75"/>
      <c r="MF16" s="75"/>
      <c r="MG16" s="75"/>
      <c r="MH16" s="75"/>
      <c r="MI16" s="75"/>
      <c r="MJ16" s="75"/>
      <c r="MK16" s="75"/>
      <c r="ML16" s="75"/>
      <c r="MM16" s="75"/>
      <c r="MN16" s="75"/>
      <c r="MO16" s="75"/>
      <c r="MP16" s="75"/>
      <c r="MQ16" s="75"/>
      <c r="MR16" s="75"/>
      <c r="MS16" s="75"/>
      <c r="MT16" s="75"/>
      <c r="MU16" s="75"/>
      <c r="MV16" s="75"/>
      <c r="MW16" s="75"/>
      <c r="MX16" s="75"/>
      <c r="MY16" s="75"/>
      <c r="MZ16" s="75"/>
      <c r="NA16" s="75"/>
      <c r="NB16" s="75"/>
      <c r="NC16" s="75"/>
      <c r="ND16" s="75"/>
      <c r="NE16" s="9"/>
      <c r="NF16" s="9"/>
      <c r="NG16" s="9"/>
      <c r="NH16" s="10"/>
      <c r="NI16" s="2"/>
      <c r="NJ16" s="118" t="s">
        <v>36</v>
      </c>
      <c r="NK16" s="119"/>
      <c r="NL16" s="119"/>
      <c r="NM16" s="119"/>
      <c r="NN16" s="120"/>
      <c r="NO16" s="121" t="s">
        <v>37</v>
      </c>
      <c r="NP16" s="122"/>
      <c r="NQ16" s="122"/>
      <c r="NR16" s="122"/>
      <c r="NS16" s="123"/>
      <c r="NT16" s="121" t="s">
        <v>38</v>
      </c>
      <c r="NU16" s="122"/>
      <c r="NV16" s="122"/>
      <c r="NW16" s="122"/>
      <c r="NX16" s="123"/>
    </row>
    <row r="17" spans="1:393" ht="13.5" customHeight="1" x14ac:dyDescent="0.15">
      <c r="A17" s="2"/>
      <c r="B17" s="11"/>
      <c r="C17" s="12"/>
      <c r="D17" s="12"/>
      <c r="E17" s="12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12"/>
      <c r="NF17" s="12"/>
      <c r="NG17" s="12"/>
      <c r="NH17" s="13"/>
      <c r="NI17" s="2"/>
      <c r="NJ17" s="127" t="s">
        <v>39</v>
      </c>
      <c r="NK17" s="128"/>
      <c r="NL17" s="128"/>
      <c r="NM17" s="128"/>
      <c r="NN17" s="129"/>
      <c r="NO17" s="124"/>
      <c r="NP17" s="125"/>
      <c r="NQ17" s="125"/>
      <c r="NR17" s="125"/>
      <c r="NS17" s="126"/>
      <c r="NT17" s="124"/>
      <c r="NU17" s="125"/>
      <c r="NV17" s="125"/>
      <c r="NW17" s="125"/>
      <c r="NX17" s="126"/>
    </row>
    <row r="18" spans="1:393" ht="13.5" customHeight="1" x14ac:dyDescent="0.15">
      <c r="A18" s="2"/>
      <c r="B18" s="1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3"/>
      <c r="NI18" s="2"/>
      <c r="NJ18" s="106" t="s">
        <v>40</v>
      </c>
      <c r="NK18" s="107"/>
      <c r="NL18" s="107"/>
      <c r="NM18" s="110" t="s">
        <v>41</v>
      </c>
      <c r="NN18" s="111"/>
      <c r="NO18" s="106" t="s">
        <v>40</v>
      </c>
      <c r="NP18" s="107"/>
      <c r="NQ18" s="107"/>
      <c r="NR18" s="110" t="s">
        <v>41</v>
      </c>
      <c r="NS18" s="111"/>
      <c r="NT18" s="106" t="s">
        <v>40</v>
      </c>
      <c r="NU18" s="107"/>
      <c r="NV18" s="107"/>
      <c r="NW18" s="110" t="s">
        <v>41</v>
      </c>
      <c r="NX18" s="111"/>
      <c r="OC18" s="2" t="s">
        <v>42</v>
      </c>
    </row>
    <row r="19" spans="1:393" ht="13.5" customHeight="1" x14ac:dyDescent="0.15">
      <c r="A19" s="2"/>
      <c r="B19" s="1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1"/>
      <c r="DD19" s="1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2"/>
      <c r="NH19" s="15"/>
      <c r="NI19" s="2"/>
      <c r="NJ19" s="108"/>
      <c r="NK19" s="109"/>
      <c r="NL19" s="109"/>
      <c r="NM19" s="112"/>
      <c r="NN19" s="113"/>
      <c r="NO19" s="108"/>
      <c r="NP19" s="109"/>
      <c r="NQ19" s="109"/>
      <c r="NR19" s="112"/>
      <c r="NS19" s="113"/>
      <c r="NT19" s="108"/>
      <c r="NU19" s="109"/>
      <c r="NV19" s="109"/>
      <c r="NW19" s="112"/>
      <c r="NX19" s="113"/>
      <c r="OC19" s="16" t="s">
        <v>43</v>
      </c>
    </row>
    <row r="20" spans="1:393" ht="13.5" customHeight="1" x14ac:dyDescent="0.15">
      <c r="A20" s="2"/>
      <c r="B20" s="1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1"/>
      <c r="DD20" s="1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2"/>
      <c r="NH20" s="15"/>
      <c r="NI20" s="2"/>
      <c r="NJ20" s="89" t="s">
        <v>44</v>
      </c>
      <c r="NK20" s="89"/>
      <c r="NL20" s="89"/>
      <c r="NM20" s="89"/>
      <c r="NN20" s="89"/>
      <c r="NO20" s="89"/>
      <c r="NP20" s="89"/>
      <c r="NQ20" s="89"/>
      <c r="NR20" s="89"/>
      <c r="NS20" s="89"/>
      <c r="NT20" s="89"/>
      <c r="NU20" s="89"/>
      <c r="NV20" s="89"/>
      <c r="NW20" s="89"/>
      <c r="NX20" s="89"/>
      <c r="OC20" s="16" t="s">
        <v>45</v>
      </c>
    </row>
    <row r="21" spans="1:393" ht="13.5" customHeight="1" x14ac:dyDescent="0.15">
      <c r="A21" s="2"/>
      <c r="B21" s="1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15"/>
      <c r="NI21" s="2"/>
      <c r="NJ21" s="90"/>
      <c r="NK21" s="90"/>
      <c r="NL21" s="90"/>
      <c r="NM21" s="90"/>
      <c r="NN21" s="90"/>
      <c r="NO21" s="90"/>
      <c r="NP21" s="90"/>
      <c r="NQ21" s="90"/>
      <c r="NR21" s="90"/>
      <c r="NS21" s="90"/>
      <c r="NT21" s="90"/>
      <c r="NU21" s="90"/>
      <c r="NV21" s="90"/>
      <c r="NW21" s="90"/>
      <c r="NX21" s="90"/>
      <c r="OC21" s="16" t="s">
        <v>46</v>
      </c>
    </row>
    <row r="22" spans="1:393" ht="13.5" customHeight="1" x14ac:dyDescent="0.15">
      <c r="A22" s="2"/>
      <c r="B22" s="1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15"/>
      <c r="NI22" s="2"/>
      <c r="NJ22" s="91" t="s">
        <v>181</v>
      </c>
      <c r="NK22" s="92"/>
      <c r="NL22" s="92"/>
      <c r="NM22" s="92"/>
      <c r="NN22" s="92"/>
      <c r="NO22" s="92"/>
      <c r="NP22" s="92"/>
      <c r="NQ22" s="92"/>
      <c r="NR22" s="92"/>
      <c r="NS22" s="92"/>
      <c r="NT22" s="92"/>
      <c r="NU22" s="92"/>
      <c r="NV22" s="92"/>
      <c r="NW22" s="92"/>
      <c r="NX22" s="93"/>
      <c r="OC22" s="16" t="s">
        <v>47</v>
      </c>
    </row>
    <row r="23" spans="1:393" ht="13.5" customHeight="1" x14ac:dyDescent="0.15">
      <c r="A23" s="2"/>
      <c r="B23" s="1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15"/>
      <c r="NI23" s="2"/>
      <c r="NJ23" s="94"/>
      <c r="NK23" s="95"/>
      <c r="NL23" s="95"/>
      <c r="NM23" s="95"/>
      <c r="NN23" s="95"/>
      <c r="NO23" s="95"/>
      <c r="NP23" s="95"/>
      <c r="NQ23" s="95"/>
      <c r="NR23" s="95"/>
      <c r="NS23" s="95"/>
      <c r="NT23" s="95"/>
      <c r="NU23" s="95"/>
      <c r="NV23" s="95"/>
      <c r="NW23" s="95"/>
      <c r="NX23" s="96"/>
      <c r="OC23" s="16" t="s">
        <v>48</v>
      </c>
    </row>
    <row r="24" spans="1:393" ht="13.5" customHeight="1" x14ac:dyDescent="0.15">
      <c r="A24" s="2"/>
      <c r="B24" s="1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15"/>
      <c r="NI24" s="2"/>
      <c r="NJ24" s="94"/>
      <c r="NK24" s="95"/>
      <c r="NL24" s="95"/>
      <c r="NM24" s="95"/>
      <c r="NN24" s="95"/>
      <c r="NO24" s="95"/>
      <c r="NP24" s="95"/>
      <c r="NQ24" s="95"/>
      <c r="NR24" s="95"/>
      <c r="NS24" s="95"/>
      <c r="NT24" s="95"/>
      <c r="NU24" s="95"/>
      <c r="NV24" s="95"/>
      <c r="NW24" s="95"/>
      <c r="NX24" s="96"/>
      <c r="OC24" s="16" t="s">
        <v>49</v>
      </c>
    </row>
    <row r="25" spans="1:393" ht="13.5" customHeight="1" x14ac:dyDescent="0.15">
      <c r="A25" s="2"/>
      <c r="B25" s="1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15"/>
      <c r="NI25" s="2"/>
      <c r="NJ25" s="94"/>
      <c r="NK25" s="95"/>
      <c r="NL25" s="95"/>
      <c r="NM25" s="95"/>
      <c r="NN25" s="95"/>
      <c r="NO25" s="95"/>
      <c r="NP25" s="95"/>
      <c r="NQ25" s="95"/>
      <c r="NR25" s="95"/>
      <c r="NS25" s="95"/>
      <c r="NT25" s="95"/>
      <c r="NU25" s="95"/>
      <c r="NV25" s="95"/>
      <c r="NW25" s="95"/>
      <c r="NX25" s="96"/>
      <c r="OC25" s="16" t="s">
        <v>50</v>
      </c>
    </row>
    <row r="26" spans="1:393" ht="13.5" customHeight="1" x14ac:dyDescent="0.15">
      <c r="A26" s="2"/>
      <c r="B26" s="1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15"/>
      <c r="NI26" s="2"/>
      <c r="NJ26" s="94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5"/>
      <c r="NX26" s="96"/>
      <c r="OC26" s="16" t="s">
        <v>51</v>
      </c>
    </row>
    <row r="27" spans="1:393" ht="13.5" customHeight="1" x14ac:dyDescent="0.15">
      <c r="A27" s="2"/>
      <c r="B27" s="1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15"/>
      <c r="NI27" s="2"/>
      <c r="NJ27" s="94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5"/>
      <c r="NX27" s="96"/>
      <c r="OC27" s="16" t="s">
        <v>52</v>
      </c>
    </row>
    <row r="28" spans="1:393" ht="13.5" customHeight="1" x14ac:dyDescent="0.15">
      <c r="A28" s="2"/>
      <c r="B28" s="1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15"/>
      <c r="NI28" s="2"/>
      <c r="NJ28" s="94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6"/>
      <c r="OC28" s="16" t="s">
        <v>53</v>
      </c>
    </row>
    <row r="29" spans="1:393" ht="13.5" customHeight="1" x14ac:dyDescent="0.15">
      <c r="A29" s="2"/>
      <c r="B29" s="1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15"/>
      <c r="NI29" s="2"/>
      <c r="NJ29" s="94"/>
      <c r="NK29" s="95"/>
      <c r="NL29" s="95"/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5"/>
      <c r="NX29" s="96"/>
      <c r="OC29" s="16" t="s">
        <v>54</v>
      </c>
    </row>
    <row r="30" spans="1:393" ht="13.5" customHeight="1" x14ac:dyDescent="0.15">
      <c r="A30" s="2"/>
      <c r="B30" s="1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15"/>
      <c r="NI30" s="2"/>
      <c r="NJ30" s="94"/>
      <c r="NK30" s="95"/>
      <c r="NL30" s="95"/>
      <c r="NM30" s="95"/>
      <c r="NN30" s="95"/>
      <c r="NO30" s="95"/>
      <c r="NP30" s="95"/>
      <c r="NQ30" s="95"/>
      <c r="NR30" s="95"/>
      <c r="NS30" s="95"/>
      <c r="NT30" s="95"/>
      <c r="NU30" s="95"/>
      <c r="NV30" s="95"/>
      <c r="NW30" s="95"/>
      <c r="NX30" s="96"/>
      <c r="OC30" s="16" t="s">
        <v>55</v>
      </c>
    </row>
    <row r="31" spans="1:393" ht="13.5" customHeight="1" x14ac:dyDescent="0.15">
      <c r="A31" s="2"/>
      <c r="B31" s="14"/>
      <c r="C31" s="2"/>
      <c r="D31" s="2"/>
      <c r="E31" s="2"/>
      <c r="F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15"/>
      <c r="NI31" s="2"/>
      <c r="NJ31" s="94"/>
      <c r="NK31" s="95"/>
      <c r="NL31" s="95"/>
      <c r="NM31" s="95"/>
      <c r="NN31" s="95"/>
      <c r="NO31" s="95"/>
      <c r="NP31" s="95"/>
      <c r="NQ31" s="95"/>
      <c r="NR31" s="95"/>
      <c r="NS31" s="95"/>
      <c r="NT31" s="95"/>
      <c r="NU31" s="95"/>
      <c r="NV31" s="95"/>
      <c r="NW31" s="95"/>
      <c r="NX31" s="96"/>
      <c r="OC31" s="16" t="s">
        <v>56</v>
      </c>
    </row>
    <row r="32" spans="1:393" ht="13.5" customHeight="1" x14ac:dyDescent="0.15">
      <c r="A32" s="2"/>
      <c r="B32" s="14"/>
      <c r="D32" s="2"/>
      <c r="E32" s="2"/>
      <c r="F32" s="2"/>
      <c r="G32" s="17"/>
      <c r="H32" s="17"/>
      <c r="I32" s="17"/>
      <c r="J32" s="17"/>
      <c r="K32" s="17"/>
      <c r="L32" s="17"/>
      <c r="M32" s="17"/>
      <c r="N32" s="17"/>
      <c r="O32" s="17"/>
      <c r="P32" s="72" t="str">
        <f>データ!$B$11</f>
        <v>H30</v>
      </c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4"/>
      <c r="AE32" s="72" t="str">
        <f>データ!$C$11</f>
        <v>R01</v>
      </c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4"/>
      <c r="AT32" s="72" t="str">
        <f>データ!$D$11</f>
        <v>R02</v>
      </c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4"/>
      <c r="BI32" s="72" t="str">
        <f>データ!$E$11</f>
        <v>R03</v>
      </c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4"/>
      <c r="BX32" s="72" t="str">
        <f>データ!$F$11</f>
        <v>R04</v>
      </c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4"/>
      <c r="CO32" s="2"/>
      <c r="CP32" s="2"/>
      <c r="CQ32" s="2"/>
      <c r="CR32" s="2"/>
      <c r="CS32" s="2"/>
      <c r="CT32" s="2"/>
      <c r="CU32" s="17"/>
      <c r="CV32" s="17"/>
      <c r="CW32" s="17"/>
      <c r="CX32" s="17"/>
      <c r="CY32" s="17"/>
      <c r="CZ32" s="17"/>
      <c r="DA32" s="17"/>
      <c r="DB32" s="17"/>
      <c r="DC32" s="17"/>
      <c r="DD32" s="72" t="str">
        <f>データ!$B$11</f>
        <v>H30</v>
      </c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4"/>
      <c r="DS32" s="72" t="str">
        <f>データ!$C$11</f>
        <v>R01</v>
      </c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4"/>
      <c r="EH32" s="72" t="str">
        <f>データ!$D$11</f>
        <v>R02</v>
      </c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4"/>
      <c r="EW32" s="72" t="str">
        <f>データ!$E$11</f>
        <v>R03</v>
      </c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4"/>
      <c r="FL32" s="72" t="str">
        <f>データ!$F$11</f>
        <v>R04</v>
      </c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4"/>
      <c r="GA32" s="2"/>
      <c r="GB32" s="2"/>
      <c r="GC32" s="2"/>
      <c r="GD32" s="2"/>
      <c r="GE32" s="2"/>
      <c r="GF32" s="2"/>
      <c r="GG32" s="2"/>
      <c r="GH32" s="2"/>
      <c r="GI32" s="17"/>
      <c r="GJ32" s="17"/>
      <c r="GK32" s="17"/>
      <c r="GL32" s="17"/>
      <c r="GM32" s="17"/>
      <c r="GN32" s="17"/>
      <c r="GO32" s="17"/>
      <c r="GP32" s="17"/>
      <c r="GQ32" s="17"/>
      <c r="GR32" s="72" t="str">
        <f>データ!$B$11</f>
        <v>H30</v>
      </c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4"/>
      <c r="HG32" s="72" t="str">
        <f>データ!$C$11</f>
        <v>R01</v>
      </c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4"/>
      <c r="HV32" s="72" t="str">
        <f>データ!$D$11</f>
        <v>R02</v>
      </c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4"/>
      <c r="IK32" s="72" t="str">
        <f>データ!$E$11</f>
        <v>R03</v>
      </c>
      <c r="IL32" s="73"/>
      <c r="IM32" s="73"/>
      <c r="IN32" s="73"/>
      <c r="IO32" s="73"/>
      <c r="IP32" s="73"/>
      <c r="IQ32" s="73"/>
      <c r="IR32" s="73"/>
      <c r="IS32" s="73"/>
      <c r="IT32" s="73"/>
      <c r="IU32" s="73"/>
      <c r="IV32" s="73"/>
      <c r="IW32" s="73"/>
      <c r="IX32" s="73"/>
      <c r="IY32" s="74"/>
      <c r="IZ32" s="72" t="str">
        <f>データ!$F$11</f>
        <v>R04</v>
      </c>
      <c r="JA32" s="73"/>
      <c r="JB32" s="73"/>
      <c r="JC32" s="73"/>
      <c r="JD32" s="73"/>
      <c r="JE32" s="73"/>
      <c r="JF32" s="73"/>
      <c r="JG32" s="73"/>
      <c r="JH32" s="73"/>
      <c r="JI32" s="73"/>
      <c r="JJ32" s="73"/>
      <c r="JK32" s="73"/>
      <c r="JL32" s="73"/>
      <c r="JM32" s="73"/>
      <c r="JN32" s="74"/>
      <c r="JO32" s="2"/>
      <c r="JP32" s="2"/>
      <c r="JQ32" s="2"/>
      <c r="JR32" s="2"/>
      <c r="JS32" s="2"/>
      <c r="JT32" s="2"/>
      <c r="JU32" s="2"/>
      <c r="JV32" s="2"/>
      <c r="JW32" s="17"/>
      <c r="JX32" s="17"/>
      <c r="JY32" s="17"/>
      <c r="JZ32" s="17"/>
      <c r="KA32" s="17"/>
      <c r="KB32" s="17"/>
      <c r="KC32" s="17"/>
      <c r="KD32" s="17"/>
      <c r="KE32" s="17"/>
      <c r="KF32" s="72" t="str">
        <f>データ!$B$11</f>
        <v>H30</v>
      </c>
      <c r="KG32" s="73"/>
      <c r="KH32" s="73"/>
      <c r="KI32" s="73"/>
      <c r="KJ32" s="73"/>
      <c r="KK32" s="73"/>
      <c r="KL32" s="73"/>
      <c r="KM32" s="73"/>
      <c r="KN32" s="73"/>
      <c r="KO32" s="73"/>
      <c r="KP32" s="73"/>
      <c r="KQ32" s="73"/>
      <c r="KR32" s="73"/>
      <c r="KS32" s="73"/>
      <c r="KT32" s="74"/>
      <c r="KU32" s="72" t="str">
        <f>データ!$C$11</f>
        <v>R01</v>
      </c>
      <c r="KV32" s="73"/>
      <c r="KW32" s="73"/>
      <c r="KX32" s="73"/>
      <c r="KY32" s="73"/>
      <c r="KZ32" s="73"/>
      <c r="LA32" s="73"/>
      <c r="LB32" s="73"/>
      <c r="LC32" s="73"/>
      <c r="LD32" s="73"/>
      <c r="LE32" s="73"/>
      <c r="LF32" s="73"/>
      <c r="LG32" s="73"/>
      <c r="LH32" s="73"/>
      <c r="LI32" s="74"/>
      <c r="LJ32" s="72" t="str">
        <f>データ!$D$11</f>
        <v>R02</v>
      </c>
      <c r="LK32" s="73"/>
      <c r="LL32" s="73"/>
      <c r="LM32" s="73"/>
      <c r="LN32" s="73"/>
      <c r="LO32" s="73"/>
      <c r="LP32" s="73"/>
      <c r="LQ32" s="73"/>
      <c r="LR32" s="73"/>
      <c r="LS32" s="73"/>
      <c r="LT32" s="73"/>
      <c r="LU32" s="73"/>
      <c r="LV32" s="73"/>
      <c r="LW32" s="73"/>
      <c r="LX32" s="74"/>
      <c r="LY32" s="72" t="str">
        <f>データ!$E$11</f>
        <v>R03</v>
      </c>
      <c r="LZ32" s="73"/>
      <c r="MA32" s="73"/>
      <c r="MB32" s="73"/>
      <c r="MC32" s="73"/>
      <c r="MD32" s="73"/>
      <c r="ME32" s="73"/>
      <c r="MF32" s="73"/>
      <c r="MG32" s="73"/>
      <c r="MH32" s="73"/>
      <c r="MI32" s="73"/>
      <c r="MJ32" s="73"/>
      <c r="MK32" s="73"/>
      <c r="ML32" s="73"/>
      <c r="MM32" s="74"/>
      <c r="MN32" s="72" t="str">
        <f>データ!$F$11</f>
        <v>R04</v>
      </c>
      <c r="MO32" s="73"/>
      <c r="MP32" s="73"/>
      <c r="MQ32" s="73"/>
      <c r="MR32" s="73"/>
      <c r="MS32" s="73"/>
      <c r="MT32" s="73"/>
      <c r="MU32" s="73"/>
      <c r="MV32" s="73"/>
      <c r="MW32" s="73"/>
      <c r="MX32" s="73"/>
      <c r="MY32" s="73"/>
      <c r="MZ32" s="73"/>
      <c r="NA32" s="73"/>
      <c r="NB32" s="74"/>
      <c r="ND32" s="2"/>
      <c r="NE32" s="2"/>
      <c r="NF32" s="2"/>
      <c r="NG32" s="2"/>
      <c r="NH32" s="15"/>
      <c r="NI32" s="2"/>
      <c r="NJ32" s="94"/>
      <c r="NK32" s="95"/>
      <c r="NL32" s="95"/>
      <c r="NM32" s="95"/>
      <c r="NN32" s="95"/>
      <c r="NO32" s="95"/>
      <c r="NP32" s="95"/>
      <c r="NQ32" s="95"/>
      <c r="NR32" s="95"/>
      <c r="NS32" s="95"/>
      <c r="NT32" s="95"/>
      <c r="NU32" s="95"/>
      <c r="NV32" s="95"/>
      <c r="NW32" s="95"/>
      <c r="NX32" s="96"/>
      <c r="OC32" s="16" t="s">
        <v>57</v>
      </c>
    </row>
    <row r="33" spans="1:393" ht="13.5" customHeight="1" x14ac:dyDescent="0.15">
      <c r="A33" s="2"/>
      <c r="B33" s="14"/>
      <c r="D33" s="2"/>
      <c r="E33" s="2"/>
      <c r="F33" s="2"/>
      <c r="G33" s="65" t="s">
        <v>58</v>
      </c>
      <c r="H33" s="65"/>
      <c r="I33" s="65"/>
      <c r="J33" s="65"/>
      <c r="K33" s="65"/>
      <c r="L33" s="65"/>
      <c r="M33" s="65"/>
      <c r="N33" s="65"/>
      <c r="O33" s="65"/>
      <c r="P33" s="69">
        <f>データ!AI7</f>
        <v>99.5</v>
      </c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1"/>
      <c r="AE33" s="69">
        <f>データ!AJ7</f>
        <v>100.6</v>
      </c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69">
        <f>データ!AK7</f>
        <v>101.8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1"/>
      <c r="BI33" s="69">
        <f>データ!AL7</f>
        <v>103</v>
      </c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1"/>
      <c r="BX33" s="69">
        <f>データ!AM7</f>
        <v>105.4</v>
      </c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1"/>
      <c r="CO33" s="2"/>
      <c r="CP33" s="2"/>
      <c r="CQ33" s="2"/>
      <c r="CR33" s="2"/>
      <c r="CS33" s="2"/>
      <c r="CT33" s="2"/>
      <c r="CU33" s="65" t="s">
        <v>58</v>
      </c>
      <c r="CV33" s="65"/>
      <c r="CW33" s="65"/>
      <c r="CX33" s="65"/>
      <c r="CY33" s="65"/>
      <c r="CZ33" s="65"/>
      <c r="DA33" s="65"/>
      <c r="DB33" s="65"/>
      <c r="DC33" s="65"/>
      <c r="DD33" s="69">
        <f>データ!AT7</f>
        <v>89.4</v>
      </c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1"/>
      <c r="DS33" s="69">
        <f>データ!AU7</f>
        <v>90.4</v>
      </c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1"/>
      <c r="EH33" s="69">
        <f>データ!AV7</f>
        <v>92.3</v>
      </c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1"/>
      <c r="EW33" s="69">
        <f>データ!AW7</f>
        <v>86.1</v>
      </c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1"/>
      <c r="FL33" s="69">
        <f>データ!AX7</f>
        <v>90.9</v>
      </c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1"/>
      <c r="GA33" s="2"/>
      <c r="GB33" s="2"/>
      <c r="GC33" s="2"/>
      <c r="GD33" s="2"/>
      <c r="GE33" s="2"/>
      <c r="GF33" s="2"/>
      <c r="GG33" s="2"/>
      <c r="GH33" s="2"/>
      <c r="GI33" s="65" t="s">
        <v>58</v>
      </c>
      <c r="GJ33" s="65"/>
      <c r="GK33" s="65"/>
      <c r="GL33" s="65"/>
      <c r="GM33" s="65"/>
      <c r="GN33" s="65"/>
      <c r="GO33" s="65"/>
      <c r="GP33" s="65"/>
      <c r="GQ33" s="65"/>
      <c r="GR33" s="69">
        <f>データ!BE7</f>
        <v>86.3</v>
      </c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1"/>
      <c r="HG33" s="69">
        <f>データ!BF7</f>
        <v>87.3</v>
      </c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1"/>
      <c r="HV33" s="69">
        <f>データ!BG7</f>
        <v>89.1</v>
      </c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1"/>
      <c r="IK33" s="69">
        <f>データ!BH7</f>
        <v>82.8</v>
      </c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1"/>
      <c r="IZ33" s="69">
        <f>データ!BI7</f>
        <v>87.6</v>
      </c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1"/>
      <c r="JO33" s="2"/>
      <c r="JP33" s="2"/>
      <c r="JQ33" s="2"/>
      <c r="JR33" s="2"/>
      <c r="JS33" s="2"/>
      <c r="JT33" s="2"/>
      <c r="JU33" s="2"/>
      <c r="JV33" s="2"/>
      <c r="JW33" s="65" t="s">
        <v>58</v>
      </c>
      <c r="JX33" s="65"/>
      <c r="JY33" s="65"/>
      <c r="JZ33" s="65"/>
      <c r="KA33" s="65"/>
      <c r="KB33" s="65"/>
      <c r="KC33" s="65"/>
      <c r="KD33" s="65"/>
      <c r="KE33" s="65"/>
      <c r="KF33" s="69">
        <f>データ!BP7</f>
        <v>78.7</v>
      </c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1"/>
      <c r="KU33" s="69">
        <f>データ!BQ7</f>
        <v>79.2</v>
      </c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1"/>
      <c r="LJ33" s="69">
        <f>データ!BR7</f>
        <v>78.5</v>
      </c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1"/>
      <c r="LY33" s="69">
        <f>データ!BS7</f>
        <v>71.400000000000006</v>
      </c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1"/>
      <c r="MN33" s="69">
        <f>データ!BT7</f>
        <v>69.099999999999994</v>
      </c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1"/>
      <c r="ND33" s="2"/>
      <c r="NE33" s="2"/>
      <c r="NF33" s="2"/>
      <c r="NG33" s="2"/>
      <c r="NH33" s="15"/>
      <c r="NI33" s="2"/>
      <c r="NJ33" s="94"/>
      <c r="NK33" s="95"/>
      <c r="NL33" s="95"/>
      <c r="NM33" s="95"/>
      <c r="NN33" s="95"/>
      <c r="NO33" s="95"/>
      <c r="NP33" s="95"/>
      <c r="NQ33" s="95"/>
      <c r="NR33" s="95"/>
      <c r="NS33" s="95"/>
      <c r="NT33" s="95"/>
      <c r="NU33" s="95"/>
      <c r="NV33" s="95"/>
      <c r="NW33" s="95"/>
      <c r="NX33" s="96"/>
      <c r="OC33" s="16" t="s">
        <v>59</v>
      </c>
    </row>
    <row r="34" spans="1:393" ht="13.5" customHeight="1" x14ac:dyDescent="0.15">
      <c r="A34" s="2"/>
      <c r="B34" s="14"/>
      <c r="D34" s="2"/>
      <c r="E34" s="2"/>
      <c r="F34" s="2"/>
      <c r="G34" s="65" t="s">
        <v>60</v>
      </c>
      <c r="H34" s="65"/>
      <c r="I34" s="65"/>
      <c r="J34" s="65"/>
      <c r="K34" s="65"/>
      <c r="L34" s="65"/>
      <c r="M34" s="65"/>
      <c r="N34" s="65"/>
      <c r="O34" s="65"/>
      <c r="P34" s="69">
        <f>データ!AN7</f>
        <v>97.2</v>
      </c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1"/>
      <c r="AE34" s="69">
        <f>データ!AO7</f>
        <v>96.9</v>
      </c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1"/>
      <c r="AT34" s="69">
        <f>データ!AP7</f>
        <v>100.6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1"/>
      <c r="BI34" s="69">
        <f>データ!AQ7</f>
        <v>105.9</v>
      </c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1"/>
      <c r="BX34" s="69">
        <f>データ!AR7</f>
        <v>104.3</v>
      </c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1"/>
      <c r="CO34" s="2"/>
      <c r="CP34" s="2"/>
      <c r="CQ34" s="2"/>
      <c r="CR34" s="2"/>
      <c r="CS34" s="2"/>
      <c r="CT34" s="2"/>
      <c r="CU34" s="65" t="s">
        <v>60</v>
      </c>
      <c r="CV34" s="65"/>
      <c r="CW34" s="65"/>
      <c r="CX34" s="65"/>
      <c r="CY34" s="65"/>
      <c r="CZ34" s="65"/>
      <c r="DA34" s="65"/>
      <c r="DB34" s="65"/>
      <c r="DC34" s="65"/>
      <c r="DD34" s="69">
        <f>データ!AY7</f>
        <v>84</v>
      </c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1"/>
      <c r="DS34" s="69">
        <f>データ!AZ7</f>
        <v>84.3</v>
      </c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1"/>
      <c r="EH34" s="69">
        <f>データ!BA7</f>
        <v>80.7</v>
      </c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1"/>
      <c r="EW34" s="69">
        <f>データ!BB7</f>
        <v>82.2</v>
      </c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1"/>
      <c r="FL34" s="69">
        <f>データ!BC7</f>
        <v>81.7</v>
      </c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1"/>
      <c r="GA34" s="2"/>
      <c r="GB34" s="2"/>
      <c r="GC34" s="2"/>
      <c r="GD34" s="2"/>
      <c r="GE34" s="2"/>
      <c r="GF34" s="2"/>
      <c r="GG34" s="2"/>
      <c r="GH34" s="2"/>
      <c r="GI34" s="65" t="s">
        <v>60</v>
      </c>
      <c r="GJ34" s="65"/>
      <c r="GK34" s="65"/>
      <c r="GL34" s="65"/>
      <c r="GM34" s="65"/>
      <c r="GN34" s="65"/>
      <c r="GO34" s="65"/>
      <c r="GP34" s="65"/>
      <c r="GQ34" s="65"/>
      <c r="GR34" s="69">
        <f>データ!BJ7</f>
        <v>80.400000000000006</v>
      </c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1"/>
      <c r="HG34" s="69">
        <f>データ!BK7</f>
        <v>80.599999999999994</v>
      </c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1"/>
      <c r="HV34" s="69">
        <f>データ!BL7</f>
        <v>77.099999999999994</v>
      </c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1"/>
      <c r="IK34" s="69">
        <f>データ!BM7</f>
        <v>78.599999999999994</v>
      </c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1"/>
      <c r="IZ34" s="69">
        <f>データ!BN7</f>
        <v>78.099999999999994</v>
      </c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1"/>
      <c r="JO34" s="2"/>
      <c r="JP34" s="2"/>
      <c r="JQ34" s="2"/>
      <c r="JR34" s="2"/>
      <c r="JS34" s="2"/>
      <c r="JT34" s="2"/>
      <c r="JU34" s="2"/>
      <c r="JV34" s="2"/>
      <c r="JW34" s="65" t="s">
        <v>60</v>
      </c>
      <c r="JX34" s="65"/>
      <c r="JY34" s="65"/>
      <c r="JZ34" s="65"/>
      <c r="KA34" s="65"/>
      <c r="KB34" s="65"/>
      <c r="KC34" s="65"/>
      <c r="KD34" s="65"/>
      <c r="KE34" s="65"/>
      <c r="KF34" s="69">
        <f>データ!BU7</f>
        <v>70.099999999999994</v>
      </c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1"/>
      <c r="KU34" s="69">
        <f>データ!BV7</f>
        <v>70.400000000000006</v>
      </c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1"/>
      <c r="LJ34" s="69">
        <f>データ!BW7</f>
        <v>65.8</v>
      </c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1"/>
      <c r="LY34" s="69">
        <f>データ!BX7</f>
        <v>65</v>
      </c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1"/>
      <c r="MN34" s="69">
        <f>データ!BY7</f>
        <v>63.3</v>
      </c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1"/>
      <c r="ND34" s="2"/>
      <c r="NE34" s="2"/>
      <c r="NF34" s="2"/>
      <c r="NG34" s="2"/>
      <c r="NH34" s="15"/>
      <c r="NI34" s="2"/>
      <c r="NJ34" s="97"/>
      <c r="NK34" s="98"/>
      <c r="NL34" s="98"/>
      <c r="NM34" s="98"/>
      <c r="NN34" s="98"/>
      <c r="NO34" s="98"/>
      <c r="NP34" s="98"/>
      <c r="NQ34" s="98"/>
      <c r="NR34" s="98"/>
      <c r="NS34" s="98"/>
      <c r="NT34" s="98"/>
      <c r="NU34" s="98"/>
      <c r="NV34" s="98"/>
      <c r="NW34" s="98"/>
      <c r="NX34" s="99"/>
      <c r="OC34" s="16" t="s">
        <v>61</v>
      </c>
    </row>
    <row r="35" spans="1:393" ht="13.5" customHeight="1" x14ac:dyDescent="0.15">
      <c r="A35" s="2"/>
      <c r="B35" s="1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15"/>
      <c r="NI35" s="2"/>
      <c r="NJ35" s="89" t="s">
        <v>62</v>
      </c>
      <c r="NK35" s="89"/>
      <c r="NL35" s="89"/>
      <c r="NM35" s="89"/>
      <c r="NN35" s="89"/>
      <c r="NO35" s="89"/>
      <c r="NP35" s="89"/>
      <c r="NQ35" s="89"/>
      <c r="NR35" s="89"/>
      <c r="NS35" s="89"/>
      <c r="NT35" s="89"/>
      <c r="NU35" s="89"/>
      <c r="NV35" s="89"/>
      <c r="NW35" s="89"/>
      <c r="NX35" s="89"/>
      <c r="OC35" s="16" t="s">
        <v>63</v>
      </c>
    </row>
    <row r="36" spans="1:393" ht="13.5" customHeight="1" x14ac:dyDescent="0.15">
      <c r="A36" s="2"/>
      <c r="B36" s="14"/>
      <c r="C36" s="1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2"/>
      <c r="CQ36" s="2"/>
      <c r="CR36" s="2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2"/>
      <c r="JS36" s="2"/>
      <c r="JT36" s="2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5"/>
      <c r="NI36" s="2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OC36" s="16" t="s">
        <v>64</v>
      </c>
    </row>
    <row r="37" spans="1:393" ht="13.5" customHeight="1" x14ac:dyDescent="0.15">
      <c r="A37" s="2"/>
      <c r="B37" s="14"/>
      <c r="C37" s="1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2"/>
      <c r="CQ37" s="2"/>
      <c r="CR37" s="2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2"/>
      <c r="JS37" s="2"/>
      <c r="JT37" s="2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5"/>
      <c r="NI37" s="2"/>
      <c r="NJ37" s="77" t="s">
        <v>65</v>
      </c>
      <c r="NK37" s="78"/>
      <c r="NL37" s="78"/>
      <c r="NM37" s="78"/>
      <c r="NN37" s="78"/>
      <c r="NO37" s="78"/>
      <c r="NP37" s="78"/>
      <c r="NQ37" s="78"/>
      <c r="NR37" s="78"/>
      <c r="NS37" s="78"/>
      <c r="NT37" s="78"/>
      <c r="NU37" s="78"/>
      <c r="NV37" s="78"/>
      <c r="NW37" s="78"/>
      <c r="NX37" s="79"/>
      <c r="OC37" s="16" t="s">
        <v>66</v>
      </c>
    </row>
    <row r="38" spans="1:393" ht="13.5" customHeight="1" x14ac:dyDescent="0.15">
      <c r="A38" s="2"/>
      <c r="B38" s="14"/>
      <c r="C38" s="12"/>
      <c r="D38" s="2"/>
      <c r="E38" s="2"/>
      <c r="F38" s="2"/>
      <c r="G38" s="2"/>
      <c r="H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2"/>
      <c r="GQ38" s="2"/>
      <c r="GR38" s="1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12"/>
      <c r="JS38" s="12"/>
      <c r="JT38" s="12"/>
      <c r="JU38" s="12"/>
      <c r="JV38" s="12"/>
      <c r="JW38" s="12"/>
      <c r="JX38" s="12"/>
      <c r="JY38" s="12"/>
      <c r="JZ38" s="12"/>
      <c r="KA38" s="12"/>
      <c r="KB38" s="12"/>
      <c r="KC38" s="12"/>
      <c r="KD38" s="12"/>
      <c r="KE38" s="12"/>
      <c r="KF38" s="12"/>
      <c r="KG38" s="12"/>
      <c r="KH38" s="12"/>
      <c r="KI38" s="12"/>
      <c r="KJ38" s="12"/>
      <c r="KK38" s="12"/>
      <c r="KL38" s="12"/>
      <c r="KM38" s="12"/>
      <c r="KN38" s="12"/>
      <c r="KO38" s="12"/>
      <c r="KP38" s="12"/>
      <c r="KQ38" s="12"/>
      <c r="KR38" s="12"/>
      <c r="KS38" s="12"/>
      <c r="KT38" s="12"/>
      <c r="KU38" s="12"/>
      <c r="KV38" s="12"/>
      <c r="KW38" s="12"/>
      <c r="KX38" s="12"/>
      <c r="KY38" s="12"/>
      <c r="KZ38" s="12"/>
      <c r="LA38" s="12"/>
      <c r="LB38" s="12"/>
      <c r="LC38" s="12"/>
      <c r="LD38" s="12"/>
      <c r="LE38" s="12"/>
      <c r="LF38" s="12"/>
      <c r="LG38" s="12"/>
      <c r="LH38" s="12"/>
      <c r="LI38" s="12"/>
      <c r="LJ38" s="12"/>
      <c r="LK38" s="12"/>
      <c r="LL38" s="12"/>
      <c r="LM38" s="12"/>
      <c r="LN38" s="12"/>
      <c r="LO38" s="12"/>
      <c r="LP38" s="12"/>
      <c r="LQ38" s="12"/>
      <c r="LR38" s="12"/>
      <c r="LS38" s="12"/>
      <c r="LT38" s="12"/>
      <c r="LU38" s="12"/>
      <c r="LV38" s="12"/>
      <c r="LW38" s="12"/>
      <c r="LX38" s="12"/>
      <c r="LY38" s="12"/>
      <c r="LZ38" s="12"/>
      <c r="MA38" s="12"/>
      <c r="MB38" s="12"/>
      <c r="MC38" s="12"/>
      <c r="MD38" s="12"/>
      <c r="ME38" s="12"/>
      <c r="MF38" s="12"/>
      <c r="MG38" s="12"/>
      <c r="MH38" s="12"/>
      <c r="MI38" s="12"/>
      <c r="MJ38" s="12"/>
      <c r="MK38" s="12"/>
      <c r="ML38" s="12"/>
      <c r="MM38" s="12"/>
      <c r="MN38" s="12"/>
      <c r="MO38" s="12"/>
      <c r="MP38" s="12"/>
      <c r="MQ38" s="12"/>
      <c r="MR38" s="12"/>
      <c r="MS38" s="12"/>
      <c r="MT38" s="12"/>
      <c r="MU38" s="12"/>
      <c r="MV38" s="12"/>
      <c r="MW38" s="12"/>
      <c r="MX38" s="12"/>
      <c r="MY38" s="12"/>
      <c r="MZ38" s="12"/>
      <c r="NA38" s="12"/>
      <c r="NB38" s="12"/>
      <c r="NC38" s="12"/>
      <c r="ND38" s="12"/>
      <c r="NE38" s="12"/>
      <c r="NF38" s="12"/>
      <c r="NG38" s="12"/>
      <c r="NH38" s="13"/>
      <c r="NI38" s="2"/>
      <c r="NJ38" s="80"/>
      <c r="NK38" s="81"/>
      <c r="NL38" s="81"/>
      <c r="NM38" s="81"/>
      <c r="NN38" s="81"/>
      <c r="NO38" s="81"/>
      <c r="NP38" s="81"/>
      <c r="NQ38" s="81"/>
      <c r="NR38" s="81"/>
      <c r="NS38" s="81"/>
      <c r="NT38" s="81"/>
      <c r="NU38" s="81"/>
      <c r="NV38" s="81"/>
      <c r="NW38" s="81"/>
      <c r="NX38" s="82"/>
      <c r="OC38" s="16" t="s">
        <v>67</v>
      </c>
    </row>
    <row r="39" spans="1:393" ht="13.5" customHeight="1" x14ac:dyDescent="0.15">
      <c r="A39" s="2"/>
      <c r="B39" s="14"/>
      <c r="C39" s="12"/>
      <c r="D39" s="2"/>
      <c r="E39" s="2"/>
      <c r="F39" s="2"/>
      <c r="G39" s="2"/>
      <c r="H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2"/>
      <c r="GQ39" s="2"/>
      <c r="GR39" s="1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12"/>
      <c r="JS39" s="12"/>
      <c r="JT39" s="12"/>
      <c r="JU39" s="12"/>
      <c r="JV39" s="12"/>
      <c r="JW39" s="12"/>
      <c r="JX39" s="12"/>
      <c r="JY39" s="12"/>
      <c r="JZ39" s="12"/>
      <c r="KA39" s="12"/>
      <c r="KB39" s="12"/>
      <c r="KC39" s="12"/>
      <c r="KD39" s="12"/>
      <c r="KE39" s="12"/>
      <c r="KF39" s="12"/>
      <c r="KG39" s="12"/>
      <c r="KH39" s="12"/>
      <c r="KI39" s="12"/>
      <c r="KJ39" s="12"/>
      <c r="KK39" s="12"/>
      <c r="KL39" s="12"/>
      <c r="KM39" s="12"/>
      <c r="KN39" s="12"/>
      <c r="KO39" s="12"/>
      <c r="KP39" s="12"/>
      <c r="KQ39" s="12"/>
      <c r="KR39" s="12"/>
      <c r="KS39" s="12"/>
      <c r="KT39" s="12"/>
      <c r="KU39" s="12"/>
      <c r="KV39" s="12"/>
      <c r="KW39" s="12"/>
      <c r="KX39" s="12"/>
      <c r="KY39" s="12"/>
      <c r="KZ39" s="12"/>
      <c r="LA39" s="12"/>
      <c r="LB39" s="12"/>
      <c r="LC39" s="12"/>
      <c r="LD39" s="12"/>
      <c r="LE39" s="12"/>
      <c r="LF39" s="12"/>
      <c r="LG39" s="12"/>
      <c r="LH39" s="12"/>
      <c r="LI39" s="12"/>
      <c r="LJ39" s="12"/>
      <c r="LK39" s="12"/>
      <c r="LL39" s="12"/>
      <c r="LM39" s="12"/>
      <c r="LN39" s="12"/>
      <c r="LO39" s="12"/>
      <c r="LP39" s="12"/>
      <c r="LQ39" s="12"/>
      <c r="LR39" s="12"/>
      <c r="LS39" s="12"/>
      <c r="LT39" s="12"/>
      <c r="LU39" s="12"/>
      <c r="LV39" s="12"/>
      <c r="LW39" s="12"/>
      <c r="LX39" s="12"/>
      <c r="LY39" s="12"/>
      <c r="LZ39" s="12"/>
      <c r="MA39" s="12"/>
      <c r="MB39" s="12"/>
      <c r="MC39" s="12"/>
      <c r="MD39" s="12"/>
      <c r="ME39" s="12"/>
      <c r="MF39" s="12"/>
      <c r="MG39" s="12"/>
      <c r="MH39" s="12"/>
      <c r="MI39" s="12"/>
      <c r="MJ39" s="12"/>
      <c r="MK39" s="12"/>
      <c r="ML39" s="12"/>
      <c r="MM39" s="12"/>
      <c r="MN39" s="12"/>
      <c r="MO39" s="12"/>
      <c r="MP39" s="12"/>
      <c r="MQ39" s="12"/>
      <c r="MR39" s="12"/>
      <c r="MS39" s="12"/>
      <c r="MT39" s="12"/>
      <c r="MU39" s="12"/>
      <c r="MV39" s="12"/>
      <c r="MW39" s="12"/>
      <c r="MX39" s="12"/>
      <c r="MY39" s="12"/>
      <c r="MZ39" s="12"/>
      <c r="NA39" s="12"/>
      <c r="NB39" s="12"/>
      <c r="NC39" s="12"/>
      <c r="ND39" s="12"/>
      <c r="NE39" s="12"/>
      <c r="NF39" s="12"/>
      <c r="NG39" s="12"/>
      <c r="NH39" s="13"/>
      <c r="NI39" s="2"/>
      <c r="NJ39" s="91" t="s">
        <v>183</v>
      </c>
      <c r="NK39" s="92"/>
      <c r="NL39" s="92"/>
      <c r="NM39" s="92"/>
      <c r="NN39" s="92"/>
      <c r="NO39" s="92"/>
      <c r="NP39" s="92"/>
      <c r="NQ39" s="92"/>
      <c r="NR39" s="92"/>
      <c r="NS39" s="92"/>
      <c r="NT39" s="92"/>
      <c r="NU39" s="92"/>
      <c r="NV39" s="92"/>
      <c r="NW39" s="92"/>
      <c r="NX39" s="93"/>
      <c r="OC39" s="16" t="s">
        <v>68</v>
      </c>
    </row>
    <row r="40" spans="1:393" ht="13.5" customHeight="1" x14ac:dyDescent="0.15">
      <c r="A40" s="2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12"/>
      <c r="JS40" s="12"/>
      <c r="JT40" s="12"/>
      <c r="JU40" s="12"/>
      <c r="JV40" s="12"/>
      <c r="JW40" s="12"/>
      <c r="JX40" s="12"/>
      <c r="JY40" s="12"/>
      <c r="JZ40" s="12"/>
      <c r="KA40" s="12"/>
      <c r="KB40" s="12"/>
      <c r="KC40" s="12"/>
      <c r="KD40" s="12"/>
      <c r="KE40" s="12"/>
      <c r="KF40" s="12"/>
      <c r="KG40" s="12"/>
      <c r="KH40" s="12"/>
      <c r="KI40" s="12"/>
      <c r="KJ40" s="12"/>
      <c r="KK40" s="12"/>
      <c r="KL40" s="12"/>
      <c r="KM40" s="12"/>
      <c r="KN40" s="12"/>
      <c r="KO40" s="12"/>
      <c r="KP40" s="12"/>
      <c r="KQ40" s="12"/>
      <c r="KR40" s="12"/>
      <c r="KS40" s="12"/>
      <c r="KT40" s="12"/>
      <c r="KU40" s="12"/>
      <c r="KV40" s="12"/>
      <c r="KW40" s="12"/>
      <c r="KX40" s="12"/>
      <c r="KY40" s="12"/>
      <c r="KZ40" s="12"/>
      <c r="LA40" s="12"/>
      <c r="LB40" s="12"/>
      <c r="LC40" s="12"/>
      <c r="LD40" s="12"/>
      <c r="LE40" s="12"/>
      <c r="LF40" s="12"/>
      <c r="LG40" s="12"/>
      <c r="LH40" s="12"/>
      <c r="LI40" s="12"/>
      <c r="LJ40" s="12"/>
      <c r="LK40" s="12"/>
      <c r="LL40" s="12"/>
      <c r="LM40" s="12"/>
      <c r="LN40" s="12"/>
      <c r="LO40" s="12"/>
      <c r="LP40" s="12"/>
      <c r="LQ40" s="12"/>
      <c r="LR40" s="12"/>
      <c r="LS40" s="12"/>
      <c r="LT40" s="12"/>
      <c r="LU40" s="12"/>
      <c r="LV40" s="12"/>
      <c r="LW40" s="12"/>
      <c r="LX40" s="12"/>
      <c r="LY40" s="12"/>
      <c r="LZ40" s="12"/>
      <c r="MA40" s="12"/>
      <c r="MB40" s="12"/>
      <c r="MC40" s="12"/>
      <c r="MD40" s="12"/>
      <c r="ME40" s="12"/>
      <c r="MF40" s="12"/>
      <c r="MG40" s="12"/>
      <c r="MH40" s="12"/>
      <c r="MI40" s="12"/>
      <c r="MJ40" s="12"/>
      <c r="MK40" s="12"/>
      <c r="ML40" s="12"/>
      <c r="MM40" s="12"/>
      <c r="MN40" s="12"/>
      <c r="MO40" s="12"/>
      <c r="MP40" s="12"/>
      <c r="MQ40" s="12"/>
      <c r="MR40" s="12"/>
      <c r="MS40" s="12"/>
      <c r="MT40" s="12"/>
      <c r="MU40" s="12"/>
      <c r="MV40" s="12"/>
      <c r="MW40" s="12"/>
      <c r="MX40" s="12"/>
      <c r="MY40" s="12"/>
      <c r="MZ40" s="12"/>
      <c r="NA40" s="12"/>
      <c r="NB40" s="12"/>
      <c r="NC40" s="12"/>
      <c r="ND40" s="12"/>
      <c r="NE40" s="12"/>
      <c r="NF40" s="12"/>
      <c r="NG40" s="12"/>
      <c r="NH40" s="13"/>
      <c r="NI40" s="2"/>
      <c r="NJ40" s="94"/>
      <c r="NK40" s="95"/>
      <c r="NL40" s="95"/>
      <c r="NM40" s="95"/>
      <c r="NN40" s="95"/>
      <c r="NO40" s="95"/>
      <c r="NP40" s="95"/>
      <c r="NQ40" s="95"/>
      <c r="NR40" s="95"/>
      <c r="NS40" s="95"/>
      <c r="NT40" s="95"/>
      <c r="NU40" s="95"/>
      <c r="NV40" s="95"/>
      <c r="NW40" s="95"/>
      <c r="NX40" s="96"/>
      <c r="OC40" s="16" t="s">
        <v>69</v>
      </c>
    </row>
    <row r="41" spans="1:393" ht="13.5" customHeight="1" x14ac:dyDescent="0.15">
      <c r="A41" s="2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1"/>
      <c r="DD41" s="1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2"/>
      <c r="NH41" s="15"/>
      <c r="NI41" s="2"/>
      <c r="NJ41" s="94"/>
      <c r="NK41" s="95"/>
      <c r="NL41" s="95"/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5"/>
      <c r="NX41" s="96"/>
      <c r="OC41" s="16" t="s">
        <v>70</v>
      </c>
    </row>
    <row r="42" spans="1:393" ht="13.5" customHeight="1" x14ac:dyDescent="0.15">
      <c r="A42" s="2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1"/>
      <c r="DD42" s="1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2"/>
      <c r="NH42" s="15"/>
      <c r="NI42" s="2"/>
      <c r="NJ42" s="94"/>
      <c r="NK42" s="95"/>
      <c r="NL42" s="95"/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5"/>
      <c r="NX42" s="96"/>
      <c r="OC42" s="16" t="s">
        <v>71</v>
      </c>
    </row>
    <row r="43" spans="1:393" ht="13.5" customHeight="1" x14ac:dyDescent="0.15">
      <c r="A43" s="2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15"/>
      <c r="NI43" s="2"/>
      <c r="NJ43" s="94"/>
      <c r="NK43" s="95"/>
      <c r="NL43" s="95"/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5"/>
      <c r="NX43" s="96"/>
      <c r="OC43" s="16" t="s">
        <v>72</v>
      </c>
    </row>
    <row r="44" spans="1:393" ht="13.5" customHeight="1" x14ac:dyDescent="0.15">
      <c r="A44" s="2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15"/>
      <c r="NI44" s="2"/>
      <c r="NJ44" s="94"/>
      <c r="NK44" s="95"/>
      <c r="NL44" s="95"/>
      <c r="NM44" s="95"/>
      <c r="NN44" s="95"/>
      <c r="NO44" s="95"/>
      <c r="NP44" s="95"/>
      <c r="NQ44" s="95"/>
      <c r="NR44" s="95"/>
      <c r="NS44" s="95"/>
      <c r="NT44" s="95"/>
      <c r="NU44" s="95"/>
      <c r="NV44" s="95"/>
      <c r="NW44" s="95"/>
      <c r="NX44" s="96"/>
      <c r="OC44" s="16" t="s">
        <v>73</v>
      </c>
    </row>
    <row r="45" spans="1:393" ht="13.5" customHeight="1" x14ac:dyDescent="0.15">
      <c r="A45" s="2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15"/>
      <c r="NI45" s="2"/>
      <c r="NJ45" s="94"/>
      <c r="NK45" s="95"/>
      <c r="NL45" s="95"/>
      <c r="NM45" s="95"/>
      <c r="NN45" s="95"/>
      <c r="NO45" s="95"/>
      <c r="NP45" s="95"/>
      <c r="NQ45" s="95"/>
      <c r="NR45" s="95"/>
      <c r="NS45" s="95"/>
      <c r="NT45" s="95"/>
      <c r="NU45" s="95"/>
      <c r="NV45" s="95"/>
      <c r="NW45" s="95"/>
      <c r="NX45" s="96"/>
      <c r="OC45" s="16" t="s">
        <v>74</v>
      </c>
    </row>
    <row r="46" spans="1:393" ht="13.5" customHeight="1" x14ac:dyDescent="0.15">
      <c r="A46" s="2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15"/>
      <c r="NI46" s="2"/>
      <c r="NJ46" s="94"/>
      <c r="NK46" s="95"/>
      <c r="NL46" s="95"/>
      <c r="NM46" s="95"/>
      <c r="NN46" s="95"/>
      <c r="NO46" s="95"/>
      <c r="NP46" s="95"/>
      <c r="NQ46" s="95"/>
      <c r="NR46" s="95"/>
      <c r="NS46" s="95"/>
      <c r="NT46" s="95"/>
      <c r="NU46" s="95"/>
      <c r="NV46" s="95"/>
      <c r="NW46" s="95"/>
      <c r="NX46" s="96"/>
      <c r="OC46" s="16" t="s">
        <v>75</v>
      </c>
    </row>
    <row r="47" spans="1:393" ht="13.5" customHeight="1" x14ac:dyDescent="0.15">
      <c r="A47" s="2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15"/>
      <c r="NI47" s="2"/>
      <c r="NJ47" s="94"/>
      <c r="NK47" s="95"/>
      <c r="NL47" s="95"/>
      <c r="NM47" s="95"/>
      <c r="NN47" s="95"/>
      <c r="NO47" s="95"/>
      <c r="NP47" s="95"/>
      <c r="NQ47" s="95"/>
      <c r="NR47" s="95"/>
      <c r="NS47" s="95"/>
      <c r="NT47" s="95"/>
      <c r="NU47" s="95"/>
      <c r="NV47" s="95"/>
      <c r="NW47" s="95"/>
      <c r="NX47" s="96"/>
      <c r="OC47" s="16" t="s">
        <v>76</v>
      </c>
    </row>
    <row r="48" spans="1:393" ht="13.5" customHeight="1" x14ac:dyDescent="0.15">
      <c r="A48" s="2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15"/>
      <c r="NI48" s="2"/>
      <c r="NJ48" s="94"/>
      <c r="NK48" s="95"/>
      <c r="NL48" s="95"/>
      <c r="NM48" s="95"/>
      <c r="NN48" s="95"/>
      <c r="NO48" s="95"/>
      <c r="NP48" s="95"/>
      <c r="NQ48" s="95"/>
      <c r="NR48" s="95"/>
      <c r="NS48" s="95"/>
      <c r="NT48" s="95"/>
      <c r="NU48" s="95"/>
      <c r="NV48" s="95"/>
      <c r="NW48" s="95"/>
      <c r="NX48" s="96"/>
      <c r="OC48" s="16" t="s">
        <v>77</v>
      </c>
    </row>
    <row r="49" spans="1:393" ht="13.5" customHeight="1" x14ac:dyDescent="0.15">
      <c r="A49" s="2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15"/>
      <c r="NI49" s="2"/>
      <c r="NJ49" s="94"/>
      <c r="NK49" s="95"/>
      <c r="NL49" s="95"/>
      <c r="NM49" s="95"/>
      <c r="NN49" s="95"/>
      <c r="NO49" s="95"/>
      <c r="NP49" s="95"/>
      <c r="NQ49" s="95"/>
      <c r="NR49" s="95"/>
      <c r="NS49" s="95"/>
      <c r="NT49" s="95"/>
      <c r="NU49" s="95"/>
      <c r="NV49" s="95"/>
      <c r="NW49" s="95"/>
      <c r="NX49" s="96"/>
      <c r="OC49" s="16" t="s">
        <v>78</v>
      </c>
    </row>
    <row r="50" spans="1:393" ht="13.5" customHeight="1" x14ac:dyDescent="0.15">
      <c r="A50" s="2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15"/>
      <c r="NI50" s="2"/>
      <c r="NJ50" s="94"/>
      <c r="NK50" s="95"/>
      <c r="NL50" s="95"/>
      <c r="NM50" s="95"/>
      <c r="NN50" s="95"/>
      <c r="NO50" s="95"/>
      <c r="NP50" s="95"/>
      <c r="NQ50" s="95"/>
      <c r="NR50" s="95"/>
      <c r="NS50" s="95"/>
      <c r="NT50" s="95"/>
      <c r="NU50" s="95"/>
      <c r="NV50" s="95"/>
      <c r="NW50" s="95"/>
      <c r="NX50" s="96"/>
      <c r="OC50" s="16" t="s">
        <v>79</v>
      </c>
    </row>
    <row r="51" spans="1:393" ht="13.5" customHeight="1" x14ac:dyDescent="0.15">
      <c r="A51" s="2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15"/>
      <c r="NI51" s="2"/>
      <c r="NJ51" s="97"/>
      <c r="NK51" s="98"/>
      <c r="NL51" s="98"/>
      <c r="NM51" s="98"/>
      <c r="NN51" s="98"/>
      <c r="NO51" s="98"/>
      <c r="NP51" s="98"/>
      <c r="NQ51" s="98"/>
      <c r="NR51" s="98"/>
      <c r="NS51" s="98"/>
      <c r="NT51" s="98"/>
      <c r="NU51" s="98"/>
      <c r="NV51" s="98"/>
      <c r="NW51" s="98"/>
      <c r="NX51" s="99"/>
      <c r="OC51" s="16" t="s">
        <v>80</v>
      </c>
    </row>
    <row r="52" spans="1:393" ht="13.5" customHeight="1" x14ac:dyDescent="0.15">
      <c r="A52" s="2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15"/>
      <c r="NI52" s="2"/>
      <c r="NJ52" s="77" t="s">
        <v>81</v>
      </c>
      <c r="NK52" s="78"/>
      <c r="NL52" s="78"/>
      <c r="NM52" s="78"/>
      <c r="NN52" s="78"/>
      <c r="NO52" s="78"/>
      <c r="NP52" s="78"/>
      <c r="NQ52" s="78"/>
      <c r="NR52" s="78"/>
      <c r="NS52" s="78"/>
      <c r="NT52" s="78"/>
      <c r="NU52" s="78"/>
      <c r="NV52" s="78"/>
      <c r="NW52" s="78"/>
      <c r="NX52" s="79"/>
      <c r="OC52" s="16" t="s">
        <v>82</v>
      </c>
    </row>
    <row r="53" spans="1:393" ht="13.5" customHeight="1" x14ac:dyDescent="0.15">
      <c r="A53" s="2"/>
      <c r="B53" s="14"/>
      <c r="C53" s="2"/>
      <c r="D53" s="2"/>
      <c r="E53" s="2"/>
      <c r="F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15"/>
      <c r="NI53" s="2"/>
      <c r="NJ53" s="80"/>
      <c r="NK53" s="81"/>
      <c r="NL53" s="81"/>
      <c r="NM53" s="81"/>
      <c r="NN53" s="81"/>
      <c r="NO53" s="81"/>
      <c r="NP53" s="81"/>
      <c r="NQ53" s="81"/>
      <c r="NR53" s="81"/>
      <c r="NS53" s="81"/>
      <c r="NT53" s="81"/>
      <c r="NU53" s="81"/>
      <c r="NV53" s="81"/>
      <c r="NW53" s="81"/>
      <c r="NX53" s="82"/>
      <c r="OC53" s="16" t="s">
        <v>83</v>
      </c>
    </row>
    <row r="54" spans="1:393" ht="13.5" customHeight="1" x14ac:dyDescent="0.15">
      <c r="A54" s="2"/>
      <c r="B54" s="14"/>
      <c r="C54" s="2"/>
      <c r="D54" s="2"/>
      <c r="E54" s="2"/>
      <c r="F54" s="2"/>
      <c r="G54" s="17"/>
      <c r="H54" s="17"/>
      <c r="I54" s="17"/>
      <c r="J54" s="17"/>
      <c r="K54" s="17"/>
      <c r="L54" s="17"/>
      <c r="M54" s="17"/>
      <c r="N54" s="17"/>
      <c r="O54" s="17"/>
      <c r="P54" s="72" t="str">
        <f>データ!$B$11</f>
        <v>H30</v>
      </c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4"/>
      <c r="AE54" s="72" t="str">
        <f>データ!$C$11</f>
        <v>R01</v>
      </c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4"/>
      <c r="AT54" s="72" t="str">
        <f>データ!$D$11</f>
        <v>R02</v>
      </c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4"/>
      <c r="BI54" s="72" t="str">
        <f>データ!$E$11</f>
        <v>R03</v>
      </c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4"/>
      <c r="BX54" s="72" t="str">
        <f>データ!$F$11</f>
        <v>R04</v>
      </c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4"/>
      <c r="CO54" s="2"/>
      <c r="CP54" s="2"/>
      <c r="CQ54" s="2"/>
      <c r="CR54" s="2"/>
      <c r="CS54" s="2"/>
      <c r="CT54" s="2"/>
      <c r="CU54" s="17"/>
      <c r="CV54" s="17"/>
      <c r="CW54" s="17"/>
      <c r="CX54" s="17"/>
      <c r="CY54" s="17"/>
      <c r="CZ54" s="17"/>
      <c r="DA54" s="17"/>
      <c r="DB54" s="17"/>
      <c r="DC54" s="17"/>
      <c r="DD54" s="72" t="str">
        <f>データ!$B$11</f>
        <v>H30</v>
      </c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4"/>
      <c r="DS54" s="72" t="str">
        <f>データ!$C$11</f>
        <v>R01</v>
      </c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4"/>
      <c r="EH54" s="72" t="str">
        <f>データ!$D$11</f>
        <v>R02</v>
      </c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4"/>
      <c r="EW54" s="72" t="str">
        <f>データ!$E$11</f>
        <v>R03</v>
      </c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4"/>
      <c r="FL54" s="72" t="str">
        <f>データ!$F$11</f>
        <v>R04</v>
      </c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4"/>
      <c r="GA54" s="2"/>
      <c r="GB54" s="2"/>
      <c r="GC54" s="2"/>
      <c r="GD54" s="2"/>
      <c r="GE54" s="2"/>
      <c r="GF54" s="2"/>
      <c r="GG54" s="2"/>
      <c r="GH54" s="2"/>
      <c r="GI54" s="17"/>
      <c r="GJ54" s="17"/>
      <c r="GK54" s="17"/>
      <c r="GL54" s="17"/>
      <c r="GM54" s="17"/>
      <c r="GN54" s="17"/>
      <c r="GO54" s="17"/>
      <c r="GP54" s="17"/>
      <c r="GQ54" s="17"/>
      <c r="GR54" s="72" t="str">
        <f>データ!$B$11</f>
        <v>H30</v>
      </c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4"/>
      <c r="HG54" s="72" t="str">
        <f>データ!$C$11</f>
        <v>R01</v>
      </c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4"/>
      <c r="HV54" s="72" t="str">
        <f>データ!$D$11</f>
        <v>R02</v>
      </c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4"/>
      <c r="IK54" s="72" t="str">
        <f>データ!$E$11</f>
        <v>R03</v>
      </c>
      <c r="IL54" s="73"/>
      <c r="IM54" s="73"/>
      <c r="IN54" s="73"/>
      <c r="IO54" s="73"/>
      <c r="IP54" s="73"/>
      <c r="IQ54" s="73"/>
      <c r="IR54" s="73"/>
      <c r="IS54" s="73"/>
      <c r="IT54" s="73"/>
      <c r="IU54" s="73"/>
      <c r="IV54" s="73"/>
      <c r="IW54" s="73"/>
      <c r="IX54" s="73"/>
      <c r="IY54" s="74"/>
      <c r="IZ54" s="72" t="str">
        <f>データ!$F$11</f>
        <v>R04</v>
      </c>
      <c r="JA54" s="73"/>
      <c r="JB54" s="73"/>
      <c r="JC54" s="73"/>
      <c r="JD54" s="73"/>
      <c r="JE54" s="73"/>
      <c r="JF54" s="73"/>
      <c r="JG54" s="73"/>
      <c r="JH54" s="73"/>
      <c r="JI54" s="73"/>
      <c r="JJ54" s="73"/>
      <c r="JK54" s="73"/>
      <c r="JL54" s="73"/>
      <c r="JM54" s="73"/>
      <c r="JN54" s="74"/>
      <c r="JO54" s="2"/>
      <c r="JP54" s="2"/>
      <c r="JQ54" s="2"/>
      <c r="JR54" s="2"/>
      <c r="JS54" s="2"/>
      <c r="JT54" s="2"/>
      <c r="JU54" s="2"/>
      <c r="JV54" s="2"/>
      <c r="JW54" s="17"/>
      <c r="JX54" s="17"/>
      <c r="JY54" s="17"/>
      <c r="JZ54" s="17"/>
      <c r="KA54" s="17"/>
      <c r="KB54" s="17"/>
      <c r="KC54" s="17"/>
      <c r="KD54" s="17"/>
      <c r="KE54" s="17"/>
      <c r="KF54" s="72" t="str">
        <f>データ!$B$11</f>
        <v>H30</v>
      </c>
      <c r="KG54" s="73"/>
      <c r="KH54" s="73"/>
      <c r="KI54" s="73"/>
      <c r="KJ54" s="73"/>
      <c r="KK54" s="73"/>
      <c r="KL54" s="73"/>
      <c r="KM54" s="73"/>
      <c r="KN54" s="73"/>
      <c r="KO54" s="73"/>
      <c r="KP54" s="73"/>
      <c r="KQ54" s="73"/>
      <c r="KR54" s="73"/>
      <c r="KS54" s="73"/>
      <c r="KT54" s="74"/>
      <c r="KU54" s="72" t="str">
        <f>データ!$C$11</f>
        <v>R01</v>
      </c>
      <c r="KV54" s="73"/>
      <c r="KW54" s="73"/>
      <c r="KX54" s="73"/>
      <c r="KY54" s="73"/>
      <c r="KZ54" s="73"/>
      <c r="LA54" s="73"/>
      <c r="LB54" s="73"/>
      <c r="LC54" s="73"/>
      <c r="LD54" s="73"/>
      <c r="LE54" s="73"/>
      <c r="LF54" s="73"/>
      <c r="LG54" s="73"/>
      <c r="LH54" s="73"/>
      <c r="LI54" s="74"/>
      <c r="LJ54" s="72" t="str">
        <f>データ!$D$11</f>
        <v>R02</v>
      </c>
      <c r="LK54" s="73"/>
      <c r="LL54" s="73"/>
      <c r="LM54" s="73"/>
      <c r="LN54" s="73"/>
      <c r="LO54" s="73"/>
      <c r="LP54" s="73"/>
      <c r="LQ54" s="73"/>
      <c r="LR54" s="73"/>
      <c r="LS54" s="73"/>
      <c r="LT54" s="73"/>
      <c r="LU54" s="73"/>
      <c r="LV54" s="73"/>
      <c r="LW54" s="73"/>
      <c r="LX54" s="74"/>
      <c r="LY54" s="72" t="str">
        <f>データ!$E$11</f>
        <v>R03</v>
      </c>
      <c r="LZ54" s="73"/>
      <c r="MA54" s="73"/>
      <c r="MB54" s="73"/>
      <c r="MC54" s="73"/>
      <c r="MD54" s="73"/>
      <c r="ME54" s="73"/>
      <c r="MF54" s="73"/>
      <c r="MG54" s="73"/>
      <c r="MH54" s="73"/>
      <c r="MI54" s="73"/>
      <c r="MJ54" s="73"/>
      <c r="MK54" s="73"/>
      <c r="ML54" s="73"/>
      <c r="MM54" s="74"/>
      <c r="MN54" s="72" t="str">
        <f>データ!$F$11</f>
        <v>R04</v>
      </c>
      <c r="MO54" s="73"/>
      <c r="MP54" s="73"/>
      <c r="MQ54" s="73"/>
      <c r="MR54" s="73"/>
      <c r="MS54" s="73"/>
      <c r="MT54" s="73"/>
      <c r="MU54" s="73"/>
      <c r="MV54" s="73"/>
      <c r="MW54" s="73"/>
      <c r="MX54" s="73"/>
      <c r="MY54" s="73"/>
      <c r="MZ54" s="73"/>
      <c r="NA54" s="73"/>
      <c r="NB54" s="74"/>
      <c r="NC54" s="2"/>
      <c r="ND54" s="2"/>
      <c r="NE54" s="2"/>
      <c r="NF54" s="2"/>
      <c r="NG54" s="2"/>
      <c r="NH54" s="15"/>
      <c r="NI54" s="2"/>
      <c r="NJ54" s="100" t="s">
        <v>184</v>
      </c>
      <c r="NK54" s="101"/>
      <c r="NL54" s="101"/>
      <c r="NM54" s="101"/>
      <c r="NN54" s="101"/>
      <c r="NO54" s="101"/>
      <c r="NP54" s="101"/>
      <c r="NQ54" s="101"/>
      <c r="NR54" s="101"/>
      <c r="NS54" s="101"/>
      <c r="NT54" s="101"/>
      <c r="NU54" s="101"/>
      <c r="NV54" s="101"/>
      <c r="NW54" s="101"/>
      <c r="NX54" s="102"/>
      <c r="OC54" s="16" t="s">
        <v>84</v>
      </c>
    </row>
    <row r="55" spans="1:393" ht="13.5" customHeight="1" x14ac:dyDescent="0.15">
      <c r="A55" s="2"/>
      <c r="B55" s="14"/>
      <c r="C55" s="2"/>
      <c r="D55" s="2"/>
      <c r="E55" s="2"/>
      <c r="F55" s="2"/>
      <c r="G55" s="65" t="s">
        <v>58</v>
      </c>
      <c r="H55" s="65"/>
      <c r="I55" s="65"/>
      <c r="J55" s="65"/>
      <c r="K55" s="65"/>
      <c r="L55" s="65"/>
      <c r="M55" s="65"/>
      <c r="N55" s="65"/>
      <c r="O55" s="65"/>
      <c r="P55" s="66">
        <f>データ!CA7</f>
        <v>30746</v>
      </c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8"/>
      <c r="AE55" s="66">
        <f>データ!CB7</f>
        <v>31097</v>
      </c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8"/>
      <c r="AT55" s="66">
        <f>データ!CC7</f>
        <v>32804</v>
      </c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8"/>
      <c r="BI55" s="66">
        <f>データ!CD7</f>
        <v>33872</v>
      </c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8"/>
      <c r="BX55" s="66">
        <f>データ!CE7</f>
        <v>35572</v>
      </c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8"/>
      <c r="CO55" s="2"/>
      <c r="CP55" s="2"/>
      <c r="CQ55" s="2"/>
      <c r="CR55" s="2"/>
      <c r="CS55" s="2"/>
      <c r="CT55" s="2"/>
      <c r="CU55" s="65" t="s">
        <v>58</v>
      </c>
      <c r="CV55" s="65"/>
      <c r="CW55" s="65"/>
      <c r="CX55" s="65"/>
      <c r="CY55" s="65"/>
      <c r="CZ55" s="65"/>
      <c r="DA55" s="65"/>
      <c r="DB55" s="65"/>
      <c r="DC55" s="65"/>
      <c r="DD55" s="66">
        <f>データ!CL7</f>
        <v>9584</v>
      </c>
      <c r="DE55" s="67"/>
      <c r="DF55" s="67"/>
      <c r="DG55" s="67"/>
      <c r="DH55" s="67"/>
      <c r="DI55" s="67"/>
      <c r="DJ55" s="67"/>
      <c r="DK55" s="67"/>
      <c r="DL55" s="67"/>
      <c r="DM55" s="67"/>
      <c r="DN55" s="67"/>
      <c r="DO55" s="67"/>
      <c r="DP55" s="67"/>
      <c r="DQ55" s="67"/>
      <c r="DR55" s="68"/>
      <c r="DS55" s="66">
        <f>データ!CM7</f>
        <v>10134</v>
      </c>
      <c r="DT55" s="67"/>
      <c r="DU55" s="67"/>
      <c r="DV55" s="67"/>
      <c r="DW55" s="67"/>
      <c r="DX55" s="67"/>
      <c r="DY55" s="67"/>
      <c r="DZ55" s="67"/>
      <c r="EA55" s="67"/>
      <c r="EB55" s="67"/>
      <c r="EC55" s="67"/>
      <c r="ED55" s="67"/>
      <c r="EE55" s="67"/>
      <c r="EF55" s="67"/>
      <c r="EG55" s="68"/>
      <c r="EH55" s="66">
        <f>データ!CN7</f>
        <v>10683</v>
      </c>
      <c r="EI55" s="67"/>
      <c r="EJ55" s="67"/>
      <c r="EK55" s="67"/>
      <c r="EL55" s="67"/>
      <c r="EM55" s="67"/>
      <c r="EN55" s="67"/>
      <c r="EO55" s="67"/>
      <c r="EP55" s="67"/>
      <c r="EQ55" s="67"/>
      <c r="ER55" s="67"/>
      <c r="ES55" s="67"/>
      <c r="ET55" s="67"/>
      <c r="EU55" s="67"/>
      <c r="EV55" s="68"/>
      <c r="EW55" s="66">
        <f>データ!CO7</f>
        <v>9998</v>
      </c>
      <c r="EX55" s="67"/>
      <c r="EY55" s="67"/>
      <c r="EZ55" s="67"/>
      <c r="FA55" s="67"/>
      <c r="FB55" s="67"/>
      <c r="FC55" s="67"/>
      <c r="FD55" s="67"/>
      <c r="FE55" s="67"/>
      <c r="FF55" s="67"/>
      <c r="FG55" s="67"/>
      <c r="FH55" s="67"/>
      <c r="FI55" s="67"/>
      <c r="FJ55" s="67"/>
      <c r="FK55" s="68"/>
      <c r="FL55" s="66">
        <f>データ!CP7</f>
        <v>10393</v>
      </c>
      <c r="FM55" s="67"/>
      <c r="FN55" s="67"/>
      <c r="FO55" s="67"/>
      <c r="FP55" s="67"/>
      <c r="FQ55" s="67"/>
      <c r="FR55" s="67"/>
      <c r="FS55" s="67"/>
      <c r="FT55" s="67"/>
      <c r="FU55" s="67"/>
      <c r="FV55" s="67"/>
      <c r="FW55" s="67"/>
      <c r="FX55" s="67"/>
      <c r="FY55" s="67"/>
      <c r="FZ55" s="68"/>
      <c r="GA55" s="2"/>
      <c r="GB55" s="2"/>
      <c r="GC55" s="2"/>
      <c r="GD55" s="2"/>
      <c r="GE55" s="2"/>
      <c r="GF55" s="2"/>
      <c r="GG55" s="2"/>
      <c r="GH55" s="2"/>
      <c r="GI55" s="65" t="s">
        <v>58</v>
      </c>
      <c r="GJ55" s="65"/>
      <c r="GK55" s="65"/>
      <c r="GL55" s="65"/>
      <c r="GM55" s="65"/>
      <c r="GN55" s="65"/>
      <c r="GO55" s="65"/>
      <c r="GP55" s="65"/>
      <c r="GQ55" s="65"/>
      <c r="GR55" s="69">
        <f>データ!CW7</f>
        <v>65.900000000000006</v>
      </c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1"/>
      <c r="HG55" s="69">
        <f>データ!CX7</f>
        <v>63.3</v>
      </c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1"/>
      <c r="HV55" s="69">
        <f>データ!CY7</f>
        <v>63.4</v>
      </c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1"/>
      <c r="IK55" s="69">
        <f>データ!CZ7</f>
        <v>69.900000000000006</v>
      </c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1"/>
      <c r="IZ55" s="69">
        <f>データ!DA7</f>
        <v>66.7</v>
      </c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1"/>
      <c r="JO55" s="2"/>
      <c r="JP55" s="2"/>
      <c r="JQ55" s="2"/>
      <c r="JR55" s="2"/>
      <c r="JS55" s="2"/>
      <c r="JT55" s="2"/>
      <c r="JU55" s="2"/>
      <c r="JV55" s="2"/>
      <c r="JW55" s="65" t="s">
        <v>58</v>
      </c>
      <c r="JX55" s="65"/>
      <c r="JY55" s="65"/>
      <c r="JZ55" s="65"/>
      <c r="KA55" s="65"/>
      <c r="KB55" s="65"/>
      <c r="KC55" s="65"/>
      <c r="KD55" s="65"/>
      <c r="KE55" s="65"/>
      <c r="KF55" s="69">
        <f>データ!DH7</f>
        <v>19.399999999999999</v>
      </c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1"/>
      <c r="KU55" s="69">
        <f>データ!DI7</f>
        <v>21</v>
      </c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1"/>
      <c r="LJ55" s="69">
        <f>データ!DJ7</f>
        <v>19.7</v>
      </c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1"/>
      <c r="LY55" s="69">
        <f>データ!DK7</f>
        <v>18.2</v>
      </c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1"/>
      <c r="MN55" s="69">
        <f>データ!DL7</f>
        <v>17.5</v>
      </c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1"/>
      <c r="NC55" s="2"/>
      <c r="ND55" s="2"/>
      <c r="NE55" s="2"/>
      <c r="NF55" s="2"/>
      <c r="NG55" s="2"/>
      <c r="NH55" s="15"/>
      <c r="NI55" s="2"/>
      <c r="NJ55" s="100"/>
      <c r="NK55" s="101"/>
      <c r="NL55" s="101"/>
      <c r="NM55" s="101"/>
      <c r="NN55" s="101"/>
      <c r="NO55" s="101"/>
      <c r="NP55" s="101"/>
      <c r="NQ55" s="101"/>
      <c r="NR55" s="101"/>
      <c r="NS55" s="101"/>
      <c r="NT55" s="101"/>
      <c r="NU55" s="101"/>
      <c r="NV55" s="101"/>
      <c r="NW55" s="101"/>
      <c r="NX55" s="102"/>
      <c r="OC55" s="16" t="s">
        <v>85</v>
      </c>
    </row>
    <row r="56" spans="1:393" ht="13.5" customHeight="1" x14ac:dyDescent="0.15">
      <c r="A56" s="2"/>
      <c r="B56" s="14"/>
      <c r="C56" s="2"/>
      <c r="D56" s="2"/>
      <c r="E56" s="2"/>
      <c r="F56" s="2"/>
      <c r="G56" s="65" t="s">
        <v>60</v>
      </c>
      <c r="H56" s="65"/>
      <c r="I56" s="65"/>
      <c r="J56" s="65"/>
      <c r="K56" s="65"/>
      <c r="L56" s="65"/>
      <c r="M56" s="65"/>
      <c r="N56" s="65"/>
      <c r="O56" s="65"/>
      <c r="P56" s="66">
        <f>データ!CF7</f>
        <v>34924</v>
      </c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8"/>
      <c r="AE56" s="66">
        <f>データ!CG7</f>
        <v>35788</v>
      </c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8"/>
      <c r="AT56" s="66">
        <f>データ!CH7</f>
        <v>37855</v>
      </c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8"/>
      <c r="BI56" s="66">
        <f>データ!CI7</f>
        <v>39289</v>
      </c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8"/>
      <c r="BX56" s="66">
        <f>データ!CJ7</f>
        <v>40846</v>
      </c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8"/>
      <c r="CO56" s="2"/>
      <c r="CP56" s="2"/>
      <c r="CQ56" s="2"/>
      <c r="CR56" s="2"/>
      <c r="CS56" s="2"/>
      <c r="CT56" s="2"/>
      <c r="CU56" s="65" t="s">
        <v>60</v>
      </c>
      <c r="CV56" s="65"/>
      <c r="CW56" s="65"/>
      <c r="CX56" s="65"/>
      <c r="CY56" s="65"/>
      <c r="CZ56" s="65"/>
      <c r="DA56" s="65"/>
      <c r="DB56" s="65"/>
      <c r="DC56" s="65"/>
      <c r="DD56" s="66">
        <f>データ!CQ7</f>
        <v>10244</v>
      </c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8"/>
      <c r="DS56" s="66">
        <f>データ!CR7</f>
        <v>10602</v>
      </c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8"/>
      <c r="EH56" s="66">
        <f>データ!CS7</f>
        <v>11234</v>
      </c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8"/>
      <c r="EW56" s="66">
        <f>データ!CT7</f>
        <v>11512</v>
      </c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8"/>
      <c r="FL56" s="66">
        <f>データ!CU7</f>
        <v>11831</v>
      </c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8"/>
      <c r="GA56" s="2"/>
      <c r="GB56" s="2"/>
      <c r="GC56" s="2"/>
      <c r="GD56" s="2"/>
      <c r="GE56" s="2"/>
      <c r="GF56" s="2"/>
      <c r="GG56" s="2"/>
      <c r="GH56" s="2"/>
      <c r="GI56" s="65" t="s">
        <v>60</v>
      </c>
      <c r="GJ56" s="65"/>
      <c r="GK56" s="65"/>
      <c r="GL56" s="65"/>
      <c r="GM56" s="65"/>
      <c r="GN56" s="65"/>
      <c r="GO56" s="65"/>
      <c r="GP56" s="65"/>
      <c r="GQ56" s="65"/>
      <c r="GR56" s="69">
        <f>データ!DB7</f>
        <v>63.7</v>
      </c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1"/>
      <c r="HG56" s="69">
        <f>データ!DC7</f>
        <v>63.3</v>
      </c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1"/>
      <c r="HV56" s="69">
        <f>データ!DD7</f>
        <v>68.5</v>
      </c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1"/>
      <c r="IK56" s="69">
        <f>データ!DE7</f>
        <v>67.099999999999994</v>
      </c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1"/>
      <c r="IZ56" s="69">
        <f>データ!DF7</f>
        <v>66.900000000000006</v>
      </c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1"/>
      <c r="JO56" s="2"/>
      <c r="JP56" s="2"/>
      <c r="JQ56" s="2"/>
      <c r="JR56" s="2"/>
      <c r="JS56" s="2"/>
      <c r="JT56" s="2"/>
      <c r="JU56" s="2"/>
      <c r="JV56" s="2"/>
      <c r="JW56" s="65" t="s">
        <v>60</v>
      </c>
      <c r="JX56" s="65"/>
      <c r="JY56" s="65"/>
      <c r="JZ56" s="65"/>
      <c r="KA56" s="65"/>
      <c r="KB56" s="65"/>
      <c r="KC56" s="65"/>
      <c r="KD56" s="65"/>
      <c r="KE56" s="65"/>
      <c r="KF56" s="69">
        <f>データ!DM7</f>
        <v>17.7</v>
      </c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1"/>
      <c r="KU56" s="69">
        <f>データ!DN7</f>
        <v>17.5</v>
      </c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1"/>
      <c r="LJ56" s="69">
        <f>データ!DO7</f>
        <v>17.5</v>
      </c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1"/>
      <c r="LY56" s="69">
        <f>データ!DP7</f>
        <v>17.3</v>
      </c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1"/>
      <c r="MN56" s="69">
        <f>データ!DQ7</f>
        <v>17.899999999999999</v>
      </c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1"/>
      <c r="NC56" s="2"/>
      <c r="ND56" s="2"/>
      <c r="NE56" s="2"/>
      <c r="NF56" s="2"/>
      <c r="NG56" s="2"/>
      <c r="NH56" s="15"/>
      <c r="NI56" s="2"/>
      <c r="NJ56" s="100"/>
      <c r="NK56" s="101"/>
      <c r="NL56" s="101"/>
      <c r="NM56" s="101"/>
      <c r="NN56" s="101"/>
      <c r="NO56" s="101"/>
      <c r="NP56" s="101"/>
      <c r="NQ56" s="101"/>
      <c r="NR56" s="101"/>
      <c r="NS56" s="101"/>
      <c r="NT56" s="101"/>
      <c r="NU56" s="101"/>
      <c r="NV56" s="101"/>
      <c r="NW56" s="101"/>
      <c r="NX56" s="102"/>
    </row>
    <row r="57" spans="1:393" ht="13.5" customHeight="1" x14ac:dyDescent="0.15">
      <c r="A57" s="2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15"/>
      <c r="NI57" s="2"/>
      <c r="NJ57" s="100"/>
      <c r="NK57" s="101"/>
      <c r="NL57" s="101"/>
      <c r="NM57" s="101"/>
      <c r="NN57" s="101"/>
      <c r="NO57" s="101"/>
      <c r="NP57" s="101"/>
      <c r="NQ57" s="101"/>
      <c r="NR57" s="101"/>
      <c r="NS57" s="101"/>
      <c r="NT57" s="101"/>
      <c r="NU57" s="101"/>
      <c r="NV57" s="101"/>
      <c r="NW57" s="101"/>
      <c r="NX57" s="102"/>
    </row>
    <row r="58" spans="1:393" ht="13.5" customHeight="1" x14ac:dyDescent="0.15">
      <c r="A58" s="2"/>
      <c r="B58" s="14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2"/>
      <c r="CQ58" s="2"/>
      <c r="CR58" s="2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2"/>
      <c r="JS58" s="2"/>
      <c r="JT58" s="2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5"/>
      <c r="NI58" s="2"/>
      <c r="NJ58" s="100"/>
      <c r="NK58" s="101"/>
      <c r="NL58" s="101"/>
      <c r="NM58" s="101"/>
      <c r="NN58" s="101"/>
      <c r="NO58" s="101"/>
      <c r="NP58" s="101"/>
      <c r="NQ58" s="101"/>
      <c r="NR58" s="101"/>
      <c r="NS58" s="101"/>
      <c r="NT58" s="101"/>
      <c r="NU58" s="101"/>
      <c r="NV58" s="101"/>
      <c r="NW58" s="101"/>
      <c r="NX58" s="102"/>
    </row>
    <row r="59" spans="1:393" ht="13.5" customHeight="1" x14ac:dyDescent="0.15">
      <c r="A59" s="2"/>
      <c r="B59" s="14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2"/>
      <c r="CQ59" s="2"/>
      <c r="CR59" s="2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2"/>
      <c r="JS59" s="2"/>
      <c r="JT59" s="2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5"/>
      <c r="NI59" s="2"/>
      <c r="NJ59" s="100"/>
      <c r="NK59" s="101"/>
      <c r="NL59" s="101"/>
      <c r="NM59" s="101"/>
      <c r="NN59" s="101"/>
      <c r="NO59" s="101"/>
      <c r="NP59" s="101"/>
      <c r="NQ59" s="101"/>
      <c r="NR59" s="101"/>
      <c r="NS59" s="101"/>
      <c r="NT59" s="101"/>
      <c r="NU59" s="101"/>
      <c r="NV59" s="101"/>
      <c r="NW59" s="101"/>
      <c r="NX59" s="102"/>
    </row>
    <row r="60" spans="1:393" ht="13.5" customHeight="1" x14ac:dyDescent="0.15">
      <c r="A60" s="2"/>
      <c r="B60" s="14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6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6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6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2"/>
      <c r="BG60" s="2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6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6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6"/>
      <c r="DB60" s="18"/>
      <c r="DC60" s="18"/>
      <c r="DD60" s="18"/>
      <c r="DE60" s="18"/>
      <c r="DF60" s="18"/>
      <c r="DG60" s="18"/>
      <c r="DH60" s="18"/>
      <c r="DI60" s="18"/>
      <c r="DJ60" s="16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2"/>
      <c r="GQ60" s="2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6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6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6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2"/>
      <c r="IU60" s="2"/>
      <c r="IV60" s="18"/>
      <c r="IW60" s="18"/>
      <c r="IX60" s="18"/>
      <c r="IY60" s="18"/>
      <c r="IZ60" s="18"/>
      <c r="JA60" s="18"/>
      <c r="JB60" s="18"/>
      <c r="JC60" s="18"/>
      <c r="JD60" s="18"/>
      <c r="JE60" s="18"/>
      <c r="JF60" s="18"/>
      <c r="JG60" s="18"/>
      <c r="JH60" s="16"/>
      <c r="JI60" s="18"/>
      <c r="JJ60" s="18"/>
      <c r="JK60" s="18"/>
      <c r="JL60" s="18"/>
      <c r="JM60" s="18"/>
      <c r="JN60" s="18"/>
      <c r="JO60" s="18"/>
      <c r="JP60" s="18"/>
      <c r="JQ60" s="18"/>
      <c r="JR60" s="18"/>
      <c r="JS60" s="18"/>
      <c r="JT60" s="18"/>
      <c r="JU60" s="18"/>
      <c r="JV60" s="18"/>
      <c r="JW60" s="18"/>
      <c r="JX60" s="16"/>
      <c r="JY60" s="18"/>
      <c r="JZ60" s="18"/>
      <c r="KA60" s="18"/>
      <c r="KB60" s="18"/>
      <c r="KC60" s="18"/>
      <c r="KD60" s="18"/>
      <c r="KE60" s="18"/>
      <c r="KF60" s="18"/>
      <c r="KG60" s="18"/>
      <c r="KH60" s="18"/>
      <c r="KI60" s="18"/>
      <c r="KJ60" s="18"/>
      <c r="KK60" s="18"/>
      <c r="KL60" s="18"/>
      <c r="KM60" s="18"/>
      <c r="KN60" s="18"/>
      <c r="KO60" s="16"/>
      <c r="KP60" s="18"/>
      <c r="KQ60" s="18"/>
      <c r="KR60" s="18"/>
      <c r="KS60" s="18"/>
      <c r="KT60" s="18"/>
      <c r="KU60" s="18"/>
      <c r="KV60" s="18"/>
      <c r="KW60" s="18"/>
      <c r="KX60" s="18"/>
      <c r="KY60" s="18"/>
      <c r="KZ60" s="18"/>
      <c r="LA60" s="18"/>
      <c r="LB60" s="2"/>
      <c r="LC60" s="2"/>
      <c r="LD60" s="18"/>
      <c r="LE60" s="18"/>
      <c r="LF60" s="18"/>
      <c r="LG60" s="18"/>
      <c r="LH60" s="18"/>
      <c r="LI60" s="18"/>
      <c r="LJ60" s="18"/>
      <c r="LK60" s="18"/>
      <c r="LL60" s="18"/>
      <c r="LM60" s="18"/>
      <c r="LN60" s="18"/>
      <c r="LO60" s="18"/>
      <c r="LP60" s="18"/>
      <c r="LQ60" s="18"/>
      <c r="LR60" s="18"/>
      <c r="LS60" s="18"/>
      <c r="LT60" s="18"/>
      <c r="LU60" s="18"/>
      <c r="LV60" s="18"/>
      <c r="LW60" s="18"/>
      <c r="LX60" s="18"/>
      <c r="LY60" s="18"/>
      <c r="LZ60" s="18"/>
      <c r="MA60" s="18"/>
      <c r="MB60" s="18"/>
      <c r="MC60" s="18"/>
      <c r="MD60" s="16"/>
      <c r="ME60" s="18"/>
      <c r="MF60" s="18"/>
      <c r="MG60" s="18"/>
      <c r="MH60" s="18"/>
      <c r="MI60" s="18"/>
      <c r="MJ60" s="18"/>
      <c r="MK60" s="18"/>
      <c r="ML60" s="18"/>
      <c r="MM60" s="18"/>
      <c r="MN60" s="18"/>
      <c r="MO60" s="18"/>
      <c r="MP60" s="18"/>
      <c r="MQ60" s="18"/>
      <c r="MR60" s="18"/>
      <c r="MS60" s="18"/>
      <c r="MT60" s="18"/>
      <c r="MU60" s="18"/>
      <c r="MV60" s="18"/>
      <c r="MW60" s="18"/>
      <c r="MX60" s="18"/>
      <c r="MY60" s="18"/>
      <c r="MZ60" s="18"/>
      <c r="NA60" s="18"/>
      <c r="NB60" s="18"/>
      <c r="NC60" s="18"/>
      <c r="ND60" s="18"/>
      <c r="NE60" s="18"/>
      <c r="NF60" s="18"/>
      <c r="NG60" s="18"/>
      <c r="NH60" s="15"/>
      <c r="NI60" s="2"/>
      <c r="NJ60" s="100"/>
      <c r="NK60" s="101"/>
      <c r="NL60" s="101"/>
      <c r="NM60" s="101"/>
      <c r="NN60" s="101"/>
      <c r="NO60" s="101"/>
      <c r="NP60" s="101"/>
      <c r="NQ60" s="101"/>
      <c r="NR60" s="101"/>
      <c r="NS60" s="101"/>
      <c r="NT60" s="101"/>
      <c r="NU60" s="101"/>
      <c r="NV60" s="101"/>
      <c r="NW60" s="101"/>
      <c r="NX60" s="102"/>
    </row>
    <row r="61" spans="1:393" ht="13.5" customHeight="1" x14ac:dyDescent="0.15">
      <c r="A61" s="2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19"/>
      <c r="IW61" s="19"/>
      <c r="IX61" s="19"/>
      <c r="IY61" s="19"/>
      <c r="IZ61" s="19"/>
      <c r="JA61" s="19"/>
      <c r="JB61" s="19"/>
      <c r="JC61" s="19"/>
      <c r="JD61" s="19"/>
      <c r="JE61" s="19"/>
      <c r="JF61" s="19"/>
      <c r="JG61" s="19"/>
      <c r="JH61" s="19"/>
      <c r="JI61" s="19"/>
      <c r="JJ61" s="19"/>
      <c r="JK61" s="19"/>
      <c r="JL61" s="19"/>
      <c r="JM61" s="19"/>
      <c r="JN61" s="19"/>
      <c r="JO61" s="19"/>
      <c r="JP61" s="19"/>
      <c r="JQ61" s="19"/>
      <c r="JR61" s="19"/>
      <c r="JS61" s="19"/>
      <c r="JT61" s="19"/>
      <c r="JU61" s="19"/>
      <c r="JV61" s="19"/>
      <c r="JW61" s="19"/>
      <c r="JX61" s="19"/>
      <c r="JY61" s="19"/>
      <c r="JZ61" s="19"/>
      <c r="KA61" s="19"/>
      <c r="KB61" s="19"/>
      <c r="KC61" s="19"/>
      <c r="KD61" s="19"/>
      <c r="KE61" s="19"/>
      <c r="KF61" s="19"/>
      <c r="KG61" s="19"/>
      <c r="KH61" s="19"/>
      <c r="KI61" s="19"/>
      <c r="KJ61" s="19"/>
      <c r="KK61" s="19"/>
      <c r="KL61" s="19"/>
      <c r="KM61" s="19"/>
      <c r="KN61" s="19"/>
      <c r="KO61" s="19"/>
      <c r="KP61" s="19"/>
      <c r="KQ61" s="19"/>
      <c r="KR61" s="19"/>
      <c r="KS61" s="19"/>
      <c r="KT61" s="19"/>
      <c r="KU61" s="19"/>
      <c r="KV61" s="19"/>
      <c r="KW61" s="19"/>
      <c r="KX61" s="19"/>
      <c r="KY61" s="19"/>
      <c r="KZ61" s="19"/>
      <c r="LA61" s="19"/>
      <c r="LB61" s="19"/>
      <c r="LC61" s="19"/>
      <c r="LD61" s="19"/>
      <c r="LE61" s="19"/>
      <c r="LF61" s="19"/>
      <c r="LG61" s="19"/>
      <c r="LH61" s="19"/>
      <c r="LI61" s="19"/>
      <c r="LJ61" s="19"/>
      <c r="LK61" s="19"/>
      <c r="LL61" s="19"/>
      <c r="LM61" s="19"/>
      <c r="LN61" s="19"/>
      <c r="LO61" s="19"/>
      <c r="LP61" s="19"/>
      <c r="LQ61" s="19"/>
      <c r="LR61" s="19"/>
      <c r="LS61" s="19"/>
      <c r="LT61" s="19"/>
      <c r="LU61" s="19"/>
      <c r="LV61" s="19"/>
      <c r="LW61" s="19"/>
      <c r="LX61" s="19"/>
      <c r="LY61" s="19"/>
      <c r="LZ61" s="19"/>
      <c r="MA61" s="19"/>
      <c r="MB61" s="19"/>
      <c r="MC61" s="19"/>
      <c r="MD61" s="19"/>
      <c r="ME61" s="19"/>
      <c r="MF61" s="19"/>
      <c r="MG61" s="19"/>
      <c r="MH61" s="19"/>
      <c r="MI61" s="19"/>
      <c r="MJ61" s="19"/>
      <c r="MK61" s="19"/>
      <c r="ML61" s="19"/>
      <c r="MM61" s="19"/>
      <c r="MN61" s="19"/>
      <c r="MO61" s="19"/>
      <c r="MP61" s="19"/>
      <c r="MQ61" s="19"/>
      <c r="MR61" s="19"/>
      <c r="MS61" s="19"/>
      <c r="MT61" s="19"/>
      <c r="MU61" s="19"/>
      <c r="MV61" s="19"/>
      <c r="MW61" s="19"/>
      <c r="MX61" s="19"/>
      <c r="MY61" s="19"/>
      <c r="MZ61" s="19"/>
      <c r="NA61" s="19"/>
      <c r="NB61" s="19"/>
      <c r="NC61" s="19"/>
      <c r="ND61" s="19"/>
      <c r="NE61" s="19"/>
      <c r="NF61" s="19"/>
      <c r="NG61" s="19"/>
      <c r="NH61" s="20"/>
      <c r="NI61" s="2"/>
      <c r="NJ61" s="100"/>
      <c r="NK61" s="101"/>
      <c r="NL61" s="101"/>
      <c r="NM61" s="101"/>
      <c r="NN61" s="101"/>
      <c r="NO61" s="101"/>
      <c r="NP61" s="101"/>
      <c r="NQ61" s="101"/>
      <c r="NR61" s="101"/>
      <c r="NS61" s="101"/>
      <c r="NT61" s="101"/>
      <c r="NU61" s="101"/>
      <c r="NV61" s="101"/>
      <c r="NW61" s="101"/>
      <c r="NX61" s="102"/>
    </row>
    <row r="62" spans="1:393" ht="13.5" customHeight="1" x14ac:dyDescent="0.15">
      <c r="A62" s="15"/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8"/>
      <c r="CT62" s="9"/>
      <c r="CU62" s="9"/>
      <c r="CV62" s="75" t="s">
        <v>86</v>
      </c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  <c r="IE62" s="75"/>
      <c r="IF62" s="75"/>
      <c r="IG62" s="75"/>
      <c r="IH62" s="75"/>
      <c r="II62" s="75"/>
      <c r="IJ62" s="75"/>
      <c r="IK62" s="75"/>
      <c r="IL62" s="75"/>
      <c r="IM62" s="75"/>
      <c r="IN62" s="75"/>
      <c r="IO62" s="75"/>
      <c r="IP62" s="75"/>
      <c r="IQ62" s="75"/>
      <c r="IR62" s="75"/>
      <c r="IS62" s="75"/>
      <c r="IT62" s="75"/>
      <c r="IU62" s="75"/>
      <c r="IV62" s="75"/>
      <c r="IW62" s="75"/>
      <c r="IX62" s="75"/>
      <c r="IY62" s="75"/>
      <c r="IZ62" s="75"/>
      <c r="JA62" s="75"/>
      <c r="JB62" s="75"/>
      <c r="JC62" s="75"/>
      <c r="JD62" s="75"/>
      <c r="JE62" s="75"/>
      <c r="JF62" s="75"/>
      <c r="JG62" s="75"/>
      <c r="JH62" s="75"/>
      <c r="JI62" s="75"/>
      <c r="JJ62" s="75"/>
      <c r="JK62" s="75"/>
      <c r="JL62" s="75"/>
      <c r="JM62" s="75"/>
      <c r="JN62" s="75"/>
      <c r="JO62" s="75"/>
      <c r="JP62" s="75"/>
      <c r="JQ62" s="75"/>
      <c r="JR62" s="75"/>
      <c r="JS62" s="75"/>
      <c r="JT62" s="75"/>
      <c r="JU62" s="75"/>
      <c r="JV62" s="75"/>
      <c r="JW62" s="75"/>
      <c r="JX62" s="75"/>
      <c r="JY62" s="75"/>
      <c r="JZ62" s="75"/>
      <c r="KA62" s="75"/>
      <c r="KB62" s="75"/>
      <c r="KC62" s="75"/>
      <c r="KD62" s="75"/>
      <c r="KE62" s="75"/>
      <c r="KF62" s="75"/>
      <c r="KG62" s="75"/>
      <c r="KH62" s="75"/>
      <c r="KI62" s="75"/>
      <c r="KJ62" s="75"/>
      <c r="KK62" s="75"/>
      <c r="KL62" s="75"/>
      <c r="KM62" s="75"/>
      <c r="KN62" s="75"/>
      <c r="KO62" s="75"/>
      <c r="KP62" s="75"/>
      <c r="KQ62" s="75"/>
      <c r="KR62" s="75"/>
      <c r="KS62" s="75"/>
      <c r="KT62" s="75"/>
      <c r="KU62" s="75"/>
      <c r="KV62" s="75"/>
      <c r="KW62" s="75"/>
      <c r="KX62" s="75"/>
      <c r="KY62" s="75"/>
      <c r="KZ62" s="75"/>
      <c r="LA62" s="75"/>
      <c r="LB62" s="75"/>
      <c r="LC62" s="75"/>
      <c r="LD62" s="75"/>
      <c r="LE62" s="75"/>
      <c r="LF62" s="75"/>
      <c r="LG62" s="75"/>
      <c r="LH62" s="75"/>
      <c r="LI62" s="75"/>
      <c r="LJ62" s="75"/>
      <c r="LK62" s="75"/>
      <c r="LL62" s="75"/>
      <c r="LM62" s="75"/>
      <c r="LN62" s="75"/>
      <c r="LO62" s="75"/>
      <c r="LP62" s="75"/>
      <c r="LQ62" s="75"/>
      <c r="LR62" s="75"/>
      <c r="LS62" s="75"/>
      <c r="LT62" s="75"/>
      <c r="LU62" s="75"/>
      <c r="LV62" s="75"/>
      <c r="LW62" s="75"/>
      <c r="LX62" s="75"/>
      <c r="LY62" s="75"/>
      <c r="LZ62" s="75"/>
      <c r="MA62" s="75"/>
      <c r="MB62" s="75"/>
      <c r="MC62" s="75"/>
      <c r="MD62" s="75"/>
      <c r="ME62" s="75"/>
      <c r="MF62" s="75"/>
      <c r="MG62" s="75"/>
      <c r="MH62" s="75"/>
      <c r="MI62" s="75"/>
      <c r="MJ62" s="75"/>
      <c r="MK62" s="75"/>
      <c r="ML62" s="75"/>
      <c r="MM62" s="75"/>
      <c r="MN62" s="75"/>
      <c r="MO62" s="75"/>
      <c r="MP62" s="75"/>
      <c r="MQ62" s="75"/>
      <c r="MR62" s="75"/>
      <c r="MS62" s="75"/>
      <c r="MT62" s="75"/>
      <c r="MU62" s="75"/>
      <c r="MV62" s="75"/>
      <c r="MW62" s="75"/>
      <c r="MX62" s="75"/>
      <c r="MY62" s="75"/>
      <c r="MZ62" s="75"/>
      <c r="NA62" s="75"/>
      <c r="NB62" s="75"/>
      <c r="NC62" s="75"/>
      <c r="ND62" s="75"/>
      <c r="NE62" s="75"/>
      <c r="NF62" s="12"/>
      <c r="NG62" s="12"/>
      <c r="NH62" s="13"/>
      <c r="NI62" s="2"/>
      <c r="NJ62" s="100"/>
      <c r="NK62" s="101"/>
      <c r="NL62" s="101"/>
      <c r="NM62" s="101"/>
      <c r="NN62" s="101"/>
      <c r="NO62" s="101"/>
      <c r="NP62" s="101"/>
      <c r="NQ62" s="101"/>
      <c r="NR62" s="101"/>
      <c r="NS62" s="101"/>
      <c r="NT62" s="101"/>
      <c r="NU62" s="101"/>
      <c r="NV62" s="101"/>
      <c r="NW62" s="101"/>
      <c r="NX62" s="102"/>
    </row>
    <row r="63" spans="1:393" ht="13.5" customHeight="1" x14ac:dyDescent="0.15">
      <c r="A63" s="15"/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1"/>
      <c r="CT63" s="12"/>
      <c r="CU63" s="12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12"/>
      <c r="NG63" s="12"/>
      <c r="NH63" s="13"/>
      <c r="NI63" s="2"/>
      <c r="NJ63" s="100"/>
      <c r="NK63" s="101"/>
      <c r="NL63" s="101"/>
      <c r="NM63" s="101"/>
      <c r="NN63" s="101"/>
      <c r="NO63" s="101"/>
      <c r="NP63" s="101"/>
      <c r="NQ63" s="101"/>
      <c r="NR63" s="101"/>
      <c r="NS63" s="101"/>
      <c r="NT63" s="101"/>
      <c r="NU63" s="101"/>
      <c r="NV63" s="101"/>
      <c r="NW63" s="101"/>
      <c r="NX63" s="102"/>
    </row>
    <row r="64" spans="1:393" ht="13.5" customHeight="1" x14ac:dyDescent="0.15">
      <c r="A64" s="2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14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15"/>
      <c r="NI64" s="2"/>
      <c r="NJ64" s="100"/>
      <c r="NK64" s="101"/>
      <c r="NL64" s="101"/>
      <c r="NM64" s="101"/>
      <c r="NN64" s="101"/>
      <c r="NO64" s="101"/>
      <c r="NP64" s="101"/>
      <c r="NQ64" s="101"/>
      <c r="NR64" s="101"/>
      <c r="NS64" s="101"/>
      <c r="NT64" s="101"/>
      <c r="NU64" s="101"/>
      <c r="NV64" s="101"/>
      <c r="NW64" s="101"/>
      <c r="NX64" s="102"/>
    </row>
    <row r="65" spans="1:388" ht="13.5" customHeight="1" x14ac:dyDescent="0.15">
      <c r="A65" s="2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14"/>
      <c r="CT65" s="2"/>
      <c r="CU65" s="2"/>
      <c r="CV65" s="2"/>
      <c r="CW65" s="2"/>
      <c r="CX65" s="2"/>
      <c r="CY65" s="1"/>
      <c r="CZ65" s="2"/>
      <c r="DA65" s="2"/>
      <c r="DB65" s="2"/>
      <c r="DC65" s="2"/>
      <c r="DD65" s="2"/>
      <c r="DE65" s="2"/>
      <c r="DF65" s="2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2"/>
      <c r="NB65" s="2"/>
      <c r="NC65" s="2"/>
      <c r="ND65" s="1"/>
      <c r="NE65" s="1"/>
      <c r="NF65" s="1"/>
      <c r="NG65" s="1"/>
      <c r="NH65" s="15"/>
      <c r="NI65" s="2"/>
      <c r="NJ65" s="100"/>
      <c r="NK65" s="101"/>
      <c r="NL65" s="101"/>
      <c r="NM65" s="101"/>
      <c r="NN65" s="101"/>
      <c r="NO65" s="101"/>
      <c r="NP65" s="101"/>
      <c r="NQ65" s="101"/>
      <c r="NR65" s="101"/>
      <c r="NS65" s="101"/>
      <c r="NT65" s="101"/>
      <c r="NU65" s="101"/>
      <c r="NV65" s="101"/>
      <c r="NW65" s="101"/>
      <c r="NX65" s="102"/>
    </row>
    <row r="66" spans="1:388" ht="13.5" customHeight="1" x14ac:dyDescent="0.15">
      <c r="A66" s="2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14"/>
      <c r="CT66" s="2"/>
      <c r="CU66" s="2"/>
      <c r="CV66" s="2"/>
      <c r="CW66" s="2"/>
      <c r="CX66" s="2"/>
      <c r="CY66" s="1"/>
      <c r="CZ66" s="2"/>
      <c r="DA66" s="2"/>
      <c r="DB66" s="2"/>
      <c r="DC66" s="2"/>
      <c r="DD66" s="2"/>
      <c r="DE66" s="2"/>
      <c r="DF66" s="2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2"/>
      <c r="NB66" s="2"/>
      <c r="NC66" s="2"/>
      <c r="ND66" s="1"/>
      <c r="NE66" s="1"/>
      <c r="NF66" s="1"/>
      <c r="NG66" s="1"/>
      <c r="NH66" s="15"/>
      <c r="NI66" s="2"/>
      <c r="NJ66" s="100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2"/>
    </row>
    <row r="67" spans="1:388" ht="13.5" customHeight="1" x14ac:dyDescent="0.15">
      <c r="A67" s="2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14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"/>
      <c r="NG67" s="1"/>
      <c r="NH67" s="15"/>
      <c r="NI67" s="2"/>
      <c r="NJ67" s="103"/>
      <c r="NK67" s="104"/>
      <c r="NL67" s="104"/>
      <c r="NM67" s="104"/>
      <c r="NN67" s="104"/>
      <c r="NO67" s="104"/>
      <c r="NP67" s="104"/>
      <c r="NQ67" s="104"/>
      <c r="NR67" s="104"/>
      <c r="NS67" s="104"/>
      <c r="NT67" s="104"/>
      <c r="NU67" s="104"/>
      <c r="NV67" s="104"/>
      <c r="NW67" s="104"/>
      <c r="NX67" s="105"/>
    </row>
    <row r="68" spans="1:388" ht="13.5" customHeight="1" x14ac:dyDescent="0.15">
      <c r="A68" s="2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14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"/>
      <c r="NG68" s="1"/>
      <c r="NH68" s="15"/>
      <c r="NI68" s="2"/>
      <c r="NJ68" s="77" t="s">
        <v>87</v>
      </c>
      <c r="NK68" s="78"/>
      <c r="NL68" s="78"/>
      <c r="NM68" s="78"/>
      <c r="NN68" s="78"/>
      <c r="NO68" s="78"/>
      <c r="NP68" s="78"/>
      <c r="NQ68" s="78"/>
      <c r="NR68" s="78"/>
      <c r="NS68" s="78"/>
      <c r="NT68" s="78"/>
      <c r="NU68" s="78"/>
      <c r="NV68" s="78"/>
      <c r="NW68" s="78"/>
      <c r="NX68" s="79"/>
    </row>
    <row r="69" spans="1:388" ht="13.5" customHeight="1" x14ac:dyDescent="0.15">
      <c r="A69" s="2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14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"/>
      <c r="NG69" s="21"/>
      <c r="NH69" s="15"/>
      <c r="NI69" s="2"/>
      <c r="NJ69" s="80"/>
      <c r="NK69" s="81"/>
      <c r="NL69" s="81"/>
      <c r="NM69" s="81"/>
      <c r="NN69" s="81"/>
      <c r="NO69" s="81"/>
      <c r="NP69" s="81"/>
      <c r="NQ69" s="81"/>
      <c r="NR69" s="81"/>
      <c r="NS69" s="81"/>
      <c r="NT69" s="81"/>
      <c r="NU69" s="81"/>
      <c r="NV69" s="81"/>
      <c r="NW69" s="81"/>
      <c r="NX69" s="82"/>
    </row>
    <row r="70" spans="1:388" ht="13.5" customHeight="1" x14ac:dyDescent="0.15">
      <c r="A70" s="2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14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"/>
      <c r="NG70" s="21"/>
      <c r="NH70" s="15"/>
      <c r="NI70" s="2"/>
      <c r="NJ70" s="83" t="s">
        <v>182</v>
      </c>
      <c r="NK70" s="84"/>
      <c r="NL70" s="84"/>
      <c r="NM70" s="84"/>
      <c r="NN70" s="84"/>
      <c r="NO70" s="84"/>
      <c r="NP70" s="84"/>
      <c r="NQ70" s="84"/>
      <c r="NR70" s="84"/>
      <c r="NS70" s="84"/>
      <c r="NT70" s="84"/>
      <c r="NU70" s="84"/>
      <c r="NV70" s="84"/>
      <c r="NW70" s="84"/>
      <c r="NX70" s="85"/>
    </row>
    <row r="71" spans="1:388" ht="13.5" customHeight="1" x14ac:dyDescent="0.15">
      <c r="A71" s="2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14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2"/>
      <c r="NG71" s="21"/>
      <c r="NH71" s="15"/>
      <c r="NI71" s="2"/>
      <c r="NJ71" s="83"/>
      <c r="NK71" s="84"/>
      <c r="NL71" s="84"/>
      <c r="NM71" s="84"/>
      <c r="NN71" s="84"/>
      <c r="NO71" s="84"/>
      <c r="NP71" s="84"/>
      <c r="NQ71" s="84"/>
      <c r="NR71" s="84"/>
      <c r="NS71" s="84"/>
      <c r="NT71" s="84"/>
      <c r="NU71" s="84"/>
      <c r="NV71" s="84"/>
      <c r="NW71" s="84"/>
      <c r="NX71" s="85"/>
    </row>
    <row r="72" spans="1:388" ht="13.5" customHeight="1" x14ac:dyDescent="0.15">
      <c r="A72" s="2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14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2"/>
      <c r="NG72" s="21"/>
      <c r="NH72" s="15"/>
      <c r="NI72" s="2"/>
      <c r="NJ72" s="83"/>
      <c r="NK72" s="84"/>
      <c r="NL72" s="84"/>
      <c r="NM72" s="84"/>
      <c r="NN72" s="84"/>
      <c r="NO72" s="84"/>
      <c r="NP72" s="84"/>
      <c r="NQ72" s="84"/>
      <c r="NR72" s="84"/>
      <c r="NS72" s="84"/>
      <c r="NT72" s="84"/>
      <c r="NU72" s="84"/>
      <c r="NV72" s="84"/>
      <c r="NW72" s="84"/>
      <c r="NX72" s="85"/>
    </row>
    <row r="73" spans="1:388" ht="13.5" customHeight="1" x14ac:dyDescent="0.15">
      <c r="A73" s="2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14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2"/>
      <c r="NG73" s="12"/>
      <c r="NH73" s="15"/>
      <c r="NI73" s="2"/>
      <c r="NJ73" s="83"/>
      <c r="NK73" s="84"/>
      <c r="NL73" s="84"/>
      <c r="NM73" s="84"/>
      <c r="NN73" s="84"/>
      <c r="NO73" s="84"/>
      <c r="NP73" s="84"/>
      <c r="NQ73" s="84"/>
      <c r="NR73" s="84"/>
      <c r="NS73" s="84"/>
      <c r="NT73" s="84"/>
      <c r="NU73" s="84"/>
      <c r="NV73" s="84"/>
      <c r="NW73" s="84"/>
      <c r="NX73" s="85"/>
    </row>
    <row r="74" spans="1:388" ht="13.5" customHeight="1" x14ac:dyDescent="0.15">
      <c r="A74" s="2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14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2"/>
      <c r="NG74" s="1"/>
      <c r="NH74" s="15"/>
      <c r="NI74" s="2"/>
      <c r="NJ74" s="83"/>
      <c r="NK74" s="84"/>
      <c r="NL74" s="84"/>
      <c r="NM74" s="84"/>
      <c r="NN74" s="84"/>
      <c r="NO74" s="84"/>
      <c r="NP74" s="84"/>
      <c r="NQ74" s="84"/>
      <c r="NR74" s="84"/>
      <c r="NS74" s="84"/>
      <c r="NT74" s="84"/>
      <c r="NU74" s="84"/>
      <c r="NV74" s="84"/>
      <c r="NW74" s="84"/>
      <c r="NX74" s="85"/>
    </row>
    <row r="75" spans="1:388" ht="13.5" customHeight="1" x14ac:dyDescent="0.15">
      <c r="A75" s="2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14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2"/>
      <c r="NG75" s="1"/>
      <c r="NH75" s="15"/>
      <c r="NI75" s="2"/>
      <c r="NJ75" s="83"/>
      <c r="NK75" s="84"/>
      <c r="NL75" s="84"/>
      <c r="NM75" s="84"/>
      <c r="NN75" s="84"/>
      <c r="NO75" s="84"/>
      <c r="NP75" s="84"/>
      <c r="NQ75" s="84"/>
      <c r="NR75" s="84"/>
      <c r="NS75" s="84"/>
      <c r="NT75" s="84"/>
      <c r="NU75" s="84"/>
      <c r="NV75" s="84"/>
      <c r="NW75" s="84"/>
      <c r="NX75" s="85"/>
    </row>
    <row r="76" spans="1:388" ht="13.5" customHeight="1" x14ac:dyDescent="0.15">
      <c r="A76" s="2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14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2"/>
      <c r="KI76" s="2"/>
      <c r="KJ76" s="2"/>
      <c r="KK76" s="2"/>
      <c r="KL76" s="2"/>
      <c r="KM76" s="2"/>
      <c r="KN76" s="2"/>
      <c r="KO76" s="2"/>
      <c r="KP76" s="2"/>
      <c r="KQ76" s="2"/>
      <c r="KR76" s="2"/>
      <c r="KS76" s="2"/>
      <c r="KT76" s="2"/>
      <c r="KU76" s="2"/>
      <c r="KV76" s="2"/>
      <c r="KW76" s="2"/>
      <c r="KX76" s="2"/>
      <c r="KY76" s="2"/>
      <c r="KZ76" s="2"/>
      <c r="LA76" s="2"/>
      <c r="LB76" s="2"/>
      <c r="LC76" s="2"/>
      <c r="LD76" s="2"/>
      <c r="LE76" s="2"/>
      <c r="LF76" s="2"/>
      <c r="LG76" s="2"/>
      <c r="LH76" s="2"/>
      <c r="LI76" s="2"/>
      <c r="LJ76" s="2"/>
      <c r="LK76" s="2"/>
      <c r="LL76" s="2"/>
      <c r="LM76" s="2"/>
      <c r="LN76" s="2"/>
      <c r="LO76" s="2"/>
      <c r="LP76" s="2"/>
      <c r="LQ76" s="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2"/>
      <c r="MI76" s="2"/>
      <c r="MJ76" s="2"/>
      <c r="MK76" s="2"/>
      <c r="ML76" s="2"/>
      <c r="MM76" s="2"/>
      <c r="MN76" s="2"/>
      <c r="MO76" s="2"/>
      <c r="MP76" s="2"/>
      <c r="MQ76" s="2"/>
      <c r="MR76" s="2"/>
      <c r="MS76" s="2"/>
      <c r="MT76" s="2"/>
      <c r="MU76" s="2"/>
      <c r="MV76" s="2"/>
      <c r="MW76" s="2"/>
      <c r="MX76" s="2"/>
      <c r="MY76" s="2"/>
      <c r="MZ76" s="2"/>
      <c r="NA76" s="2"/>
      <c r="NB76" s="2"/>
      <c r="NC76" s="2"/>
      <c r="ND76" s="2"/>
      <c r="NE76" s="2"/>
      <c r="NF76" s="2"/>
      <c r="NG76" s="1"/>
      <c r="NH76" s="15"/>
      <c r="NI76" s="2"/>
      <c r="NJ76" s="83"/>
      <c r="NK76" s="84"/>
      <c r="NL76" s="84"/>
      <c r="NM76" s="84"/>
      <c r="NN76" s="84"/>
      <c r="NO76" s="84"/>
      <c r="NP76" s="84"/>
      <c r="NQ76" s="84"/>
      <c r="NR76" s="84"/>
      <c r="NS76" s="84"/>
      <c r="NT76" s="84"/>
      <c r="NU76" s="84"/>
      <c r="NV76" s="84"/>
      <c r="NW76" s="84"/>
      <c r="NX76" s="85"/>
    </row>
    <row r="77" spans="1:388" ht="13.5" customHeight="1" x14ac:dyDescent="0.15">
      <c r="A77" s="2"/>
      <c r="B77" s="14"/>
      <c r="C77" s="2"/>
      <c r="D77" s="2"/>
      <c r="E77" s="2"/>
      <c r="F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14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  <c r="KB77" s="2"/>
      <c r="KC77" s="2"/>
      <c r="KD77" s="2"/>
      <c r="KE77" s="2"/>
      <c r="KF77" s="2"/>
      <c r="KG77" s="2"/>
      <c r="KH77" s="2"/>
      <c r="KI77" s="2"/>
      <c r="KJ77" s="2"/>
      <c r="KK77" s="2"/>
      <c r="KL77" s="2"/>
      <c r="KM77" s="2"/>
      <c r="KN77" s="2"/>
      <c r="KO77" s="2"/>
      <c r="KP77" s="2"/>
      <c r="KQ77" s="2"/>
      <c r="KR77" s="2"/>
      <c r="KS77" s="2"/>
      <c r="KT77" s="2"/>
      <c r="KU77" s="2"/>
      <c r="KV77" s="2"/>
      <c r="KW77" s="2"/>
      <c r="KX77" s="2"/>
      <c r="KY77" s="2"/>
      <c r="KZ77" s="2"/>
      <c r="LA77" s="2"/>
      <c r="LB77" s="2"/>
      <c r="LC77" s="2"/>
      <c r="LD77" s="2"/>
      <c r="LE77" s="2"/>
      <c r="LF77" s="2"/>
      <c r="LG77" s="2"/>
      <c r="LH77" s="2"/>
      <c r="LI77" s="2"/>
      <c r="LJ77" s="2"/>
      <c r="LK77" s="2"/>
      <c r="LL77" s="2"/>
      <c r="LM77" s="2"/>
      <c r="LN77" s="2"/>
      <c r="LO77" s="2"/>
      <c r="LP77" s="2"/>
      <c r="LQ77" s="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2"/>
      <c r="MI77" s="2"/>
      <c r="MJ77" s="2"/>
      <c r="MK77" s="2"/>
      <c r="ML77" s="2"/>
      <c r="MM77" s="2"/>
      <c r="MN77" s="2"/>
      <c r="MO77" s="2"/>
      <c r="MP77" s="2"/>
      <c r="MQ77" s="2"/>
      <c r="MR77" s="2"/>
      <c r="MS77" s="2"/>
      <c r="MT77" s="2"/>
      <c r="MU77" s="2"/>
      <c r="MV77" s="2"/>
      <c r="MW77" s="2"/>
      <c r="MX77" s="2"/>
      <c r="MY77" s="2"/>
      <c r="MZ77" s="2"/>
      <c r="NA77" s="2"/>
      <c r="NB77" s="2"/>
      <c r="NC77" s="2"/>
      <c r="ND77" s="2"/>
      <c r="NE77" s="2"/>
      <c r="NF77" s="2"/>
      <c r="NG77" s="1"/>
      <c r="NH77" s="15"/>
      <c r="NI77" s="2"/>
      <c r="NJ77" s="83"/>
      <c r="NK77" s="84"/>
      <c r="NL77" s="84"/>
      <c r="NM77" s="84"/>
      <c r="NN77" s="84"/>
      <c r="NO77" s="84"/>
      <c r="NP77" s="84"/>
      <c r="NQ77" s="84"/>
      <c r="NR77" s="84"/>
      <c r="NS77" s="84"/>
      <c r="NT77" s="84"/>
      <c r="NU77" s="84"/>
      <c r="NV77" s="84"/>
      <c r="NW77" s="84"/>
      <c r="NX77" s="85"/>
    </row>
    <row r="78" spans="1:388" ht="13.5" customHeight="1" x14ac:dyDescent="0.15">
      <c r="A78" s="2"/>
      <c r="B78" s="14"/>
      <c r="C78" s="2"/>
      <c r="D78" s="2"/>
      <c r="E78" s="2"/>
      <c r="F78" s="2"/>
      <c r="G78" s="17"/>
      <c r="H78" s="17"/>
      <c r="I78" s="17"/>
      <c r="J78" s="17"/>
      <c r="K78" s="17"/>
      <c r="L78" s="17"/>
      <c r="M78" s="17"/>
      <c r="N78" s="17"/>
      <c r="O78" s="17"/>
      <c r="P78" s="72" t="str">
        <f>データ!$B$11</f>
        <v>H30</v>
      </c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4"/>
      <c r="AE78" s="72" t="str">
        <f>データ!$C$11</f>
        <v>R01</v>
      </c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4"/>
      <c r="AT78" s="72" t="str">
        <f>データ!$D$11</f>
        <v>R02</v>
      </c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4"/>
      <c r="BI78" s="72" t="str">
        <f>データ!$E$11</f>
        <v>R03</v>
      </c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4"/>
      <c r="BX78" s="72" t="str">
        <f>データ!$F$11</f>
        <v>R04</v>
      </c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4"/>
      <c r="CM78" s="22"/>
      <c r="CN78" s="22"/>
      <c r="CO78" s="22"/>
      <c r="CP78" s="22"/>
      <c r="CQ78" s="22"/>
      <c r="CR78" s="22"/>
      <c r="CS78" s="23"/>
      <c r="CT78" s="22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72" t="str">
        <f>データ!$B$11</f>
        <v>H30</v>
      </c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4"/>
      <c r="DV78" s="72" t="str">
        <f>データ!$C$11</f>
        <v>R01</v>
      </c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4"/>
      <c r="EK78" s="72" t="str">
        <f>データ!$D$11</f>
        <v>R02</v>
      </c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4"/>
      <c r="EZ78" s="72" t="str">
        <f>データ!$E$11</f>
        <v>R03</v>
      </c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4"/>
      <c r="FO78" s="72" t="str">
        <f>データ!$F$11</f>
        <v>R04</v>
      </c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4"/>
      <c r="GD78" s="22"/>
      <c r="GE78" s="22"/>
      <c r="GF78" s="22"/>
      <c r="GG78" s="22"/>
      <c r="GH78" s="22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72" t="str">
        <f>データ!$B$11</f>
        <v>H30</v>
      </c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4"/>
      <c r="HI78" s="72" t="str">
        <f>データ!$C$11</f>
        <v>R01</v>
      </c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4"/>
      <c r="HX78" s="72" t="str">
        <f>データ!$D$11</f>
        <v>R02</v>
      </c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4"/>
      <c r="IM78" s="72" t="str">
        <f>データ!$E$11</f>
        <v>R03</v>
      </c>
      <c r="IN78" s="73"/>
      <c r="IO78" s="73"/>
      <c r="IP78" s="73"/>
      <c r="IQ78" s="73"/>
      <c r="IR78" s="73"/>
      <c r="IS78" s="73"/>
      <c r="IT78" s="73"/>
      <c r="IU78" s="73"/>
      <c r="IV78" s="73"/>
      <c r="IW78" s="73"/>
      <c r="IX78" s="73"/>
      <c r="IY78" s="73"/>
      <c r="IZ78" s="73"/>
      <c r="JA78" s="74"/>
      <c r="JB78" s="72" t="str">
        <f>データ!$F$11</f>
        <v>R04</v>
      </c>
      <c r="JC78" s="73"/>
      <c r="JD78" s="73"/>
      <c r="JE78" s="73"/>
      <c r="JF78" s="73"/>
      <c r="JG78" s="73"/>
      <c r="JH78" s="73"/>
      <c r="JI78" s="73"/>
      <c r="JJ78" s="73"/>
      <c r="JK78" s="73"/>
      <c r="JL78" s="73"/>
      <c r="JM78" s="73"/>
      <c r="JN78" s="73"/>
      <c r="JO78" s="73"/>
      <c r="JP78" s="74"/>
      <c r="JQ78" s="22"/>
      <c r="JR78" s="22"/>
      <c r="JS78" s="22"/>
      <c r="JT78" s="22"/>
      <c r="JU78" s="22"/>
      <c r="JV78" s="22"/>
      <c r="JW78" s="17"/>
      <c r="JX78" s="17"/>
      <c r="JY78" s="17"/>
      <c r="JZ78" s="17"/>
      <c r="KA78" s="17"/>
      <c r="KB78" s="17"/>
      <c r="KC78" s="17"/>
      <c r="KD78" s="17"/>
      <c r="KE78" s="17"/>
      <c r="KF78" s="17"/>
      <c r="KG78" s="72" t="str">
        <f>データ!$B$11</f>
        <v>H30</v>
      </c>
      <c r="KH78" s="73"/>
      <c r="KI78" s="73"/>
      <c r="KJ78" s="73"/>
      <c r="KK78" s="73"/>
      <c r="KL78" s="73"/>
      <c r="KM78" s="73"/>
      <c r="KN78" s="73"/>
      <c r="KO78" s="73"/>
      <c r="KP78" s="73"/>
      <c r="KQ78" s="73"/>
      <c r="KR78" s="73"/>
      <c r="KS78" s="73"/>
      <c r="KT78" s="73"/>
      <c r="KU78" s="74"/>
      <c r="KV78" s="72" t="str">
        <f>データ!$C$11</f>
        <v>R01</v>
      </c>
      <c r="KW78" s="73"/>
      <c r="KX78" s="73"/>
      <c r="KY78" s="73"/>
      <c r="KZ78" s="73"/>
      <c r="LA78" s="73"/>
      <c r="LB78" s="73"/>
      <c r="LC78" s="73"/>
      <c r="LD78" s="73"/>
      <c r="LE78" s="73"/>
      <c r="LF78" s="73"/>
      <c r="LG78" s="73"/>
      <c r="LH78" s="73"/>
      <c r="LI78" s="73"/>
      <c r="LJ78" s="74"/>
      <c r="LK78" s="72" t="str">
        <f>データ!$D$11</f>
        <v>R02</v>
      </c>
      <c r="LL78" s="73"/>
      <c r="LM78" s="73"/>
      <c r="LN78" s="73"/>
      <c r="LO78" s="73"/>
      <c r="LP78" s="73"/>
      <c r="LQ78" s="73"/>
      <c r="LR78" s="73"/>
      <c r="LS78" s="73"/>
      <c r="LT78" s="73"/>
      <c r="LU78" s="73"/>
      <c r="LV78" s="73"/>
      <c r="LW78" s="73"/>
      <c r="LX78" s="73"/>
      <c r="LY78" s="74"/>
      <c r="LZ78" s="72" t="str">
        <f>データ!$E$11</f>
        <v>R03</v>
      </c>
      <c r="MA78" s="73"/>
      <c r="MB78" s="73"/>
      <c r="MC78" s="73"/>
      <c r="MD78" s="73"/>
      <c r="ME78" s="73"/>
      <c r="MF78" s="73"/>
      <c r="MG78" s="73"/>
      <c r="MH78" s="73"/>
      <c r="MI78" s="73"/>
      <c r="MJ78" s="73"/>
      <c r="MK78" s="73"/>
      <c r="ML78" s="73"/>
      <c r="MM78" s="73"/>
      <c r="MN78" s="74"/>
      <c r="MO78" s="72" t="str">
        <f>データ!$F$11</f>
        <v>R04</v>
      </c>
      <c r="MP78" s="73"/>
      <c r="MQ78" s="73"/>
      <c r="MR78" s="73"/>
      <c r="MS78" s="73"/>
      <c r="MT78" s="73"/>
      <c r="MU78" s="73"/>
      <c r="MV78" s="73"/>
      <c r="MW78" s="73"/>
      <c r="MX78" s="73"/>
      <c r="MY78" s="73"/>
      <c r="MZ78" s="73"/>
      <c r="NA78" s="73"/>
      <c r="NB78" s="73"/>
      <c r="NC78" s="74"/>
      <c r="ND78" s="2"/>
      <c r="NE78" s="2"/>
      <c r="NF78" s="2"/>
      <c r="NG78" s="21"/>
      <c r="NH78" s="15"/>
      <c r="NI78" s="2"/>
      <c r="NJ78" s="83"/>
      <c r="NK78" s="84"/>
      <c r="NL78" s="84"/>
      <c r="NM78" s="84"/>
      <c r="NN78" s="84"/>
      <c r="NO78" s="84"/>
      <c r="NP78" s="84"/>
      <c r="NQ78" s="84"/>
      <c r="NR78" s="84"/>
      <c r="NS78" s="84"/>
      <c r="NT78" s="84"/>
      <c r="NU78" s="84"/>
      <c r="NV78" s="84"/>
      <c r="NW78" s="84"/>
      <c r="NX78" s="85"/>
    </row>
    <row r="79" spans="1:388" ht="13.5" customHeight="1" x14ac:dyDescent="0.15">
      <c r="A79" s="2"/>
      <c r="B79" s="14"/>
      <c r="C79" s="2"/>
      <c r="D79" s="2"/>
      <c r="E79" s="2"/>
      <c r="F79" s="2"/>
      <c r="G79" s="65" t="s">
        <v>58</v>
      </c>
      <c r="H79" s="65"/>
      <c r="I79" s="65"/>
      <c r="J79" s="65"/>
      <c r="K79" s="65"/>
      <c r="L79" s="65"/>
      <c r="M79" s="65"/>
      <c r="N79" s="65"/>
      <c r="O79" s="65"/>
      <c r="P79" s="69">
        <f>データ!DS7</f>
        <v>78.8</v>
      </c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1"/>
      <c r="AE79" s="69">
        <f>データ!DT7</f>
        <v>75.599999999999994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1"/>
      <c r="AT79" s="69">
        <f>データ!DU7</f>
        <v>72.7</v>
      </c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1"/>
      <c r="BI79" s="69">
        <f>データ!DV7</f>
        <v>75.2</v>
      </c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1"/>
      <c r="BX79" s="69">
        <f>データ!DW7</f>
        <v>65.599999999999994</v>
      </c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1"/>
      <c r="CM79" s="24"/>
      <c r="CN79" s="24"/>
      <c r="CO79" s="24"/>
      <c r="CP79" s="24"/>
      <c r="CQ79" s="24"/>
      <c r="CR79" s="24"/>
      <c r="CS79" s="25"/>
      <c r="CT79" s="24"/>
      <c r="CU79" s="17"/>
      <c r="CV79" s="17"/>
      <c r="CW79" s="17"/>
      <c r="CX79" s="65" t="s">
        <v>58</v>
      </c>
      <c r="CY79" s="65"/>
      <c r="CZ79" s="65"/>
      <c r="DA79" s="65"/>
      <c r="DB79" s="65"/>
      <c r="DC79" s="65"/>
      <c r="DD79" s="65"/>
      <c r="DE79" s="65"/>
      <c r="DF79" s="65"/>
      <c r="DG79" s="69">
        <f>データ!ED7</f>
        <v>72.5</v>
      </c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1"/>
      <c r="DV79" s="69">
        <f>データ!EE7</f>
        <v>72.400000000000006</v>
      </c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1"/>
      <c r="EK79" s="69">
        <f>データ!EF7</f>
        <v>73.599999999999994</v>
      </c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1"/>
      <c r="EZ79" s="69">
        <f>データ!EG7</f>
        <v>74.900000000000006</v>
      </c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1"/>
      <c r="FO79" s="69">
        <f>データ!EH7</f>
        <v>73.2</v>
      </c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1"/>
      <c r="GD79" s="24"/>
      <c r="GE79" s="24"/>
      <c r="GF79" s="24"/>
      <c r="GG79" s="24"/>
      <c r="GH79" s="24"/>
      <c r="GI79" s="17"/>
      <c r="GJ79" s="17"/>
      <c r="GK79" s="65" t="s">
        <v>58</v>
      </c>
      <c r="GL79" s="65"/>
      <c r="GM79" s="65"/>
      <c r="GN79" s="65"/>
      <c r="GO79" s="65"/>
      <c r="GP79" s="65"/>
      <c r="GQ79" s="65"/>
      <c r="GR79" s="65"/>
      <c r="GS79" s="65"/>
      <c r="GT79" s="69">
        <f>データ!EO7</f>
        <v>78.599999999999994</v>
      </c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1"/>
      <c r="HI79" s="69">
        <f>データ!EP7</f>
        <v>80.400000000000006</v>
      </c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1"/>
      <c r="HX79" s="69">
        <f>データ!EQ7</f>
        <v>82.9</v>
      </c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1"/>
      <c r="IM79" s="69">
        <f>データ!ER7</f>
        <v>85.9</v>
      </c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1"/>
      <c r="JB79" s="69">
        <f>データ!ES7</f>
        <v>72.3</v>
      </c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1"/>
      <c r="JQ79" s="26"/>
      <c r="JR79" s="26"/>
      <c r="JS79" s="26"/>
      <c r="JT79" s="26"/>
      <c r="JU79" s="26"/>
      <c r="JV79" s="26"/>
      <c r="JW79" s="17"/>
      <c r="JX79" s="65" t="s">
        <v>58</v>
      </c>
      <c r="JY79" s="65"/>
      <c r="JZ79" s="65"/>
      <c r="KA79" s="65"/>
      <c r="KB79" s="65"/>
      <c r="KC79" s="65"/>
      <c r="KD79" s="65"/>
      <c r="KE79" s="65"/>
      <c r="KF79" s="65"/>
      <c r="KG79" s="66">
        <f>データ!EZ7</f>
        <v>42258428</v>
      </c>
      <c r="KH79" s="67"/>
      <c r="KI79" s="67"/>
      <c r="KJ79" s="67"/>
      <c r="KK79" s="67"/>
      <c r="KL79" s="67"/>
      <c r="KM79" s="67"/>
      <c r="KN79" s="67"/>
      <c r="KO79" s="67"/>
      <c r="KP79" s="67"/>
      <c r="KQ79" s="67"/>
      <c r="KR79" s="67"/>
      <c r="KS79" s="67"/>
      <c r="KT79" s="67"/>
      <c r="KU79" s="68"/>
      <c r="KV79" s="66">
        <f>データ!FA7</f>
        <v>41857814</v>
      </c>
      <c r="KW79" s="67"/>
      <c r="KX79" s="67"/>
      <c r="KY79" s="67"/>
      <c r="KZ79" s="67"/>
      <c r="LA79" s="67"/>
      <c r="LB79" s="67"/>
      <c r="LC79" s="67"/>
      <c r="LD79" s="67"/>
      <c r="LE79" s="67"/>
      <c r="LF79" s="67"/>
      <c r="LG79" s="67"/>
      <c r="LH79" s="67"/>
      <c r="LI79" s="67"/>
      <c r="LJ79" s="68"/>
      <c r="LK79" s="66">
        <f>データ!FB7</f>
        <v>42053614</v>
      </c>
      <c r="LL79" s="67"/>
      <c r="LM79" s="67"/>
      <c r="LN79" s="67"/>
      <c r="LO79" s="67"/>
      <c r="LP79" s="67"/>
      <c r="LQ79" s="67"/>
      <c r="LR79" s="67"/>
      <c r="LS79" s="67"/>
      <c r="LT79" s="67"/>
      <c r="LU79" s="67"/>
      <c r="LV79" s="67"/>
      <c r="LW79" s="67"/>
      <c r="LX79" s="67"/>
      <c r="LY79" s="68"/>
      <c r="LZ79" s="66">
        <f>データ!FC7</f>
        <v>41943614</v>
      </c>
      <c r="MA79" s="67"/>
      <c r="MB79" s="67"/>
      <c r="MC79" s="67"/>
      <c r="MD79" s="67"/>
      <c r="ME79" s="67"/>
      <c r="MF79" s="67"/>
      <c r="MG79" s="67"/>
      <c r="MH79" s="67"/>
      <c r="MI79" s="67"/>
      <c r="MJ79" s="67"/>
      <c r="MK79" s="67"/>
      <c r="ML79" s="67"/>
      <c r="MM79" s="67"/>
      <c r="MN79" s="68"/>
      <c r="MO79" s="66">
        <f>データ!FD7</f>
        <v>42135090</v>
      </c>
      <c r="MP79" s="67"/>
      <c r="MQ79" s="67"/>
      <c r="MR79" s="67"/>
      <c r="MS79" s="67"/>
      <c r="MT79" s="67"/>
      <c r="MU79" s="67"/>
      <c r="MV79" s="67"/>
      <c r="MW79" s="67"/>
      <c r="MX79" s="67"/>
      <c r="MY79" s="67"/>
      <c r="MZ79" s="67"/>
      <c r="NA79" s="67"/>
      <c r="NB79" s="67"/>
      <c r="NC79" s="68"/>
      <c r="ND79" s="2"/>
      <c r="NE79" s="2"/>
      <c r="NF79" s="2"/>
      <c r="NG79" s="21"/>
      <c r="NH79" s="15"/>
      <c r="NI79" s="2"/>
      <c r="NJ79" s="83"/>
      <c r="NK79" s="84"/>
      <c r="NL79" s="84"/>
      <c r="NM79" s="84"/>
      <c r="NN79" s="84"/>
      <c r="NO79" s="84"/>
      <c r="NP79" s="84"/>
      <c r="NQ79" s="84"/>
      <c r="NR79" s="84"/>
      <c r="NS79" s="84"/>
      <c r="NT79" s="84"/>
      <c r="NU79" s="84"/>
      <c r="NV79" s="84"/>
      <c r="NW79" s="84"/>
      <c r="NX79" s="85"/>
    </row>
    <row r="80" spans="1:388" ht="13.5" customHeight="1" x14ac:dyDescent="0.15">
      <c r="A80" s="2"/>
      <c r="B80" s="14"/>
      <c r="C80" s="2"/>
      <c r="D80" s="2"/>
      <c r="E80" s="2"/>
      <c r="F80" s="2"/>
      <c r="G80" s="65" t="s">
        <v>60</v>
      </c>
      <c r="H80" s="65"/>
      <c r="I80" s="65"/>
      <c r="J80" s="65"/>
      <c r="K80" s="65"/>
      <c r="L80" s="65"/>
      <c r="M80" s="65"/>
      <c r="N80" s="65"/>
      <c r="O80" s="65"/>
      <c r="P80" s="69">
        <f>データ!DX7</f>
        <v>117.1</v>
      </c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1"/>
      <c r="AE80" s="69">
        <f>データ!DY7</f>
        <v>120.5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1"/>
      <c r="AT80" s="69">
        <f>データ!DZ7</f>
        <v>124.2</v>
      </c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1"/>
      <c r="BI80" s="69">
        <f>データ!EA7</f>
        <v>121.6</v>
      </c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1"/>
      <c r="BX80" s="69">
        <f>データ!EB7</f>
        <v>118.9</v>
      </c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1"/>
      <c r="CM80" s="24"/>
      <c r="CN80" s="24"/>
      <c r="CO80" s="24"/>
      <c r="CP80" s="24"/>
      <c r="CQ80" s="24"/>
      <c r="CR80" s="24"/>
      <c r="CS80" s="25"/>
      <c r="CT80" s="24"/>
      <c r="CU80" s="17"/>
      <c r="CV80" s="17"/>
      <c r="CW80" s="17"/>
      <c r="CX80" s="65" t="s">
        <v>60</v>
      </c>
      <c r="CY80" s="65"/>
      <c r="CZ80" s="65"/>
      <c r="DA80" s="65"/>
      <c r="DB80" s="65"/>
      <c r="DC80" s="65"/>
      <c r="DD80" s="65"/>
      <c r="DE80" s="65"/>
      <c r="DF80" s="65"/>
      <c r="DG80" s="69">
        <f>データ!EI7</f>
        <v>54.1</v>
      </c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1"/>
      <c r="DV80" s="69">
        <f>データ!EJ7</f>
        <v>54.6</v>
      </c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1"/>
      <c r="EK80" s="69">
        <f>データ!EK7</f>
        <v>56.9</v>
      </c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1"/>
      <c r="EZ80" s="69">
        <f>データ!EL7</f>
        <v>58.1</v>
      </c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1"/>
      <c r="FO80" s="69">
        <f>データ!EM7</f>
        <v>59.4</v>
      </c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1"/>
      <c r="GD80" s="24"/>
      <c r="GE80" s="24"/>
      <c r="GF80" s="24"/>
      <c r="GG80" s="24"/>
      <c r="GH80" s="24"/>
      <c r="GI80" s="17"/>
      <c r="GJ80" s="17"/>
      <c r="GK80" s="65" t="s">
        <v>60</v>
      </c>
      <c r="GL80" s="65"/>
      <c r="GM80" s="65"/>
      <c r="GN80" s="65"/>
      <c r="GO80" s="65"/>
      <c r="GP80" s="65"/>
      <c r="GQ80" s="65"/>
      <c r="GR80" s="65"/>
      <c r="GS80" s="65"/>
      <c r="GT80" s="69">
        <f>データ!ET7</f>
        <v>71.400000000000006</v>
      </c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1"/>
      <c r="HI80" s="69">
        <f>データ!EU7</f>
        <v>71.7</v>
      </c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1"/>
      <c r="HX80" s="69">
        <f>データ!EV7</f>
        <v>72.900000000000006</v>
      </c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1"/>
      <c r="IM80" s="69">
        <f>データ!EW7</f>
        <v>73.900000000000006</v>
      </c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1"/>
      <c r="JB80" s="69">
        <f>データ!EX7</f>
        <v>74.3</v>
      </c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1"/>
      <c r="JQ80" s="26"/>
      <c r="JR80" s="26"/>
      <c r="JS80" s="26"/>
      <c r="JT80" s="26"/>
      <c r="JU80" s="26"/>
      <c r="JV80" s="26"/>
      <c r="JW80" s="17"/>
      <c r="JX80" s="65" t="s">
        <v>60</v>
      </c>
      <c r="JY80" s="65"/>
      <c r="JZ80" s="65"/>
      <c r="KA80" s="65"/>
      <c r="KB80" s="65"/>
      <c r="KC80" s="65"/>
      <c r="KD80" s="65"/>
      <c r="KE80" s="65"/>
      <c r="KF80" s="65"/>
      <c r="KG80" s="66">
        <f>データ!FE7</f>
        <v>40683727</v>
      </c>
      <c r="KH80" s="67"/>
      <c r="KI80" s="67"/>
      <c r="KJ80" s="67"/>
      <c r="KK80" s="67"/>
      <c r="KL80" s="67"/>
      <c r="KM80" s="67"/>
      <c r="KN80" s="67"/>
      <c r="KO80" s="67"/>
      <c r="KP80" s="67"/>
      <c r="KQ80" s="67"/>
      <c r="KR80" s="67"/>
      <c r="KS80" s="67"/>
      <c r="KT80" s="67"/>
      <c r="KU80" s="68"/>
      <c r="KV80" s="66">
        <f>データ!FF7</f>
        <v>41891213</v>
      </c>
      <c r="KW80" s="67"/>
      <c r="KX80" s="67"/>
      <c r="KY80" s="67"/>
      <c r="KZ80" s="67"/>
      <c r="LA80" s="67"/>
      <c r="LB80" s="67"/>
      <c r="LC80" s="67"/>
      <c r="LD80" s="67"/>
      <c r="LE80" s="67"/>
      <c r="LF80" s="67"/>
      <c r="LG80" s="67"/>
      <c r="LH80" s="67"/>
      <c r="LI80" s="67"/>
      <c r="LJ80" s="68"/>
      <c r="LK80" s="66">
        <f>データ!FG7</f>
        <v>42806727</v>
      </c>
      <c r="LL80" s="67"/>
      <c r="LM80" s="67"/>
      <c r="LN80" s="67"/>
      <c r="LO80" s="67"/>
      <c r="LP80" s="67"/>
      <c r="LQ80" s="67"/>
      <c r="LR80" s="67"/>
      <c r="LS80" s="67"/>
      <c r="LT80" s="67"/>
      <c r="LU80" s="67"/>
      <c r="LV80" s="67"/>
      <c r="LW80" s="67"/>
      <c r="LX80" s="67"/>
      <c r="LY80" s="68"/>
      <c r="LZ80" s="66">
        <f>データ!FH7</f>
        <v>43530781</v>
      </c>
      <c r="MA80" s="67"/>
      <c r="MB80" s="67"/>
      <c r="MC80" s="67"/>
      <c r="MD80" s="67"/>
      <c r="ME80" s="67"/>
      <c r="MF80" s="67"/>
      <c r="MG80" s="67"/>
      <c r="MH80" s="67"/>
      <c r="MI80" s="67"/>
      <c r="MJ80" s="67"/>
      <c r="MK80" s="67"/>
      <c r="ML80" s="67"/>
      <c r="MM80" s="67"/>
      <c r="MN80" s="68"/>
      <c r="MO80" s="66">
        <f>データ!FI7</f>
        <v>44196357</v>
      </c>
      <c r="MP80" s="67"/>
      <c r="MQ80" s="67"/>
      <c r="MR80" s="67"/>
      <c r="MS80" s="67"/>
      <c r="MT80" s="67"/>
      <c r="MU80" s="67"/>
      <c r="MV80" s="67"/>
      <c r="MW80" s="67"/>
      <c r="MX80" s="67"/>
      <c r="MY80" s="67"/>
      <c r="MZ80" s="67"/>
      <c r="NA80" s="67"/>
      <c r="NB80" s="67"/>
      <c r="NC80" s="68"/>
      <c r="ND80" s="2"/>
      <c r="NE80" s="2"/>
      <c r="NF80" s="2"/>
      <c r="NG80" s="21"/>
      <c r="NH80" s="15"/>
      <c r="NI80" s="2"/>
      <c r="NJ80" s="83"/>
      <c r="NK80" s="84"/>
      <c r="NL80" s="84"/>
      <c r="NM80" s="84"/>
      <c r="NN80" s="84"/>
      <c r="NO80" s="84"/>
      <c r="NP80" s="84"/>
      <c r="NQ80" s="84"/>
      <c r="NR80" s="84"/>
      <c r="NS80" s="84"/>
      <c r="NT80" s="84"/>
      <c r="NU80" s="84"/>
      <c r="NV80" s="84"/>
      <c r="NW80" s="84"/>
      <c r="NX80" s="85"/>
    </row>
    <row r="81" spans="1:388" ht="13.5" customHeight="1" x14ac:dyDescent="0.15">
      <c r="A81" s="2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14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  <c r="IW81" s="2"/>
      <c r="IX81" s="2"/>
      <c r="IY81" s="2"/>
      <c r="IZ81" s="2"/>
      <c r="JA81" s="2"/>
      <c r="JB81" s="2"/>
      <c r="JC81" s="2"/>
      <c r="JD81" s="2"/>
      <c r="JE81" s="2"/>
      <c r="JF81" s="2"/>
      <c r="JG81" s="2"/>
      <c r="JH81" s="2"/>
      <c r="JI81" s="2"/>
      <c r="JJ81" s="2"/>
      <c r="JK81" s="2"/>
      <c r="JL81" s="2"/>
      <c r="JM81" s="2"/>
      <c r="JN81" s="2"/>
      <c r="JO81" s="2"/>
      <c r="JP81" s="2"/>
      <c r="JQ81" s="2"/>
      <c r="JR81" s="2"/>
      <c r="JS81" s="2"/>
      <c r="JT81" s="2"/>
      <c r="JU81" s="2"/>
      <c r="JV81" s="2"/>
      <c r="JW81" s="2"/>
      <c r="JX81" s="2"/>
      <c r="JY81" s="2"/>
      <c r="JZ81" s="2"/>
      <c r="KA81" s="2"/>
      <c r="KB81" s="2"/>
      <c r="KC81" s="2"/>
      <c r="KD81" s="2"/>
      <c r="KE81" s="2"/>
      <c r="KF81" s="2"/>
      <c r="KG81" s="2"/>
      <c r="KH81" s="2"/>
      <c r="KI81" s="2"/>
      <c r="KJ81" s="2"/>
      <c r="KK81" s="2"/>
      <c r="KL81" s="2"/>
      <c r="KM81" s="2"/>
      <c r="KN81" s="2"/>
      <c r="KO81" s="2"/>
      <c r="KP81" s="2"/>
      <c r="KQ81" s="2"/>
      <c r="KR81" s="2"/>
      <c r="KS81" s="2"/>
      <c r="KT81" s="2"/>
      <c r="KU81" s="2"/>
      <c r="KV81" s="2"/>
      <c r="KW81" s="2"/>
      <c r="KX81" s="2"/>
      <c r="KY81" s="2"/>
      <c r="KZ81" s="2"/>
      <c r="LA81" s="2"/>
      <c r="LB81" s="2"/>
      <c r="LC81" s="2"/>
      <c r="LD81" s="2"/>
      <c r="LE81" s="2"/>
      <c r="LF81" s="2"/>
      <c r="LG81" s="2"/>
      <c r="LH81" s="2"/>
      <c r="LI81" s="2"/>
      <c r="LJ81" s="2"/>
      <c r="LK81" s="2"/>
      <c r="LL81" s="2"/>
      <c r="LM81" s="2"/>
      <c r="LN81" s="2"/>
      <c r="LO81" s="2"/>
      <c r="LP81" s="2"/>
      <c r="LQ81" s="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"/>
      <c r="MI81" s="2"/>
      <c r="MJ81" s="2"/>
      <c r="MK81" s="2"/>
      <c r="ML81" s="2"/>
      <c r="MM81" s="2"/>
      <c r="MN81" s="2"/>
      <c r="MO81" s="2"/>
      <c r="MP81" s="2"/>
      <c r="MQ81" s="2"/>
      <c r="MR81" s="2"/>
      <c r="MS81" s="2"/>
      <c r="MT81" s="2"/>
      <c r="MU81" s="2"/>
      <c r="MV81" s="2"/>
      <c r="MW81" s="2"/>
      <c r="MX81" s="2"/>
      <c r="MY81" s="2"/>
      <c r="MZ81" s="2"/>
      <c r="NA81" s="2"/>
      <c r="NB81" s="2"/>
      <c r="NC81" s="2"/>
      <c r="ND81" s="2"/>
      <c r="NE81" s="2"/>
      <c r="NF81" s="2"/>
      <c r="NG81" s="21"/>
      <c r="NH81" s="15"/>
      <c r="NI81" s="2"/>
      <c r="NJ81" s="83"/>
      <c r="NK81" s="84"/>
      <c r="NL81" s="84"/>
      <c r="NM81" s="84"/>
      <c r="NN81" s="84"/>
      <c r="NO81" s="84"/>
      <c r="NP81" s="84"/>
      <c r="NQ81" s="84"/>
      <c r="NR81" s="84"/>
      <c r="NS81" s="84"/>
      <c r="NT81" s="84"/>
      <c r="NU81" s="84"/>
      <c r="NV81" s="84"/>
      <c r="NW81" s="84"/>
      <c r="NX81" s="85"/>
    </row>
    <row r="82" spans="1:388" ht="13.5" customHeight="1" x14ac:dyDescent="0.15">
      <c r="A82" s="2"/>
      <c r="B82" s="14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27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5"/>
      <c r="NI82" s="2"/>
      <c r="NJ82" s="83"/>
      <c r="NK82" s="84"/>
      <c r="NL82" s="84"/>
      <c r="NM82" s="84"/>
      <c r="NN82" s="84"/>
      <c r="NO82" s="84"/>
      <c r="NP82" s="84"/>
      <c r="NQ82" s="84"/>
      <c r="NR82" s="84"/>
      <c r="NS82" s="84"/>
      <c r="NT82" s="84"/>
      <c r="NU82" s="84"/>
      <c r="NV82" s="84"/>
      <c r="NW82" s="84"/>
      <c r="NX82" s="85"/>
    </row>
    <row r="83" spans="1:388" ht="13.5" customHeight="1" x14ac:dyDescent="0.15">
      <c r="A83" s="2"/>
      <c r="B83" s="14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27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5"/>
      <c r="NI83" s="2"/>
      <c r="NJ83" s="83"/>
      <c r="NK83" s="84"/>
      <c r="NL83" s="84"/>
      <c r="NM83" s="84"/>
      <c r="NN83" s="84"/>
      <c r="NO83" s="84"/>
      <c r="NP83" s="84"/>
      <c r="NQ83" s="84"/>
      <c r="NR83" s="84"/>
      <c r="NS83" s="84"/>
      <c r="NT83" s="84"/>
      <c r="NU83" s="84"/>
      <c r="NV83" s="84"/>
      <c r="NW83" s="84"/>
      <c r="NX83" s="85"/>
    </row>
    <row r="84" spans="1:388" ht="13.5" customHeight="1" x14ac:dyDescent="0.15">
      <c r="A84" s="2"/>
      <c r="B84" s="2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2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9"/>
      <c r="LS84" s="19"/>
      <c r="LT84" s="19"/>
      <c r="LU84" s="19"/>
      <c r="LV84" s="19"/>
      <c r="LW84" s="19"/>
      <c r="LX84" s="19"/>
      <c r="LY84" s="19"/>
      <c r="LZ84" s="19"/>
      <c r="MA84" s="19"/>
      <c r="MB84" s="19"/>
      <c r="MC84" s="19"/>
      <c r="MD84" s="19"/>
      <c r="ME84" s="19"/>
      <c r="MF84" s="19"/>
      <c r="MG84" s="19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20"/>
      <c r="NI84" s="2"/>
      <c r="NJ84" s="86"/>
      <c r="NK84" s="87"/>
      <c r="NL84" s="87"/>
      <c r="NM84" s="87"/>
      <c r="NN84" s="87"/>
      <c r="NO84" s="87"/>
      <c r="NP84" s="87"/>
      <c r="NQ84" s="87"/>
      <c r="NR84" s="87"/>
      <c r="NS84" s="87"/>
      <c r="NT84" s="87"/>
      <c r="NU84" s="87"/>
      <c r="NV84" s="87"/>
      <c r="NW84" s="87"/>
      <c r="NX84" s="88"/>
    </row>
    <row r="85" spans="1:388" x14ac:dyDescent="0.15">
      <c r="B85" s="64" t="s">
        <v>88</v>
      </c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4"/>
      <c r="BG85" s="64"/>
      <c r="BH85" s="64"/>
      <c r="BI85" s="64"/>
      <c r="BJ85" s="64"/>
      <c r="BK85" s="64"/>
      <c r="BL85" s="64"/>
      <c r="BM85" s="64"/>
      <c r="BN85" s="64"/>
      <c r="BO85" s="64"/>
      <c r="BP85" s="64"/>
      <c r="BQ85" s="64"/>
      <c r="BR85" s="64"/>
      <c r="BS85" s="64"/>
      <c r="BT85" s="64"/>
      <c r="BU85" s="64"/>
      <c r="BV85" s="64"/>
      <c r="BW85" s="64"/>
      <c r="BX85" s="64"/>
      <c r="BY85" s="64"/>
      <c r="BZ85" s="64"/>
      <c r="CA85" s="64"/>
      <c r="CB85" s="64"/>
      <c r="CC85" s="64"/>
      <c r="CD85" s="64"/>
      <c r="CE85" s="64"/>
      <c r="CF85" s="64"/>
      <c r="CG85" s="64"/>
      <c r="CH85" s="64"/>
      <c r="CI85" s="64"/>
      <c r="CJ85" s="64"/>
      <c r="CK85" s="64"/>
      <c r="CL85" s="64"/>
      <c r="CM85" s="64"/>
      <c r="CN85" s="64"/>
      <c r="CO85" s="64"/>
      <c r="CP85" s="64"/>
      <c r="CQ85" s="64"/>
      <c r="CR85" s="64"/>
      <c r="CS85" s="64"/>
      <c r="CT85" s="64"/>
      <c r="CU85" s="64"/>
      <c r="CV85" s="64"/>
      <c r="CW85" s="64"/>
      <c r="CX85" s="64"/>
      <c r="CY85" s="64"/>
      <c r="CZ85" s="64"/>
      <c r="DA85" s="64"/>
      <c r="DB85" s="64"/>
      <c r="DC85" s="64"/>
      <c r="DD85" s="64"/>
      <c r="DE85" s="64"/>
      <c r="DF85" s="64"/>
      <c r="DG85" s="64"/>
      <c r="DH85" s="64"/>
      <c r="DI85" s="64"/>
      <c r="DJ85" s="64"/>
      <c r="DK85" s="64"/>
      <c r="DL85" s="64"/>
      <c r="DM85" s="64"/>
      <c r="DN85" s="64"/>
      <c r="DO85" s="64"/>
      <c r="DP85" s="64"/>
      <c r="DQ85" s="64"/>
      <c r="DR85" s="64"/>
      <c r="DS85" s="64"/>
      <c r="DT85" s="64"/>
      <c r="DU85" s="64"/>
      <c r="DV85" s="64"/>
      <c r="DW85" s="64"/>
      <c r="DX85" s="64"/>
      <c r="DY85" s="64"/>
      <c r="DZ85" s="64"/>
      <c r="EA85" s="64"/>
      <c r="EB85" s="64"/>
      <c r="EC85" s="64"/>
      <c r="ED85" s="64"/>
      <c r="EE85" s="64"/>
      <c r="EF85" s="64"/>
      <c r="EG85" s="64"/>
      <c r="EH85" s="64"/>
      <c r="EI85" s="64"/>
      <c r="EJ85" s="64"/>
      <c r="EK85" s="64"/>
      <c r="EL85" s="64"/>
      <c r="EM85" s="64"/>
      <c r="EN85" s="64"/>
      <c r="EO85" s="64"/>
      <c r="EP85" s="64"/>
      <c r="EQ85" s="64"/>
      <c r="ER85" s="64"/>
      <c r="ES85" s="64"/>
      <c r="ET85" s="64"/>
      <c r="EU85" s="64"/>
      <c r="EV85" s="64"/>
      <c r="EW85" s="64"/>
      <c r="EX85" s="64"/>
      <c r="EY85" s="64"/>
      <c r="EZ85" s="64"/>
      <c r="FA85" s="64"/>
      <c r="FB85" s="64"/>
      <c r="FC85" s="64"/>
      <c r="FD85" s="64"/>
      <c r="FE85" s="64"/>
      <c r="FF85" s="64"/>
      <c r="FG85" s="64"/>
      <c r="FH85" s="64"/>
      <c r="FI85" s="64"/>
      <c r="FJ85" s="64"/>
      <c r="FK85" s="64"/>
      <c r="FL85" s="64"/>
      <c r="FM85" s="64"/>
      <c r="FN85" s="64"/>
      <c r="FO85" s="64"/>
      <c r="FP85" s="64"/>
      <c r="FQ85" s="64"/>
      <c r="FR85" s="64"/>
      <c r="FS85" s="64"/>
      <c r="FT85" s="64"/>
      <c r="FU85" s="64"/>
      <c r="FV85" s="64"/>
      <c r="FW85" s="64"/>
      <c r="FX85" s="64"/>
      <c r="FY85" s="64"/>
      <c r="FZ85" s="64"/>
      <c r="GA85" s="64"/>
      <c r="GB85" s="64"/>
      <c r="GC85" s="64"/>
      <c r="GD85" s="64"/>
      <c r="GE85" s="64"/>
      <c r="GF85" s="64"/>
      <c r="GG85" s="64"/>
      <c r="GH85" s="64"/>
      <c r="GI85" s="64"/>
      <c r="GJ85" s="64"/>
      <c r="GK85" s="64"/>
      <c r="GL85" s="64"/>
      <c r="GM85" s="64"/>
      <c r="GN85" s="64"/>
      <c r="GO85" s="64"/>
      <c r="GP85" s="64"/>
      <c r="GQ85" s="64"/>
      <c r="GR85" s="64"/>
      <c r="GS85" s="64"/>
      <c r="GT85" s="64"/>
      <c r="GU85" s="64"/>
      <c r="GV85" s="64"/>
      <c r="GW85" s="64"/>
      <c r="GX85" s="64"/>
      <c r="GY85" s="64"/>
      <c r="GZ85" s="64"/>
      <c r="HA85" s="64"/>
      <c r="HB85" s="64"/>
      <c r="HC85" s="64"/>
      <c r="HD85" s="64"/>
      <c r="HE85" s="64"/>
      <c r="HF85" s="64"/>
      <c r="HG85" s="64"/>
      <c r="HH85" s="64"/>
      <c r="HI85" s="64"/>
      <c r="HJ85" s="64"/>
      <c r="HK85" s="64"/>
      <c r="HL85" s="64"/>
      <c r="HM85" s="64"/>
      <c r="HN85" s="64"/>
      <c r="HO85" s="64"/>
      <c r="HP85" s="64"/>
      <c r="HQ85" s="64"/>
      <c r="HR85" s="64"/>
      <c r="HS85" s="64"/>
      <c r="HT85" s="64"/>
      <c r="HU85" s="64"/>
      <c r="HV85" s="64"/>
      <c r="HW85" s="64"/>
      <c r="HX85" s="64"/>
      <c r="HY85" s="64"/>
      <c r="HZ85" s="64"/>
      <c r="IA85" s="64"/>
      <c r="IB85" s="64"/>
      <c r="IC85" s="64"/>
      <c r="ID85" s="64"/>
      <c r="IE85" s="64"/>
      <c r="IF85" s="64"/>
      <c r="IG85" s="64"/>
      <c r="IH85" s="64"/>
      <c r="II85" s="64"/>
      <c r="IJ85" s="64"/>
      <c r="IK85" s="64"/>
      <c r="IL85" s="64"/>
      <c r="IM85" s="64"/>
      <c r="IN85" s="64"/>
      <c r="IO85" s="64"/>
      <c r="IP85" s="64"/>
      <c r="IQ85" s="64"/>
      <c r="IR85" s="64"/>
      <c r="IS85" s="64"/>
      <c r="IT85" s="64"/>
      <c r="IU85" s="64"/>
      <c r="IV85" s="64"/>
      <c r="IW85" s="64"/>
      <c r="IX85" s="64"/>
      <c r="IY85" s="64"/>
      <c r="IZ85" s="64"/>
      <c r="JA85" s="64"/>
      <c r="JB85" s="64"/>
      <c r="JC85" s="64"/>
      <c r="JD85" s="64"/>
      <c r="JE85" s="64"/>
      <c r="JF85" s="64"/>
      <c r="JG85" s="64"/>
      <c r="JH85" s="64"/>
      <c r="JI85" s="64"/>
      <c r="JJ85" s="64"/>
      <c r="JK85" s="64"/>
      <c r="JL85" s="64"/>
      <c r="JM85" s="64"/>
      <c r="JN85" s="64"/>
      <c r="JO85" s="64"/>
      <c r="JP85" s="64"/>
      <c r="JQ85" s="64"/>
      <c r="JR85" s="64"/>
      <c r="JS85" s="64"/>
      <c r="JT85" s="64"/>
      <c r="JU85" s="64"/>
      <c r="JV85" s="64"/>
      <c r="JW85" s="64"/>
      <c r="JX85" s="64"/>
      <c r="JY85" s="64"/>
      <c r="JZ85" s="64"/>
      <c r="KA85" s="64"/>
      <c r="KB85" s="64"/>
      <c r="KC85" s="64"/>
      <c r="KD85" s="64"/>
      <c r="KE85" s="64"/>
      <c r="KF85" s="64"/>
      <c r="KG85" s="64"/>
      <c r="KH85" s="64"/>
      <c r="KI85" s="64"/>
      <c r="KJ85" s="64"/>
      <c r="KK85" s="64"/>
      <c r="KL85" s="64"/>
      <c r="KM85" s="64"/>
      <c r="KN85" s="64"/>
      <c r="KO85" s="64"/>
      <c r="KP85" s="64"/>
      <c r="KQ85" s="64"/>
      <c r="KR85" s="64"/>
      <c r="KS85" s="64"/>
      <c r="KT85" s="64"/>
      <c r="KU85" s="64"/>
      <c r="KV85" s="64"/>
      <c r="KW85" s="64"/>
      <c r="KX85" s="64"/>
      <c r="KY85" s="64"/>
      <c r="KZ85" s="64"/>
      <c r="LA85" s="64"/>
      <c r="LB85" s="64"/>
      <c r="LC85" s="64"/>
      <c r="LD85" s="64"/>
      <c r="LE85" s="64"/>
      <c r="LF85" s="64"/>
      <c r="LG85" s="64"/>
      <c r="LH85" s="64"/>
      <c r="LI85" s="64"/>
      <c r="LJ85" s="64"/>
      <c r="LK85" s="64"/>
      <c r="LL85" s="64"/>
      <c r="LM85" s="64"/>
      <c r="LN85" s="64"/>
      <c r="LO85" s="64"/>
      <c r="LP85" s="64"/>
      <c r="LQ85" s="64"/>
      <c r="LR85" s="64"/>
      <c r="LS85" s="64"/>
      <c r="LT85" s="64"/>
      <c r="LU85" s="64"/>
      <c r="LV85" s="64"/>
      <c r="LW85" s="64"/>
      <c r="LX85" s="64"/>
      <c r="LY85" s="64"/>
      <c r="LZ85" s="64"/>
      <c r="MA85" s="64"/>
      <c r="MB85" s="64"/>
      <c r="MC85" s="64"/>
      <c r="MD85" s="64"/>
      <c r="ME85" s="64"/>
      <c r="MF85" s="64"/>
      <c r="MG85" s="64"/>
      <c r="MH85" s="64"/>
      <c r="MI85" s="64"/>
      <c r="MJ85" s="64"/>
      <c r="MK85" s="64"/>
      <c r="ML85" s="64"/>
      <c r="MM85" s="64"/>
      <c r="MN85" s="64"/>
      <c r="MO85" s="64"/>
      <c r="MP85" s="64"/>
      <c r="MQ85" s="64"/>
      <c r="MR85" s="64"/>
      <c r="MS85" s="64"/>
      <c r="MT85" s="64"/>
      <c r="MU85" s="64"/>
      <c r="MV85" s="64"/>
      <c r="MW85" s="64"/>
      <c r="MX85" s="64"/>
      <c r="MY85" s="64"/>
      <c r="MZ85" s="64"/>
      <c r="NA85" s="64"/>
      <c r="NB85" s="64"/>
      <c r="NC85" s="64"/>
      <c r="ND85" s="64"/>
      <c r="NE85" s="64"/>
      <c r="NF85" s="64"/>
      <c r="NG85" s="64"/>
      <c r="NH85" s="64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</row>
    <row r="88" spans="1:388" x14ac:dyDescent="0.15">
      <c r="A88" s="30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</row>
    <row r="89" spans="1:388" hidden="1" x14ac:dyDescent="0.15">
      <c r="A89" s="30"/>
      <c r="B89" s="31" t="s">
        <v>89</v>
      </c>
      <c r="C89" s="31" t="s">
        <v>90</v>
      </c>
      <c r="D89" s="31" t="s">
        <v>91</v>
      </c>
      <c r="E89" s="31" t="s">
        <v>92</v>
      </c>
      <c r="F89" s="31" t="s">
        <v>93</v>
      </c>
      <c r="G89" s="31" t="s">
        <v>94</v>
      </c>
      <c r="H89" s="31" t="s">
        <v>95</v>
      </c>
      <c r="I89" s="31" t="s">
        <v>96</v>
      </c>
      <c r="J89" s="31" t="s">
        <v>89</v>
      </c>
      <c r="K89" s="31" t="s">
        <v>90</v>
      </c>
      <c r="L89" s="31" t="s">
        <v>91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</row>
    <row r="90" spans="1:388" hidden="1" x14ac:dyDescent="0.15">
      <c r="A90" s="30"/>
      <c r="B90" s="31" t="str">
        <f>データ!AS6</f>
        <v>【103.5】</v>
      </c>
      <c r="C90" s="31" t="str">
        <f>データ!BD6</f>
        <v>【86.4】</v>
      </c>
      <c r="D90" s="31" t="str">
        <f>データ!BO6</f>
        <v>【83.7】</v>
      </c>
      <c r="E90" s="31" t="str">
        <f>データ!BZ6</f>
        <v>【66.8】</v>
      </c>
      <c r="F90" s="31" t="str">
        <f>データ!CK6</f>
        <v>【61,837】</v>
      </c>
      <c r="G90" s="31" t="str">
        <f>データ!CV6</f>
        <v>【17,600】</v>
      </c>
      <c r="H90" s="31" t="str">
        <f>データ!DG6</f>
        <v>【55.6】</v>
      </c>
      <c r="I90" s="31" t="str">
        <f>データ!DR6</f>
        <v>【25.1】</v>
      </c>
      <c r="J90" s="31" t="str">
        <f>データ!EC6</f>
        <v>【63.0】</v>
      </c>
      <c r="K90" s="31" t="str">
        <f>データ!EN6</f>
        <v>【56.4】</v>
      </c>
      <c r="L90" s="31" t="str">
        <f>データ!EY6</f>
        <v>【70.7】</v>
      </c>
      <c r="M90" s="33" t="str">
        <f>データ!FJ6</f>
        <v>【49,963,977】</v>
      </c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</row>
    <row r="91" spans="1:388" x14ac:dyDescent="0.1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</row>
  </sheetData>
  <sheetProtection algorithmName="SHA-512" hashValue="yaDy1d+o3IF7FJtquU6toU3Ye1CxWPk2o9FYOXpUDBr8cBgXbBhQiWKi4WRjdTs0/Hz6bYliX48g10oPWV7mJA==" saltValue="LL3GbNBHTfMI2LF4Il7+EQ==" spinCount="100000" sheet="1" objects="1" scenarios="1" formatCells="0" formatColumns="0" formatRows="0"/>
  <mergeCells count="286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6"/>
    <mergeCell ref="NO16:NS17"/>
    <mergeCell ref="NT16:NX17"/>
    <mergeCell ref="NJ17:NN17"/>
    <mergeCell ref="B12:AT12"/>
    <mergeCell ref="AU12:CM12"/>
    <mergeCell ref="CN12:EF12"/>
    <mergeCell ref="EG12:FY12"/>
    <mergeCell ref="FZ12:HR12"/>
    <mergeCell ref="ID12:JV12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MN56:NB56"/>
    <mergeCell ref="CV62:NE63"/>
    <mergeCell ref="NJ68:NX69"/>
    <mergeCell ref="NJ70:NX84"/>
    <mergeCell ref="P78:AD78"/>
    <mergeCell ref="AE78:AS78"/>
    <mergeCell ref="AT78:BH78"/>
    <mergeCell ref="BI78:BW78"/>
    <mergeCell ref="BX78:CL78"/>
    <mergeCell ref="DG78:DU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LZ78:MN78"/>
    <mergeCell ref="MO78:NC78"/>
    <mergeCell ref="G79:O79"/>
    <mergeCell ref="P79:AD79"/>
    <mergeCell ref="AE79:AS79"/>
    <mergeCell ref="AT79:BH79"/>
    <mergeCell ref="BI79:BW79"/>
    <mergeCell ref="BX79:CL79"/>
    <mergeCell ref="CX79:DF79"/>
    <mergeCell ref="DG79:DU79"/>
    <mergeCell ref="HX78:IL78"/>
    <mergeCell ref="IM78:JA78"/>
    <mergeCell ref="JB78:JP78"/>
    <mergeCell ref="KG78:KU78"/>
    <mergeCell ref="KV78:LJ78"/>
    <mergeCell ref="LK78:LY78"/>
    <mergeCell ref="DV78:EJ78"/>
    <mergeCell ref="EK78:EY78"/>
    <mergeCell ref="EZ78:FN78"/>
    <mergeCell ref="FO78:GC78"/>
    <mergeCell ref="GT78:HH78"/>
    <mergeCell ref="HI78:HW78"/>
    <mergeCell ref="KV79:LJ79"/>
    <mergeCell ref="LK79:LY79"/>
    <mergeCell ref="LZ79:MN79"/>
    <mergeCell ref="MO79:NC79"/>
    <mergeCell ref="G80:O80"/>
    <mergeCell ref="P80:AD80"/>
    <mergeCell ref="AE80:AS80"/>
    <mergeCell ref="AT80:BH80"/>
    <mergeCell ref="BI80:BW80"/>
    <mergeCell ref="BX80:CL80"/>
    <mergeCell ref="HI79:HW79"/>
    <mergeCell ref="HX79:IL79"/>
    <mergeCell ref="IM79:JA79"/>
    <mergeCell ref="JB79:JP79"/>
    <mergeCell ref="JX79:KF79"/>
    <mergeCell ref="KG79:KU79"/>
    <mergeCell ref="DV79:EJ79"/>
    <mergeCell ref="EK79:EY79"/>
    <mergeCell ref="EZ79:FN79"/>
    <mergeCell ref="FO79:GC79"/>
    <mergeCell ref="GK79:GS79"/>
    <mergeCell ref="GT79:HH79"/>
    <mergeCell ref="B85:NH85"/>
    <mergeCell ref="JX80:KF80"/>
    <mergeCell ref="KG80:KU80"/>
    <mergeCell ref="KV80:LJ80"/>
    <mergeCell ref="LK80:LY80"/>
    <mergeCell ref="LZ80:MN80"/>
    <mergeCell ref="MO80:NC80"/>
    <mergeCell ref="GK80:GS80"/>
    <mergeCell ref="GT80:HH80"/>
    <mergeCell ref="HI80:HW80"/>
    <mergeCell ref="HX80:IL80"/>
    <mergeCell ref="IM80:JA80"/>
    <mergeCell ref="JB80:JP80"/>
    <mergeCell ref="CX80:DF80"/>
    <mergeCell ref="DG80:DU80"/>
    <mergeCell ref="DV80:EJ80"/>
    <mergeCell ref="EK80:EY80"/>
    <mergeCell ref="EZ80:FN80"/>
    <mergeCell ref="FO80:GC80"/>
  </mergeCells>
  <phoneticPr fontId="5"/>
  <dataValidations count="1">
    <dataValidation type="list" allowBlank="1" showInputMessage="1" showErrorMessage="1" sqref="NT18:NV19 NJ18:NL19 NO18:NQ19">
      <formula1>$OC$18:$OC$55</formula1>
    </dataValidation>
  </dataValidations>
  <printOptions horizontalCentered="1" verticalCentered="1"/>
  <pageMargins left="0" right="0" top="0" bottom="0" header="0" footer="0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J11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65" width="11.875" customWidth="1"/>
    <col min="166" max="166" width="10.875" customWidth="1"/>
  </cols>
  <sheetData>
    <row r="1" spans="1:166" x14ac:dyDescent="0.15">
      <c r="A1" t="s">
        <v>97</v>
      </c>
      <c r="AI1" s="34">
        <v>1</v>
      </c>
      <c r="AJ1" s="34">
        <v>1</v>
      </c>
      <c r="AK1" s="34">
        <v>1</v>
      </c>
      <c r="AL1" s="34">
        <v>1</v>
      </c>
      <c r="AM1" s="34">
        <v>1</v>
      </c>
      <c r="AN1" s="34">
        <v>1</v>
      </c>
      <c r="AO1" s="34">
        <v>1</v>
      </c>
      <c r="AP1" s="34">
        <v>1</v>
      </c>
      <c r="AQ1" s="34">
        <v>1</v>
      </c>
      <c r="AR1" s="34">
        <v>1</v>
      </c>
      <c r="AS1" s="34"/>
      <c r="AT1" s="34">
        <v>1</v>
      </c>
      <c r="AU1" s="34">
        <v>1</v>
      </c>
      <c r="AV1" s="34">
        <v>1</v>
      </c>
      <c r="AW1" s="34">
        <v>1</v>
      </c>
      <c r="AX1" s="34">
        <v>1</v>
      </c>
      <c r="AY1" s="34">
        <v>1</v>
      </c>
      <c r="AZ1" s="34">
        <v>1</v>
      </c>
      <c r="BA1" s="34">
        <v>1</v>
      </c>
      <c r="BB1" s="34">
        <v>1</v>
      </c>
      <c r="BC1" s="34">
        <v>1</v>
      </c>
      <c r="BD1" s="34"/>
      <c r="BE1" s="34">
        <v>1</v>
      </c>
      <c r="BF1" s="34">
        <v>1</v>
      </c>
      <c r="BG1" s="34">
        <v>1</v>
      </c>
      <c r="BH1" s="34">
        <v>1</v>
      </c>
      <c r="BI1" s="34">
        <v>1</v>
      </c>
      <c r="BJ1" s="34">
        <v>1</v>
      </c>
      <c r="BK1" s="34">
        <v>1</v>
      </c>
      <c r="BL1" s="34">
        <v>1</v>
      </c>
      <c r="BM1" s="34">
        <v>1</v>
      </c>
      <c r="BN1" s="34">
        <v>1</v>
      </c>
      <c r="BO1" s="34"/>
      <c r="BP1" s="34">
        <v>1</v>
      </c>
      <c r="BQ1" s="34">
        <v>1</v>
      </c>
      <c r="BR1" s="34">
        <v>1</v>
      </c>
      <c r="BS1" s="34">
        <v>1</v>
      </c>
      <c r="BT1" s="34">
        <v>1</v>
      </c>
      <c r="BU1" s="34">
        <v>1</v>
      </c>
      <c r="BV1" s="34">
        <v>1</v>
      </c>
      <c r="BW1" s="34">
        <v>1</v>
      </c>
      <c r="BX1" s="34">
        <v>1</v>
      </c>
      <c r="BY1" s="34">
        <v>1</v>
      </c>
      <c r="BZ1" s="34"/>
      <c r="CA1" s="34">
        <v>1</v>
      </c>
      <c r="CB1" s="34">
        <v>1</v>
      </c>
      <c r="CC1" s="34">
        <v>1</v>
      </c>
      <c r="CD1" s="34">
        <v>1</v>
      </c>
      <c r="CE1" s="34">
        <v>1</v>
      </c>
      <c r="CF1" s="34">
        <v>1</v>
      </c>
      <c r="CG1" s="34">
        <v>1</v>
      </c>
      <c r="CH1" s="34">
        <v>1</v>
      </c>
      <c r="CI1" s="34">
        <v>1</v>
      </c>
      <c r="CJ1" s="34">
        <v>1</v>
      </c>
      <c r="CK1" s="34"/>
      <c r="CL1" s="34">
        <v>1</v>
      </c>
      <c r="CM1" s="34">
        <v>1</v>
      </c>
      <c r="CN1" s="34">
        <v>1</v>
      </c>
      <c r="CO1" s="34">
        <v>1</v>
      </c>
      <c r="CP1" s="34">
        <v>1</v>
      </c>
      <c r="CQ1" s="34">
        <v>1</v>
      </c>
      <c r="CR1" s="34">
        <v>1</v>
      </c>
      <c r="CS1" s="34">
        <v>1</v>
      </c>
      <c r="CT1" s="34">
        <v>1</v>
      </c>
      <c r="CU1" s="34">
        <v>1</v>
      </c>
      <c r="CV1" s="34"/>
      <c r="CW1" s="34">
        <v>1</v>
      </c>
      <c r="CX1" s="34">
        <v>1</v>
      </c>
      <c r="CY1" s="34">
        <v>1</v>
      </c>
      <c r="CZ1" s="34">
        <v>1</v>
      </c>
      <c r="DA1" s="34">
        <v>1</v>
      </c>
      <c r="DB1" s="34">
        <v>1</v>
      </c>
      <c r="DC1" s="34">
        <v>1</v>
      </c>
      <c r="DD1" s="34">
        <v>1</v>
      </c>
      <c r="DE1" s="34">
        <v>1</v>
      </c>
      <c r="DF1" s="34">
        <v>1</v>
      </c>
      <c r="DG1" s="34"/>
      <c r="DH1" s="34">
        <v>1</v>
      </c>
      <c r="DI1" s="34">
        <v>1</v>
      </c>
      <c r="DJ1" s="34">
        <v>1</v>
      </c>
      <c r="DK1" s="34">
        <v>1</v>
      </c>
      <c r="DL1" s="34">
        <v>1</v>
      </c>
      <c r="DM1" s="34">
        <v>1</v>
      </c>
      <c r="DN1" s="34">
        <v>1</v>
      </c>
      <c r="DO1" s="34">
        <v>1</v>
      </c>
      <c r="DP1" s="34">
        <v>1</v>
      </c>
      <c r="DQ1" s="34">
        <v>1</v>
      </c>
      <c r="DR1" s="34"/>
      <c r="DS1" s="34">
        <v>1</v>
      </c>
      <c r="DT1" s="34">
        <v>1</v>
      </c>
      <c r="DU1" s="34">
        <v>1</v>
      </c>
      <c r="DV1" s="34">
        <v>1</v>
      </c>
      <c r="DW1" s="34">
        <v>1</v>
      </c>
      <c r="DX1" s="34">
        <v>1</v>
      </c>
      <c r="DY1" s="34">
        <v>1</v>
      </c>
      <c r="DZ1" s="34">
        <v>1</v>
      </c>
      <c r="EA1" s="34">
        <v>1</v>
      </c>
      <c r="EB1" s="34">
        <v>1</v>
      </c>
      <c r="EC1" s="34"/>
      <c r="ED1" s="34">
        <v>1</v>
      </c>
      <c r="EE1" s="34">
        <v>1</v>
      </c>
      <c r="EF1" s="34">
        <v>1</v>
      </c>
      <c r="EG1" s="34">
        <v>1</v>
      </c>
      <c r="EH1" s="34">
        <v>1</v>
      </c>
      <c r="EI1" s="34">
        <v>1</v>
      </c>
      <c r="EJ1" s="34">
        <v>1</v>
      </c>
      <c r="EK1" s="34">
        <v>1</v>
      </c>
      <c r="EL1" s="34">
        <v>1</v>
      </c>
      <c r="EM1" s="34">
        <v>1</v>
      </c>
      <c r="EN1" s="34"/>
      <c r="EO1" s="34">
        <v>1</v>
      </c>
      <c r="EP1" s="34">
        <v>1</v>
      </c>
      <c r="EQ1" s="34">
        <v>1</v>
      </c>
      <c r="ER1" s="34">
        <v>1</v>
      </c>
      <c r="ES1" s="34">
        <v>1</v>
      </c>
      <c r="ET1" s="34">
        <v>1</v>
      </c>
      <c r="EU1" s="34">
        <v>1</v>
      </c>
      <c r="EV1" s="34">
        <v>1</v>
      </c>
      <c r="EW1" s="34">
        <v>1</v>
      </c>
      <c r="EX1" s="34">
        <v>1</v>
      </c>
      <c r="EY1" s="34"/>
      <c r="EZ1" s="34">
        <v>1</v>
      </c>
      <c r="FA1" s="34">
        <v>1</v>
      </c>
      <c r="FB1" s="34">
        <v>1</v>
      </c>
      <c r="FC1" s="34">
        <v>1</v>
      </c>
      <c r="FD1" s="34">
        <v>1</v>
      </c>
      <c r="FE1" s="34">
        <v>1</v>
      </c>
      <c r="FF1" s="34">
        <v>1</v>
      </c>
      <c r="FG1" s="34">
        <v>1</v>
      </c>
      <c r="FH1" s="34">
        <v>1</v>
      </c>
      <c r="FI1" s="34">
        <v>1</v>
      </c>
      <c r="FJ1" s="34"/>
    </row>
    <row r="2" spans="1:166" x14ac:dyDescent="0.15">
      <c r="A2" s="35" t="s">
        <v>98</v>
      </c>
      <c r="B2" s="35">
        <f>COLUMN()-1</f>
        <v>1</v>
      </c>
      <c r="C2" s="35">
        <f t="shared" ref="C2:EY2" si="0">COLUMN()-1</f>
        <v>2</v>
      </c>
      <c r="D2" s="35">
        <f t="shared" si="0"/>
        <v>3</v>
      </c>
      <c r="E2" s="35">
        <f t="shared" si="0"/>
        <v>4</v>
      </c>
      <c r="F2" s="35">
        <f t="shared" si="0"/>
        <v>5</v>
      </c>
      <c r="G2" s="35">
        <f t="shared" si="0"/>
        <v>6</v>
      </c>
      <c r="H2" s="35">
        <f t="shared" si="0"/>
        <v>7</v>
      </c>
      <c r="I2" s="35">
        <f t="shared" si="0"/>
        <v>8</v>
      </c>
      <c r="J2" s="35">
        <f t="shared" si="0"/>
        <v>9</v>
      </c>
      <c r="K2" s="35">
        <f t="shared" si="0"/>
        <v>10</v>
      </c>
      <c r="L2" s="35">
        <f t="shared" si="0"/>
        <v>11</v>
      </c>
      <c r="M2" s="35">
        <f t="shared" si="0"/>
        <v>12</v>
      </c>
      <c r="N2" s="35">
        <f t="shared" si="0"/>
        <v>13</v>
      </c>
      <c r="O2" s="35">
        <f t="shared" si="0"/>
        <v>14</v>
      </c>
      <c r="P2" s="35">
        <f t="shared" si="0"/>
        <v>15</v>
      </c>
      <c r="Q2" s="35">
        <f t="shared" si="0"/>
        <v>16</v>
      </c>
      <c r="R2" s="35">
        <f t="shared" si="0"/>
        <v>17</v>
      </c>
      <c r="S2" s="35">
        <f t="shared" si="0"/>
        <v>18</v>
      </c>
      <c r="T2" s="35">
        <f t="shared" si="0"/>
        <v>19</v>
      </c>
      <c r="U2" s="35">
        <f t="shared" si="0"/>
        <v>20</v>
      </c>
      <c r="V2" s="35">
        <f t="shared" si="0"/>
        <v>21</v>
      </c>
      <c r="W2" s="35">
        <f t="shared" si="0"/>
        <v>22</v>
      </c>
      <c r="X2" s="35">
        <f t="shared" si="0"/>
        <v>23</v>
      </c>
      <c r="Y2" s="35">
        <f t="shared" si="0"/>
        <v>24</v>
      </c>
      <c r="Z2" s="35">
        <f t="shared" si="0"/>
        <v>25</v>
      </c>
      <c r="AA2" s="35">
        <f t="shared" si="0"/>
        <v>26</v>
      </c>
      <c r="AB2" s="35">
        <f t="shared" si="0"/>
        <v>27</v>
      </c>
      <c r="AC2" s="35">
        <f t="shared" si="0"/>
        <v>28</v>
      </c>
      <c r="AD2" s="35">
        <f t="shared" si="0"/>
        <v>29</v>
      </c>
      <c r="AE2" s="35">
        <f t="shared" si="0"/>
        <v>30</v>
      </c>
      <c r="AF2" s="35">
        <f t="shared" si="0"/>
        <v>31</v>
      </c>
      <c r="AG2" s="35">
        <f t="shared" si="0"/>
        <v>32</v>
      </c>
      <c r="AH2" s="35">
        <f t="shared" si="0"/>
        <v>33</v>
      </c>
      <c r="AI2" s="35">
        <f t="shared" si="0"/>
        <v>34</v>
      </c>
      <c r="AJ2" s="35">
        <f t="shared" si="0"/>
        <v>35</v>
      </c>
      <c r="AK2" s="35">
        <f t="shared" si="0"/>
        <v>36</v>
      </c>
      <c r="AL2" s="35">
        <f t="shared" si="0"/>
        <v>37</v>
      </c>
      <c r="AM2" s="35">
        <f t="shared" si="0"/>
        <v>38</v>
      </c>
      <c r="AN2" s="35">
        <f t="shared" si="0"/>
        <v>39</v>
      </c>
      <c r="AO2" s="35">
        <f t="shared" si="0"/>
        <v>40</v>
      </c>
      <c r="AP2" s="35">
        <f t="shared" si="0"/>
        <v>41</v>
      </c>
      <c r="AQ2" s="35">
        <f t="shared" si="0"/>
        <v>42</v>
      </c>
      <c r="AR2" s="35">
        <f t="shared" si="0"/>
        <v>43</v>
      </c>
      <c r="AS2" s="35">
        <f t="shared" si="0"/>
        <v>44</v>
      </c>
      <c r="AT2" s="35">
        <f t="shared" si="0"/>
        <v>45</v>
      </c>
      <c r="AU2" s="35">
        <f t="shared" si="0"/>
        <v>46</v>
      </c>
      <c r="AV2" s="35">
        <f t="shared" si="0"/>
        <v>47</v>
      </c>
      <c r="AW2" s="35">
        <f t="shared" si="0"/>
        <v>48</v>
      </c>
      <c r="AX2" s="35">
        <f t="shared" si="0"/>
        <v>49</v>
      </c>
      <c r="AY2" s="35">
        <f t="shared" si="0"/>
        <v>50</v>
      </c>
      <c r="AZ2" s="35">
        <f t="shared" si="0"/>
        <v>51</v>
      </c>
      <c r="BA2" s="35">
        <f t="shared" si="0"/>
        <v>52</v>
      </c>
      <c r="BB2" s="35">
        <f t="shared" si="0"/>
        <v>53</v>
      </c>
      <c r="BC2" s="35">
        <f t="shared" si="0"/>
        <v>54</v>
      </c>
      <c r="BD2" s="35">
        <f t="shared" si="0"/>
        <v>55</v>
      </c>
      <c r="BE2" s="35">
        <f t="shared" si="0"/>
        <v>56</v>
      </c>
      <c r="BF2" s="35">
        <f t="shared" si="0"/>
        <v>57</v>
      </c>
      <c r="BG2" s="35">
        <f t="shared" si="0"/>
        <v>58</v>
      </c>
      <c r="BH2" s="35">
        <f t="shared" si="0"/>
        <v>59</v>
      </c>
      <c r="BI2" s="35">
        <f t="shared" si="0"/>
        <v>60</v>
      </c>
      <c r="BJ2" s="35">
        <f t="shared" si="0"/>
        <v>61</v>
      </c>
      <c r="BK2" s="35">
        <f t="shared" si="0"/>
        <v>62</v>
      </c>
      <c r="BL2" s="35">
        <f t="shared" si="0"/>
        <v>63</v>
      </c>
      <c r="BM2" s="35">
        <f t="shared" si="0"/>
        <v>64</v>
      </c>
      <c r="BN2" s="35">
        <f t="shared" si="0"/>
        <v>65</v>
      </c>
      <c r="BO2" s="35">
        <f t="shared" si="0"/>
        <v>66</v>
      </c>
      <c r="BP2" s="35">
        <f t="shared" si="0"/>
        <v>67</v>
      </c>
      <c r="BQ2" s="35">
        <f t="shared" si="0"/>
        <v>68</v>
      </c>
      <c r="BR2" s="35">
        <f t="shared" si="0"/>
        <v>69</v>
      </c>
      <c r="BS2" s="35">
        <f t="shared" si="0"/>
        <v>70</v>
      </c>
      <c r="BT2" s="35">
        <f t="shared" si="0"/>
        <v>71</v>
      </c>
      <c r="BU2" s="35">
        <f t="shared" si="0"/>
        <v>72</v>
      </c>
      <c r="BV2" s="35">
        <f t="shared" si="0"/>
        <v>73</v>
      </c>
      <c r="BW2" s="35">
        <f t="shared" si="0"/>
        <v>74</v>
      </c>
      <c r="BX2" s="35">
        <f t="shared" si="0"/>
        <v>75</v>
      </c>
      <c r="BY2" s="35">
        <f t="shared" si="0"/>
        <v>76</v>
      </c>
      <c r="BZ2" s="35">
        <f t="shared" si="0"/>
        <v>77</v>
      </c>
      <c r="CA2" s="35">
        <f t="shared" si="0"/>
        <v>78</v>
      </c>
      <c r="CB2" s="35">
        <f t="shared" si="0"/>
        <v>79</v>
      </c>
      <c r="CC2" s="35">
        <f t="shared" si="0"/>
        <v>80</v>
      </c>
      <c r="CD2" s="35">
        <f t="shared" si="0"/>
        <v>81</v>
      </c>
      <c r="CE2" s="35">
        <f t="shared" si="0"/>
        <v>82</v>
      </c>
      <c r="CF2" s="35">
        <f t="shared" si="0"/>
        <v>83</v>
      </c>
      <c r="CG2" s="35">
        <f t="shared" si="0"/>
        <v>84</v>
      </c>
      <c r="CH2" s="35">
        <f t="shared" si="0"/>
        <v>85</v>
      </c>
      <c r="CI2" s="35">
        <f t="shared" si="0"/>
        <v>86</v>
      </c>
      <c r="CJ2" s="35">
        <f t="shared" si="0"/>
        <v>87</v>
      </c>
      <c r="CK2" s="35">
        <f t="shared" si="0"/>
        <v>88</v>
      </c>
      <c r="CL2" s="35">
        <f t="shared" si="0"/>
        <v>89</v>
      </c>
      <c r="CM2" s="35">
        <f t="shared" si="0"/>
        <v>90</v>
      </c>
      <c r="CN2" s="35">
        <f t="shared" si="0"/>
        <v>91</v>
      </c>
      <c r="CO2" s="35">
        <f t="shared" si="0"/>
        <v>92</v>
      </c>
      <c r="CP2" s="35">
        <f t="shared" si="0"/>
        <v>93</v>
      </c>
      <c r="CQ2" s="35">
        <f t="shared" si="0"/>
        <v>94</v>
      </c>
      <c r="CR2" s="35">
        <f t="shared" si="0"/>
        <v>95</v>
      </c>
      <c r="CS2" s="35">
        <f t="shared" si="0"/>
        <v>96</v>
      </c>
      <c r="CT2" s="35">
        <f t="shared" si="0"/>
        <v>97</v>
      </c>
      <c r="CU2" s="35">
        <f t="shared" si="0"/>
        <v>98</v>
      </c>
      <c r="CV2" s="35">
        <f t="shared" si="0"/>
        <v>99</v>
      </c>
      <c r="CW2" s="35">
        <f t="shared" si="0"/>
        <v>100</v>
      </c>
      <c r="CX2" s="35">
        <f t="shared" si="0"/>
        <v>101</v>
      </c>
      <c r="CY2" s="35">
        <f t="shared" si="0"/>
        <v>102</v>
      </c>
      <c r="CZ2" s="35">
        <f t="shared" si="0"/>
        <v>103</v>
      </c>
      <c r="DA2" s="35">
        <f t="shared" si="0"/>
        <v>104</v>
      </c>
      <c r="DB2" s="35">
        <f t="shared" si="0"/>
        <v>105</v>
      </c>
      <c r="DC2" s="35">
        <f t="shared" si="0"/>
        <v>106</v>
      </c>
      <c r="DD2" s="35">
        <f t="shared" si="0"/>
        <v>107</v>
      </c>
      <c r="DE2" s="35">
        <f t="shared" si="0"/>
        <v>108</v>
      </c>
      <c r="DF2" s="35">
        <f t="shared" si="0"/>
        <v>109</v>
      </c>
      <c r="DG2" s="35">
        <f t="shared" si="0"/>
        <v>110</v>
      </c>
      <c r="DH2" s="35">
        <f t="shared" si="0"/>
        <v>111</v>
      </c>
      <c r="DI2" s="35">
        <f t="shared" si="0"/>
        <v>112</v>
      </c>
      <c r="DJ2" s="35">
        <f t="shared" si="0"/>
        <v>113</v>
      </c>
      <c r="DK2" s="35">
        <f t="shared" si="0"/>
        <v>114</v>
      </c>
      <c r="DL2" s="35">
        <f t="shared" si="0"/>
        <v>115</v>
      </c>
      <c r="DM2" s="35">
        <f t="shared" si="0"/>
        <v>116</v>
      </c>
      <c r="DN2" s="35">
        <f t="shared" si="0"/>
        <v>117</v>
      </c>
      <c r="DO2" s="35">
        <f t="shared" si="0"/>
        <v>118</v>
      </c>
      <c r="DP2" s="35">
        <f t="shared" si="0"/>
        <v>119</v>
      </c>
      <c r="DQ2" s="35">
        <f t="shared" si="0"/>
        <v>120</v>
      </c>
      <c r="DR2" s="35">
        <f t="shared" si="0"/>
        <v>121</v>
      </c>
      <c r="DS2" s="35">
        <f t="shared" si="0"/>
        <v>122</v>
      </c>
      <c r="DT2" s="35">
        <f t="shared" si="0"/>
        <v>123</v>
      </c>
      <c r="DU2" s="35">
        <f t="shared" si="0"/>
        <v>124</v>
      </c>
      <c r="DV2" s="35">
        <f t="shared" si="0"/>
        <v>125</v>
      </c>
      <c r="DW2" s="35">
        <f t="shared" si="0"/>
        <v>126</v>
      </c>
      <c r="DX2" s="35">
        <f t="shared" si="0"/>
        <v>127</v>
      </c>
      <c r="DY2" s="35">
        <f t="shared" si="0"/>
        <v>128</v>
      </c>
      <c r="DZ2" s="35">
        <f t="shared" si="0"/>
        <v>129</v>
      </c>
      <c r="EA2" s="35">
        <f t="shared" si="0"/>
        <v>130</v>
      </c>
      <c r="EB2" s="35">
        <f t="shared" si="0"/>
        <v>131</v>
      </c>
      <c r="EC2" s="35">
        <f t="shared" si="0"/>
        <v>132</v>
      </c>
      <c r="ED2" s="35">
        <f t="shared" si="0"/>
        <v>133</v>
      </c>
      <c r="EE2" s="35">
        <f t="shared" si="0"/>
        <v>134</v>
      </c>
      <c r="EF2" s="35">
        <f t="shared" si="0"/>
        <v>135</v>
      </c>
      <c r="EG2" s="35">
        <f t="shared" si="0"/>
        <v>136</v>
      </c>
      <c r="EH2" s="35">
        <f t="shared" si="0"/>
        <v>137</v>
      </c>
      <c r="EI2" s="35">
        <f t="shared" si="0"/>
        <v>138</v>
      </c>
      <c r="EJ2" s="35">
        <f t="shared" si="0"/>
        <v>139</v>
      </c>
      <c r="EK2" s="35">
        <f t="shared" si="0"/>
        <v>140</v>
      </c>
      <c r="EL2" s="35">
        <f t="shared" si="0"/>
        <v>141</v>
      </c>
      <c r="EM2" s="35">
        <f t="shared" si="0"/>
        <v>142</v>
      </c>
      <c r="EN2" s="35">
        <f t="shared" si="0"/>
        <v>143</v>
      </c>
      <c r="EO2" s="35">
        <f t="shared" si="0"/>
        <v>144</v>
      </c>
      <c r="EP2" s="35">
        <f t="shared" si="0"/>
        <v>145</v>
      </c>
      <c r="EQ2" s="35">
        <f t="shared" si="0"/>
        <v>146</v>
      </c>
      <c r="ER2" s="35">
        <f t="shared" si="0"/>
        <v>147</v>
      </c>
      <c r="ES2" s="35">
        <f t="shared" si="0"/>
        <v>148</v>
      </c>
      <c r="ET2" s="35">
        <f t="shared" si="0"/>
        <v>149</v>
      </c>
      <c r="EU2" s="35">
        <f t="shared" si="0"/>
        <v>150</v>
      </c>
      <c r="EV2" s="35">
        <f t="shared" si="0"/>
        <v>151</v>
      </c>
      <c r="EW2" s="35">
        <f t="shared" si="0"/>
        <v>152</v>
      </c>
      <c r="EX2" s="35">
        <f t="shared" si="0"/>
        <v>153</v>
      </c>
      <c r="EY2" s="35">
        <f t="shared" si="0"/>
        <v>154</v>
      </c>
      <c r="EZ2" s="35">
        <f t="shared" ref="EZ2:FJ2" si="1">COLUMN()-1</f>
        <v>155</v>
      </c>
      <c r="FA2" s="35">
        <f t="shared" si="1"/>
        <v>156</v>
      </c>
      <c r="FB2" s="35">
        <f t="shared" si="1"/>
        <v>157</v>
      </c>
      <c r="FC2" s="35">
        <f t="shared" si="1"/>
        <v>158</v>
      </c>
      <c r="FD2" s="35">
        <f t="shared" si="1"/>
        <v>159</v>
      </c>
      <c r="FE2" s="35">
        <f t="shared" si="1"/>
        <v>160</v>
      </c>
      <c r="FF2" s="35">
        <f t="shared" si="1"/>
        <v>161</v>
      </c>
      <c r="FG2" s="35">
        <f t="shared" si="1"/>
        <v>162</v>
      </c>
      <c r="FH2" s="35">
        <f t="shared" si="1"/>
        <v>163</v>
      </c>
      <c r="FI2" s="35">
        <f t="shared" si="1"/>
        <v>164</v>
      </c>
      <c r="FJ2" s="35">
        <f t="shared" si="1"/>
        <v>165</v>
      </c>
    </row>
    <row r="3" spans="1:166" ht="13.15" customHeight="1" x14ac:dyDescent="0.15">
      <c r="A3" s="35" t="s">
        <v>99</v>
      </c>
      <c r="B3" s="36" t="s">
        <v>100</v>
      </c>
      <c r="C3" s="36" t="s">
        <v>101</v>
      </c>
      <c r="D3" s="36" t="s">
        <v>102</v>
      </c>
      <c r="E3" s="36" t="s">
        <v>103</v>
      </c>
      <c r="F3" s="36" t="s">
        <v>104</v>
      </c>
      <c r="G3" s="36" t="s">
        <v>105</v>
      </c>
      <c r="H3" s="37" t="s">
        <v>106</v>
      </c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9" t="s">
        <v>107</v>
      </c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2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39" t="s">
        <v>86</v>
      </c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3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4"/>
    </row>
    <row r="4" spans="1:166" ht="13.5" customHeight="1" x14ac:dyDescent="0.15">
      <c r="A4" s="35" t="s">
        <v>108</v>
      </c>
      <c r="B4" s="45"/>
      <c r="C4" s="45"/>
      <c r="D4" s="45"/>
      <c r="E4" s="45"/>
      <c r="F4" s="45"/>
      <c r="G4" s="45"/>
      <c r="H4" s="46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158" t="s">
        <v>109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7" t="s">
        <v>110</v>
      </c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7" t="s">
        <v>111</v>
      </c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8" t="s">
        <v>112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6" t="s">
        <v>113</v>
      </c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7" t="s">
        <v>114</v>
      </c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 t="s">
        <v>115</v>
      </c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 t="s">
        <v>116</v>
      </c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7" t="s">
        <v>117</v>
      </c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8" t="s">
        <v>118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60"/>
      <c r="EO4" s="156" t="s">
        <v>119</v>
      </c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 t="s">
        <v>120</v>
      </c>
      <c r="FA4" s="156"/>
      <c r="FB4" s="156"/>
      <c r="FC4" s="156"/>
      <c r="FD4" s="156"/>
      <c r="FE4" s="156"/>
      <c r="FF4" s="156"/>
      <c r="FG4" s="156"/>
      <c r="FH4" s="156"/>
      <c r="FI4" s="156"/>
      <c r="FJ4" s="156"/>
    </row>
    <row r="5" spans="1:166" x14ac:dyDescent="0.15">
      <c r="A5" s="35" t="s">
        <v>121</v>
      </c>
      <c r="B5" s="48"/>
      <c r="C5" s="48"/>
      <c r="D5" s="48"/>
      <c r="E5" s="48"/>
      <c r="F5" s="48"/>
      <c r="G5" s="48"/>
      <c r="H5" s="49" t="s">
        <v>122</v>
      </c>
      <c r="I5" s="49" t="s">
        <v>123</v>
      </c>
      <c r="J5" s="49" t="s">
        <v>124</v>
      </c>
      <c r="K5" s="49" t="s">
        <v>1</v>
      </c>
      <c r="L5" s="49" t="s">
        <v>2</v>
      </c>
      <c r="M5" s="49" t="s">
        <v>3</v>
      </c>
      <c r="N5" s="49" t="s">
        <v>125</v>
      </c>
      <c r="O5" s="49" t="s">
        <v>5</v>
      </c>
      <c r="P5" s="49" t="s">
        <v>126</v>
      </c>
      <c r="Q5" s="49" t="s">
        <v>127</v>
      </c>
      <c r="R5" s="49" t="s">
        <v>128</v>
      </c>
      <c r="S5" s="49" t="s">
        <v>129</v>
      </c>
      <c r="T5" s="49" t="s">
        <v>130</v>
      </c>
      <c r="U5" s="49" t="s">
        <v>131</v>
      </c>
      <c r="V5" s="49" t="s">
        <v>132</v>
      </c>
      <c r="W5" s="49" t="s">
        <v>133</v>
      </c>
      <c r="X5" s="49" t="s">
        <v>134</v>
      </c>
      <c r="Y5" s="49" t="s">
        <v>135</v>
      </c>
      <c r="Z5" s="49" t="s">
        <v>136</v>
      </c>
      <c r="AA5" s="49" t="s">
        <v>137</v>
      </c>
      <c r="AB5" s="49" t="s">
        <v>138</v>
      </c>
      <c r="AC5" s="49" t="s">
        <v>139</v>
      </c>
      <c r="AD5" s="49" t="s">
        <v>140</v>
      </c>
      <c r="AE5" s="49" t="s">
        <v>141</v>
      </c>
      <c r="AF5" s="49" t="s">
        <v>142</v>
      </c>
      <c r="AG5" s="49" t="s">
        <v>143</v>
      </c>
      <c r="AH5" s="49" t="s">
        <v>144</v>
      </c>
      <c r="AI5" s="49" t="s">
        <v>145</v>
      </c>
      <c r="AJ5" s="49" t="s">
        <v>146</v>
      </c>
      <c r="AK5" s="49" t="s">
        <v>147</v>
      </c>
      <c r="AL5" s="49" t="s">
        <v>148</v>
      </c>
      <c r="AM5" s="49" t="s">
        <v>149</v>
      </c>
      <c r="AN5" s="49" t="s">
        <v>150</v>
      </c>
      <c r="AO5" s="49" t="s">
        <v>151</v>
      </c>
      <c r="AP5" s="49" t="s">
        <v>152</v>
      </c>
      <c r="AQ5" s="49" t="s">
        <v>153</v>
      </c>
      <c r="AR5" s="49" t="s">
        <v>154</v>
      </c>
      <c r="AS5" s="49" t="s">
        <v>155</v>
      </c>
      <c r="AT5" s="49" t="s">
        <v>156</v>
      </c>
      <c r="AU5" s="49" t="s">
        <v>146</v>
      </c>
      <c r="AV5" s="49" t="s">
        <v>157</v>
      </c>
      <c r="AW5" s="49" t="s">
        <v>148</v>
      </c>
      <c r="AX5" s="49" t="s">
        <v>149</v>
      </c>
      <c r="AY5" s="49" t="s">
        <v>150</v>
      </c>
      <c r="AZ5" s="49" t="s">
        <v>151</v>
      </c>
      <c r="BA5" s="49" t="s">
        <v>152</v>
      </c>
      <c r="BB5" s="49" t="s">
        <v>153</v>
      </c>
      <c r="BC5" s="49" t="s">
        <v>154</v>
      </c>
      <c r="BD5" s="49" t="s">
        <v>155</v>
      </c>
      <c r="BE5" s="49" t="s">
        <v>145</v>
      </c>
      <c r="BF5" s="49" t="s">
        <v>146</v>
      </c>
      <c r="BG5" s="49" t="s">
        <v>157</v>
      </c>
      <c r="BH5" s="49" t="s">
        <v>148</v>
      </c>
      <c r="BI5" s="49" t="s">
        <v>149</v>
      </c>
      <c r="BJ5" s="49" t="s">
        <v>150</v>
      </c>
      <c r="BK5" s="49" t="s">
        <v>151</v>
      </c>
      <c r="BL5" s="49" t="s">
        <v>152</v>
      </c>
      <c r="BM5" s="49" t="s">
        <v>153</v>
      </c>
      <c r="BN5" s="49" t="s">
        <v>154</v>
      </c>
      <c r="BO5" s="49" t="s">
        <v>155</v>
      </c>
      <c r="BP5" s="49" t="s">
        <v>156</v>
      </c>
      <c r="BQ5" s="49" t="s">
        <v>146</v>
      </c>
      <c r="BR5" s="49" t="s">
        <v>157</v>
      </c>
      <c r="BS5" s="49" t="s">
        <v>148</v>
      </c>
      <c r="BT5" s="49" t="s">
        <v>149</v>
      </c>
      <c r="BU5" s="49" t="s">
        <v>150</v>
      </c>
      <c r="BV5" s="49" t="s">
        <v>151</v>
      </c>
      <c r="BW5" s="49" t="s">
        <v>152</v>
      </c>
      <c r="BX5" s="49" t="s">
        <v>153</v>
      </c>
      <c r="BY5" s="49" t="s">
        <v>154</v>
      </c>
      <c r="BZ5" s="49" t="s">
        <v>155</v>
      </c>
      <c r="CA5" s="49" t="s">
        <v>156</v>
      </c>
      <c r="CB5" s="49" t="s">
        <v>146</v>
      </c>
      <c r="CC5" s="49" t="s">
        <v>157</v>
      </c>
      <c r="CD5" s="49" t="s">
        <v>148</v>
      </c>
      <c r="CE5" s="49" t="s">
        <v>149</v>
      </c>
      <c r="CF5" s="49" t="s">
        <v>150</v>
      </c>
      <c r="CG5" s="49" t="s">
        <v>151</v>
      </c>
      <c r="CH5" s="49" t="s">
        <v>152</v>
      </c>
      <c r="CI5" s="49" t="s">
        <v>153</v>
      </c>
      <c r="CJ5" s="49" t="s">
        <v>154</v>
      </c>
      <c r="CK5" s="49" t="s">
        <v>155</v>
      </c>
      <c r="CL5" s="49" t="s">
        <v>145</v>
      </c>
      <c r="CM5" s="49" t="s">
        <v>158</v>
      </c>
      <c r="CN5" s="49" t="s">
        <v>157</v>
      </c>
      <c r="CO5" s="49" t="s">
        <v>148</v>
      </c>
      <c r="CP5" s="49" t="s">
        <v>149</v>
      </c>
      <c r="CQ5" s="49" t="s">
        <v>150</v>
      </c>
      <c r="CR5" s="49" t="s">
        <v>151</v>
      </c>
      <c r="CS5" s="49" t="s">
        <v>152</v>
      </c>
      <c r="CT5" s="49" t="s">
        <v>153</v>
      </c>
      <c r="CU5" s="49" t="s">
        <v>154</v>
      </c>
      <c r="CV5" s="49" t="s">
        <v>155</v>
      </c>
      <c r="CW5" s="49" t="s">
        <v>156</v>
      </c>
      <c r="CX5" s="49" t="s">
        <v>146</v>
      </c>
      <c r="CY5" s="49" t="s">
        <v>157</v>
      </c>
      <c r="CZ5" s="49" t="s">
        <v>159</v>
      </c>
      <c r="DA5" s="49" t="s">
        <v>149</v>
      </c>
      <c r="DB5" s="49" t="s">
        <v>150</v>
      </c>
      <c r="DC5" s="49" t="s">
        <v>151</v>
      </c>
      <c r="DD5" s="49" t="s">
        <v>152</v>
      </c>
      <c r="DE5" s="49" t="s">
        <v>153</v>
      </c>
      <c r="DF5" s="49" t="s">
        <v>154</v>
      </c>
      <c r="DG5" s="49" t="s">
        <v>155</v>
      </c>
      <c r="DH5" s="49" t="s">
        <v>156</v>
      </c>
      <c r="DI5" s="49" t="s">
        <v>146</v>
      </c>
      <c r="DJ5" s="49" t="s">
        <v>157</v>
      </c>
      <c r="DK5" s="49" t="s">
        <v>148</v>
      </c>
      <c r="DL5" s="49" t="s">
        <v>149</v>
      </c>
      <c r="DM5" s="49" t="s">
        <v>150</v>
      </c>
      <c r="DN5" s="49" t="s">
        <v>151</v>
      </c>
      <c r="DO5" s="49" t="s">
        <v>152</v>
      </c>
      <c r="DP5" s="49" t="s">
        <v>153</v>
      </c>
      <c r="DQ5" s="49" t="s">
        <v>154</v>
      </c>
      <c r="DR5" s="49" t="s">
        <v>155</v>
      </c>
      <c r="DS5" s="49" t="s">
        <v>156</v>
      </c>
      <c r="DT5" s="49" t="s">
        <v>146</v>
      </c>
      <c r="DU5" s="49" t="s">
        <v>157</v>
      </c>
      <c r="DV5" s="49" t="s">
        <v>148</v>
      </c>
      <c r="DW5" s="49" t="s">
        <v>149</v>
      </c>
      <c r="DX5" s="49" t="s">
        <v>150</v>
      </c>
      <c r="DY5" s="49" t="s">
        <v>151</v>
      </c>
      <c r="DZ5" s="49" t="s">
        <v>152</v>
      </c>
      <c r="EA5" s="49" t="s">
        <v>153</v>
      </c>
      <c r="EB5" s="49" t="s">
        <v>154</v>
      </c>
      <c r="EC5" s="49" t="s">
        <v>155</v>
      </c>
      <c r="ED5" s="49" t="s">
        <v>156</v>
      </c>
      <c r="EE5" s="49" t="s">
        <v>146</v>
      </c>
      <c r="EF5" s="49" t="s">
        <v>157</v>
      </c>
      <c r="EG5" s="49" t="s">
        <v>159</v>
      </c>
      <c r="EH5" s="49" t="s">
        <v>149</v>
      </c>
      <c r="EI5" s="49" t="s">
        <v>150</v>
      </c>
      <c r="EJ5" s="49" t="s">
        <v>151</v>
      </c>
      <c r="EK5" s="49" t="s">
        <v>152</v>
      </c>
      <c r="EL5" s="49" t="s">
        <v>153</v>
      </c>
      <c r="EM5" s="49" t="s">
        <v>154</v>
      </c>
      <c r="EN5" s="49" t="s">
        <v>155</v>
      </c>
      <c r="EO5" s="49" t="s">
        <v>156</v>
      </c>
      <c r="EP5" s="49" t="s">
        <v>146</v>
      </c>
      <c r="EQ5" s="49" t="s">
        <v>157</v>
      </c>
      <c r="ER5" s="49" t="s">
        <v>148</v>
      </c>
      <c r="ES5" s="49" t="s">
        <v>149</v>
      </c>
      <c r="ET5" s="49" t="s">
        <v>150</v>
      </c>
      <c r="EU5" s="49" t="s">
        <v>151</v>
      </c>
      <c r="EV5" s="49" t="s">
        <v>152</v>
      </c>
      <c r="EW5" s="49" t="s">
        <v>153</v>
      </c>
      <c r="EX5" s="49" t="s">
        <v>154</v>
      </c>
      <c r="EY5" s="49" t="s">
        <v>160</v>
      </c>
      <c r="EZ5" s="49" t="s">
        <v>156</v>
      </c>
      <c r="FA5" s="49" t="s">
        <v>146</v>
      </c>
      <c r="FB5" s="49" t="s">
        <v>157</v>
      </c>
      <c r="FC5" s="49" t="s">
        <v>148</v>
      </c>
      <c r="FD5" s="49" t="s">
        <v>149</v>
      </c>
      <c r="FE5" s="49" t="s">
        <v>150</v>
      </c>
      <c r="FF5" s="49" t="s">
        <v>151</v>
      </c>
      <c r="FG5" s="49" t="s">
        <v>152</v>
      </c>
      <c r="FH5" s="49" t="s">
        <v>153</v>
      </c>
      <c r="FI5" s="49" t="s">
        <v>154</v>
      </c>
      <c r="FJ5" s="49" t="s">
        <v>155</v>
      </c>
    </row>
    <row r="6" spans="1:166" s="54" customFormat="1" x14ac:dyDescent="0.15">
      <c r="A6" s="35" t="s">
        <v>161</v>
      </c>
      <c r="B6" s="50">
        <f>B8</f>
        <v>2022</v>
      </c>
      <c r="C6" s="50">
        <f t="shared" ref="C6:M6" si="2">C8</f>
        <v>52060</v>
      </c>
      <c r="D6" s="50">
        <f t="shared" si="2"/>
        <v>46</v>
      </c>
      <c r="E6" s="50">
        <f t="shared" si="2"/>
        <v>6</v>
      </c>
      <c r="F6" s="50">
        <f t="shared" si="2"/>
        <v>0</v>
      </c>
      <c r="G6" s="50">
        <f t="shared" si="2"/>
        <v>1</v>
      </c>
      <c r="H6" s="153" t="str">
        <f>IF(H8&lt;&gt;I8,H8,"")&amp;IF(I8&lt;&gt;J8,I8,"")&amp;"　"&amp;J8</f>
        <v>秋田県男鹿市　男鹿みなと市民病院</v>
      </c>
      <c r="I6" s="154"/>
      <c r="J6" s="155"/>
      <c r="K6" s="50" t="str">
        <f t="shared" si="2"/>
        <v>当然財務</v>
      </c>
      <c r="L6" s="50" t="str">
        <f t="shared" si="2"/>
        <v>病院事業</v>
      </c>
      <c r="M6" s="50" t="str">
        <f t="shared" si="2"/>
        <v>一般病院</v>
      </c>
      <c r="N6" s="50" t="str">
        <f>N8</f>
        <v>100床以上～200床未満</v>
      </c>
      <c r="O6" s="50" t="str">
        <f>O8</f>
        <v>非設置</v>
      </c>
      <c r="P6" s="50" t="str">
        <f>P8</f>
        <v>直営</v>
      </c>
      <c r="Q6" s="51">
        <f t="shared" ref="Q6:AH6" si="3">Q8</f>
        <v>13</v>
      </c>
      <c r="R6" s="50" t="str">
        <f t="shared" si="3"/>
        <v>-</v>
      </c>
      <c r="S6" s="50" t="str">
        <f t="shared" si="3"/>
        <v>ド 透</v>
      </c>
      <c r="T6" s="50" t="str">
        <f t="shared" si="3"/>
        <v>救 臨 へ</v>
      </c>
      <c r="U6" s="51">
        <f>U8</f>
        <v>24784</v>
      </c>
      <c r="V6" s="51">
        <f>V8</f>
        <v>10936</v>
      </c>
      <c r="W6" s="50" t="str">
        <f>W8</f>
        <v>第２種該当</v>
      </c>
      <c r="X6" s="50" t="str">
        <f t="shared" ref="X6" si="4">X8</f>
        <v>第２種該当</v>
      </c>
      <c r="Y6" s="50" t="str">
        <f t="shared" si="3"/>
        <v>１０：１</v>
      </c>
      <c r="Z6" s="51">
        <f t="shared" si="3"/>
        <v>145</v>
      </c>
      <c r="AA6" s="51" t="str">
        <f t="shared" si="3"/>
        <v>-</v>
      </c>
      <c r="AB6" s="51" t="str">
        <f t="shared" si="3"/>
        <v>-</v>
      </c>
      <c r="AC6" s="51" t="str">
        <f t="shared" si="3"/>
        <v>-</v>
      </c>
      <c r="AD6" s="51" t="str">
        <f t="shared" si="3"/>
        <v>-</v>
      </c>
      <c r="AE6" s="51">
        <f t="shared" si="3"/>
        <v>145</v>
      </c>
      <c r="AF6" s="51">
        <f t="shared" si="3"/>
        <v>128</v>
      </c>
      <c r="AG6" s="51" t="str">
        <f t="shared" si="3"/>
        <v>-</v>
      </c>
      <c r="AH6" s="51">
        <f t="shared" si="3"/>
        <v>128</v>
      </c>
      <c r="AI6" s="52">
        <f>IF(AI8="-",NA(),AI8)</f>
        <v>99.5</v>
      </c>
      <c r="AJ6" s="52">
        <f t="shared" ref="AJ6:AR6" si="5">IF(AJ8="-",NA(),AJ8)</f>
        <v>100.6</v>
      </c>
      <c r="AK6" s="52">
        <f t="shared" si="5"/>
        <v>101.8</v>
      </c>
      <c r="AL6" s="52">
        <f t="shared" si="5"/>
        <v>103</v>
      </c>
      <c r="AM6" s="52">
        <f t="shared" si="5"/>
        <v>105.4</v>
      </c>
      <c r="AN6" s="52">
        <f t="shared" si="5"/>
        <v>97.2</v>
      </c>
      <c r="AO6" s="52">
        <f t="shared" si="5"/>
        <v>96.9</v>
      </c>
      <c r="AP6" s="52">
        <f t="shared" si="5"/>
        <v>100.6</v>
      </c>
      <c r="AQ6" s="52">
        <f t="shared" si="5"/>
        <v>105.9</v>
      </c>
      <c r="AR6" s="52">
        <f t="shared" si="5"/>
        <v>104.3</v>
      </c>
      <c r="AS6" s="52" t="str">
        <f>IF(AS8="-","【-】","【"&amp;SUBSTITUTE(TEXT(AS8,"#,##0.0"),"-","△")&amp;"】")</f>
        <v>【103.5】</v>
      </c>
      <c r="AT6" s="52">
        <f>IF(AT8="-",NA(),AT8)</f>
        <v>89.4</v>
      </c>
      <c r="AU6" s="52">
        <f t="shared" ref="AU6:BC6" si="6">IF(AU8="-",NA(),AU8)</f>
        <v>90.4</v>
      </c>
      <c r="AV6" s="52">
        <f t="shared" si="6"/>
        <v>92.3</v>
      </c>
      <c r="AW6" s="52">
        <f t="shared" si="6"/>
        <v>86.1</v>
      </c>
      <c r="AX6" s="52">
        <f t="shared" si="6"/>
        <v>90.9</v>
      </c>
      <c r="AY6" s="52">
        <f t="shared" si="6"/>
        <v>84</v>
      </c>
      <c r="AZ6" s="52">
        <f t="shared" si="6"/>
        <v>84.3</v>
      </c>
      <c r="BA6" s="52">
        <f t="shared" si="6"/>
        <v>80.7</v>
      </c>
      <c r="BB6" s="52">
        <f t="shared" si="6"/>
        <v>82.2</v>
      </c>
      <c r="BC6" s="52">
        <f t="shared" si="6"/>
        <v>81.7</v>
      </c>
      <c r="BD6" s="52" t="str">
        <f>IF(BD8="-","【-】","【"&amp;SUBSTITUTE(TEXT(BD8,"#,##0.0"),"-","△")&amp;"】")</f>
        <v>【86.4】</v>
      </c>
      <c r="BE6" s="52">
        <f>IF(BE8="-",NA(),BE8)</f>
        <v>86.3</v>
      </c>
      <c r="BF6" s="52">
        <f t="shared" ref="BF6:BN6" si="7">IF(BF8="-",NA(),BF8)</f>
        <v>87.3</v>
      </c>
      <c r="BG6" s="52">
        <f t="shared" si="7"/>
        <v>89.1</v>
      </c>
      <c r="BH6" s="52">
        <f t="shared" si="7"/>
        <v>82.8</v>
      </c>
      <c r="BI6" s="52">
        <f t="shared" si="7"/>
        <v>87.6</v>
      </c>
      <c r="BJ6" s="52">
        <f t="shared" si="7"/>
        <v>80.400000000000006</v>
      </c>
      <c r="BK6" s="52">
        <f t="shared" si="7"/>
        <v>80.599999999999994</v>
      </c>
      <c r="BL6" s="52">
        <f t="shared" si="7"/>
        <v>77.099999999999994</v>
      </c>
      <c r="BM6" s="52">
        <f t="shared" si="7"/>
        <v>78.599999999999994</v>
      </c>
      <c r="BN6" s="52">
        <f t="shared" si="7"/>
        <v>78.099999999999994</v>
      </c>
      <c r="BO6" s="52" t="str">
        <f>IF(BO8="-","【-】","【"&amp;SUBSTITUTE(TEXT(BO8,"#,##0.0"),"-","△")&amp;"】")</f>
        <v>【83.7】</v>
      </c>
      <c r="BP6" s="52">
        <f>IF(BP8="-",NA(),BP8)</f>
        <v>78.7</v>
      </c>
      <c r="BQ6" s="52">
        <f t="shared" ref="BQ6:BY6" si="8">IF(BQ8="-",NA(),BQ8)</f>
        <v>79.2</v>
      </c>
      <c r="BR6" s="52">
        <f t="shared" si="8"/>
        <v>78.5</v>
      </c>
      <c r="BS6" s="52">
        <f t="shared" si="8"/>
        <v>71.400000000000006</v>
      </c>
      <c r="BT6" s="52">
        <f t="shared" si="8"/>
        <v>69.099999999999994</v>
      </c>
      <c r="BU6" s="52">
        <f t="shared" si="8"/>
        <v>70.099999999999994</v>
      </c>
      <c r="BV6" s="52">
        <f t="shared" si="8"/>
        <v>70.400000000000006</v>
      </c>
      <c r="BW6" s="52">
        <f t="shared" si="8"/>
        <v>65.8</v>
      </c>
      <c r="BX6" s="52">
        <f t="shared" si="8"/>
        <v>65</v>
      </c>
      <c r="BY6" s="52">
        <f t="shared" si="8"/>
        <v>63.3</v>
      </c>
      <c r="BZ6" s="52" t="str">
        <f>IF(BZ8="-","【-】","【"&amp;SUBSTITUTE(TEXT(BZ8,"#,##0.0"),"-","△")&amp;"】")</f>
        <v>【66.8】</v>
      </c>
      <c r="CA6" s="53">
        <f>IF(CA8="-",NA(),CA8)</f>
        <v>30746</v>
      </c>
      <c r="CB6" s="53">
        <f t="shared" ref="CB6:CJ6" si="9">IF(CB8="-",NA(),CB8)</f>
        <v>31097</v>
      </c>
      <c r="CC6" s="53">
        <f t="shared" si="9"/>
        <v>32804</v>
      </c>
      <c r="CD6" s="53">
        <f t="shared" si="9"/>
        <v>33872</v>
      </c>
      <c r="CE6" s="53">
        <f t="shared" si="9"/>
        <v>35572</v>
      </c>
      <c r="CF6" s="53">
        <f t="shared" si="9"/>
        <v>34924</v>
      </c>
      <c r="CG6" s="53">
        <f t="shared" si="9"/>
        <v>35788</v>
      </c>
      <c r="CH6" s="53">
        <f t="shared" si="9"/>
        <v>37855</v>
      </c>
      <c r="CI6" s="53">
        <f t="shared" si="9"/>
        <v>39289</v>
      </c>
      <c r="CJ6" s="53">
        <f t="shared" si="9"/>
        <v>40846</v>
      </c>
      <c r="CK6" s="52" t="str">
        <f>IF(CK8="-","【-】","【"&amp;SUBSTITUTE(TEXT(CK8,"#,##0"),"-","△")&amp;"】")</f>
        <v>【61,837】</v>
      </c>
      <c r="CL6" s="53">
        <f>IF(CL8="-",NA(),CL8)</f>
        <v>9584</v>
      </c>
      <c r="CM6" s="53">
        <f t="shared" ref="CM6:CU6" si="10">IF(CM8="-",NA(),CM8)</f>
        <v>10134</v>
      </c>
      <c r="CN6" s="53">
        <f t="shared" si="10"/>
        <v>10683</v>
      </c>
      <c r="CO6" s="53">
        <f t="shared" si="10"/>
        <v>9998</v>
      </c>
      <c r="CP6" s="53">
        <f t="shared" si="10"/>
        <v>10393</v>
      </c>
      <c r="CQ6" s="53">
        <f t="shared" si="10"/>
        <v>10244</v>
      </c>
      <c r="CR6" s="53">
        <f t="shared" si="10"/>
        <v>10602</v>
      </c>
      <c r="CS6" s="53">
        <f t="shared" si="10"/>
        <v>11234</v>
      </c>
      <c r="CT6" s="53">
        <f t="shared" si="10"/>
        <v>11512</v>
      </c>
      <c r="CU6" s="53">
        <f t="shared" si="10"/>
        <v>11831</v>
      </c>
      <c r="CV6" s="52" t="str">
        <f>IF(CV8="-","【-】","【"&amp;SUBSTITUTE(TEXT(CV8,"#,##0"),"-","△")&amp;"】")</f>
        <v>【17,600】</v>
      </c>
      <c r="CW6" s="52">
        <f>IF(CW8="-",NA(),CW8)</f>
        <v>65.900000000000006</v>
      </c>
      <c r="CX6" s="52">
        <f t="shared" ref="CX6:DF6" si="11">IF(CX8="-",NA(),CX8)</f>
        <v>63.3</v>
      </c>
      <c r="CY6" s="52">
        <f t="shared" si="11"/>
        <v>63.4</v>
      </c>
      <c r="CZ6" s="52">
        <f t="shared" si="11"/>
        <v>69.900000000000006</v>
      </c>
      <c r="DA6" s="52">
        <f t="shared" si="11"/>
        <v>66.7</v>
      </c>
      <c r="DB6" s="52">
        <f t="shared" si="11"/>
        <v>63.7</v>
      </c>
      <c r="DC6" s="52">
        <f t="shared" si="11"/>
        <v>63.3</v>
      </c>
      <c r="DD6" s="52">
        <f t="shared" si="11"/>
        <v>68.5</v>
      </c>
      <c r="DE6" s="52">
        <f t="shared" si="11"/>
        <v>67.099999999999994</v>
      </c>
      <c r="DF6" s="52">
        <f t="shared" si="11"/>
        <v>66.900000000000006</v>
      </c>
      <c r="DG6" s="52" t="str">
        <f>IF(DG8="-","【-】","【"&amp;SUBSTITUTE(TEXT(DG8,"#,##0.0"),"-","△")&amp;"】")</f>
        <v>【55.6】</v>
      </c>
      <c r="DH6" s="52">
        <f>IF(DH8="-",NA(),DH8)</f>
        <v>19.399999999999999</v>
      </c>
      <c r="DI6" s="52">
        <f t="shared" ref="DI6:DQ6" si="12">IF(DI8="-",NA(),DI8)</f>
        <v>21</v>
      </c>
      <c r="DJ6" s="52">
        <f t="shared" si="12"/>
        <v>19.7</v>
      </c>
      <c r="DK6" s="52">
        <f t="shared" si="12"/>
        <v>18.2</v>
      </c>
      <c r="DL6" s="52">
        <f t="shared" si="12"/>
        <v>17.5</v>
      </c>
      <c r="DM6" s="52">
        <f t="shared" si="12"/>
        <v>17.7</v>
      </c>
      <c r="DN6" s="52">
        <f t="shared" si="12"/>
        <v>17.5</v>
      </c>
      <c r="DO6" s="52">
        <f t="shared" si="12"/>
        <v>17.5</v>
      </c>
      <c r="DP6" s="52">
        <f t="shared" si="12"/>
        <v>17.3</v>
      </c>
      <c r="DQ6" s="52">
        <f t="shared" si="12"/>
        <v>17.899999999999999</v>
      </c>
      <c r="DR6" s="52" t="str">
        <f>IF(DR8="-","【-】","【"&amp;SUBSTITUTE(TEXT(DR8,"#,##0.0"),"-","△")&amp;"】")</f>
        <v>【25.1】</v>
      </c>
      <c r="DS6" s="52">
        <f>IF(DS8="-",NA(),DS8)</f>
        <v>78.8</v>
      </c>
      <c r="DT6" s="52">
        <f t="shared" ref="DT6:EB6" si="13">IF(DT8="-",NA(),DT8)</f>
        <v>75.599999999999994</v>
      </c>
      <c r="DU6" s="52">
        <f t="shared" si="13"/>
        <v>72.7</v>
      </c>
      <c r="DV6" s="52">
        <f t="shared" si="13"/>
        <v>75.2</v>
      </c>
      <c r="DW6" s="52">
        <f t="shared" si="13"/>
        <v>65.599999999999994</v>
      </c>
      <c r="DX6" s="52">
        <f t="shared" si="13"/>
        <v>117.1</v>
      </c>
      <c r="DY6" s="52">
        <f t="shared" si="13"/>
        <v>120.5</v>
      </c>
      <c r="DZ6" s="52">
        <f t="shared" si="13"/>
        <v>124.2</v>
      </c>
      <c r="EA6" s="52">
        <f t="shared" si="13"/>
        <v>121.6</v>
      </c>
      <c r="EB6" s="52">
        <f t="shared" si="13"/>
        <v>118.9</v>
      </c>
      <c r="EC6" s="52" t="str">
        <f>IF(EC8="-","【-】","【"&amp;SUBSTITUTE(TEXT(EC8,"#,##0.0"),"-","△")&amp;"】")</f>
        <v>【63.0】</v>
      </c>
      <c r="ED6" s="52">
        <f>IF(ED8="-",NA(),ED8)</f>
        <v>72.5</v>
      </c>
      <c r="EE6" s="52">
        <f t="shared" ref="EE6:EM6" si="14">IF(EE8="-",NA(),EE8)</f>
        <v>72.400000000000006</v>
      </c>
      <c r="EF6" s="52">
        <f t="shared" si="14"/>
        <v>73.599999999999994</v>
      </c>
      <c r="EG6" s="52">
        <f t="shared" si="14"/>
        <v>74.900000000000006</v>
      </c>
      <c r="EH6" s="52">
        <f t="shared" si="14"/>
        <v>73.2</v>
      </c>
      <c r="EI6" s="52">
        <f t="shared" si="14"/>
        <v>54.1</v>
      </c>
      <c r="EJ6" s="52">
        <f t="shared" si="14"/>
        <v>54.6</v>
      </c>
      <c r="EK6" s="52">
        <f t="shared" si="14"/>
        <v>56.9</v>
      </c>
      <c r="EL6" s="52">
        <f t="shared" si="14"/>
        <v>58.1</v>
      </c>
      <c r="EM6" s="52">
        <f t="shared" si="14"/>
        <v>59.4</v>
      </c>
      <c r="EN6" s="52" t="str">
        <f>IF(EN8="-","【-】","【"&amp;SUBSTITUTE(TEXT(EN8,"#,##0.0"),"-","△")&amp;"】")</f>
        <v>【56.4】</v>
      </c>
      <c r="EO6" s="52">
        <f>IF(EO8="-",NA(),EO8)</f>
        <v>78.599999999999994</v>
      </c>
      <c r="EP6" s="52">
        <f t="shared" ref="EP6:EX6" si="15">IF(EP8="-",NA(),EP8)</f>
        <v>80.400000000000006</v>
      </c>
      <c r="EQ6" s="52">
        <f t="shared" si="15"/>
        <v>82.9</v>
      </c>
      <c r="ER6" s="52">
        <f t="shared" si="15"/>
        <v>85.9</v>
      </c>
      <c r="ES6" s="52">
        <f t="shared" si="15"/>
        <v>72.3</v>
      </c>
      <c r="ET6" s="52">
        <f t="shared" si="15"/>
        <v>71.400000000000006</v>
      </c>
      <c r="EU6" s="52">
        <f t="shared" si="15"/>
        <v>71.7</v>
      </c>
      <c r="EV6" s="52">
        <f t="shared" si="15"/>
        <v>72.900000000000006</v>
      </c>
      <c r="EW6" s="52">
        <f t="shared" si="15"/>
        <v>73.900000000000006</v>
      </c>
      <c r="EX6" s="52">
        <f t="shared" si="15"/>
        <v>74.3</v>
      </c>
      <c r="EY6" s="52" t="str">
        <f>IF(EY8="-","【-】","【"&amp;SUBSTITUTE(TEXT(EY8,"#,##0.0"),"-","△")&amp;"】")</f>
        <v>【70.7】</v>
      </c>
      <c r="EZ6" s="53">
        <f>IF(EZ8="-",NA(),EZ8)</f>
        <v>42258428</v>
      </c>
      <c r="FA6" s="53">
        <f t="shared" ref="FA6:FI6" si="16">IF(FA8="-",NA(),FA8)</f>
        <v>41857814</v>
      </c>
      <c r="FB6" s="53">
        <f t="shared" si="16"/>
        <v>42053614</v>
      </c>
      <c r="FC6" s="53">
        <f t="shared" si="16"/>
        <v>41943614</v>
      </c>
      <c r="FD6" s="53">
        <f t="shared" si="16"/>
        <v>42135090</v>
      </c>
      <c r="FE6" s="53">
        <f t="shared" si="16"/>
        <v>40683727</v>
      </c>
      <c r="FF6" s="53">
        <f t="shared" si="16"/>
        <v>41891213</v>
      </c>
      <c r="FG6" s="53">
        <f t="shared" si="16"/>
        <v>42806727</v>
      </c>
      <c r="FH6" s="53">
        <f t="shared" si="16"/>
        <v>43530781</v>
      </c>
      <c r="FI6" s="53">
        <f t="shared" si="16"/>
        <v>44196357</v>
      </c>
      <c r="FJ6" s="53" t="str">
        <f>IF(FJ8="-","【-】","【"&amp;SUBSTITUTE(TEXT(FJ8,"#,##0"),"-","△")&amp;"】")</f>
        <v>【49,963,977】</v>
      </c>
    </row>
    <row r="7" spans="1:166" s="54" customFormat="1" x14ac:dyDescent="0.15">
      <c r="A7" s="35" t="s">
        <v>162</v>
      </c>
      <c r="B7" s="50">
        <f t="shared" ref="B7:AH7" si="17">B8</f>
        <v>2022</v>
      </c>
      <c r="C7" s="50">
        <f t="shared" si="17"/>
        <v>52060</v>
      </c>
      <c r="D7" s="50">
        <f t="shared" si="17"/>
        <v>46</v>
      </c>
      <c r="E7" s="50">
        <f t="shared" si="17"/>
        <v>6</v>
      </c>
      <c r="F7" s="50">
        <f t="shared" si="17"/>
        <v>0</v>
      </c>
      <c r="G7" s="50">
        <f t="shared" si="17"/>
        <v>1</v>
      </c>
      <c r="H7" s="50"/>
      <c r="I7" s="50"/>
      <c r="J7" s="50"/>
      <c r="K7" s="50" t="str">
        <f t="shared" si="17"/>
        <v>当然財務</v>
      </c>
      <c r="L7" s="50" t="str">
        <f t="shared" si="17"/>
        <v>病院事業</v>
      </c>
      <c r="M7" s="50" t="str">
        <f t="shared" si="17"/>
        <v>一般病院</v>
      </c>
      <c r="N7" s="50" t="str">
        <f>N8</f>
        <v>100床以上～200床未満</v>
      </c>
      <c r="O7" s="50" t="str">
        <f>O8</f>
        <v>非設置</v>
      </c>
      <c r="P7" s="50" t="str">
        <f>P8</f>
        <v>直営</v>
      </c>
      <c r="Q7" s="51">
        <f t="shared" si="17"/>
        <v>13</v>
      </c>
      <c r="R7" s="50" t="str">
        <f t="shared" si="17"/>
        <v>-</v>
      </c>
      <c r="S7" s="50" t="str">
        <f t="shared" si="17"/>
        <v>ド 透</v>
      </c>
      <c r="T7" s="50" t="str">
        <f t="shared" si="17"/>
        <v>救 臨 へ</v>
      </c>
      <c r="U7" s="51">
        <f>U8</f>
        <v>24784</v>
      </c>
      <c r="V7" s="51">
        <f>V8</f>
        <v>10936</v>
      </c>
      <c r="W7" s="50" t="str">
        <f>W8</f>
        <v>第２種該当</v>
      </c>
      <c r="X7" s="50" t="str">
        <f t="shared" si="17"/>
        <v>第２種該当</v>
      </c>
      <c r="Y7" s="50" t="str">
        <f t="shared" si="17"/>
        <v>１０：１</v>
      </c>
      <c r="Z7" s="51">
        <f t="shared" si="17"/>
        <v>145</v>
      </c>
      <c r="AA7" s="51" t="str">
        <f t="shared" si="17"/>
        <v>-</v>
      </c>
      <c r="AB7" s="51" t="str">
        <f t="shared" si="17"/>
        <v>-</v>
      </c>
      <c r="AC7" s="51" t="str">
        <f t="shared" si="17"/>
        <v>-</v>
      </c>
      <c r="AD7" s="51" t="str">
        <f t="shared" si="17"/>
        <v>-</v>
      </c>
      <c r="AE7" s="51">
        <f t="shared" si="17"/>
        <v>145</v>
      </c>
      <c r="AF7" s="51">
        <f t="shared" si="17"/>
        <v>128</v>
      </c>
      <c r="AG7" s="51" t="str">
        <f t="shared" si="17"/>
        <v>-</v>
      </c>
      <c r="AH7" s="51">
        <f t="shared" si="17"/>
        <v>128</v>
      </c>
      <c r="AI7" s="52">
        <f>AI8</f>
        <v>99.5</v>
      </c>
      <c r="AJ7" s="52">
        <f t="shared" ref="AJ7:AR7" si="18">AJ8</f>
        <v>100.6</v>
      </c>
      <c r="AK7" s="52">
        <f t="shared" si="18"/>
        <v>101.8</v>
      </c>
      <c r="AL7" s="52">
        <f t="shared" si="18"/>
        <v>103</v>
      </c>
      <c r="AM7" s="52">
        <f t="shared" si="18"/>
        <v>105.4</v>
      </c>
      <c r="AN7" s="52">
        <f t="shared" si="18"/>
        <v>97.2</v>
      </c>
      <c r="AO7" s="52">
        <f t="shared" si="18"/>
        <v>96.9</v>
      </c>
      <c r="AP7" s="52">
        <f t="shared" si="18"/>
        <v>100.6</v>
      </c>
      <c r="AQ7" s="52">
        <f t="shared" si="18"/>
        <v>105.9</v>
      </c>
      <c r="AR7" s="52">
        <f t="shared" si="18"/>
        <v>104.3</v>
      </c>
      <c r="AS7" s="52"/>
      <c r="AT7" s="52">
        <f>AT8</f>
        <v>89.4</v>
      </c>
      <c r="AU7" s="52">
        <f t="shared" ref="AU7:BC7" si="19">AU8</f>
        <v>90.4</v>
      </c>
      <c r="AV7" s="52">
        <f t="shared" si="19"/>
        <v>92.3</v>
      </c>
      <c r="AW7" s="52">
        <f t="shared" si="19"/>
        <v>86.1</v>
      </c>
      <c r="AX7" s="52">
        <f t="shared" si="19"/>
        <v>90.9</v>
      </c>
      <c r="AY7" s="52">
        <f t="shared" si="19"/>
        <v>84</v>
      </c>
      <c r="AZ7" s="52">
        <f t="shared" si="19"/>
        <v>84.3</v>
      </c>
      <c r="BA7" s="52">
        <f t="shared" si="19"/>
        <v>80.7</v>
      </c>
      <c r="BB7" s="52">
        <f t="shared" si="19"/>
        <v>82.2</v>
      </c>
      <c r="BC7" s="52">
        <f t="shared" si="19"/>
        <v>81.7</v>
      </c>
      <c r="BD7" s="52"/>
      <c r="BE7" s="52">
        <f>BE8</f>
        <v>86.3</v>
      </c>
      <c r="BF7" s="52">
        <f t="shared" ref="BF7:BN7" si="20">BF8</f>
        <v>87.3</v>
      </c>
      <c r="BG7" s="52">
        <f t="shared" si="20"/>
        <v>89.1</v>
      </c>
      <c r="BH7" s="52">
        <f t="shared" si="20"/>
        <v>82.8</v>
      </c>
      <c r="BI7" s="52">
        <f t="shared" si="20"/>
        <v>87.6</v>
      </c>
      <c r="BJ7" s="52">
        <f t="shared" si="20"/>
        <v>80.400000000000006</v>
      </c>
      <c r="BK7" s="52">
        <f t="shared" si="20"/>
        <v>80.599999999999994</v>
      </c>
      <c r="BL7" s="52">
        <f t="shared" si="20"/>
        <v>77.099999999999994</v>
      </c>
      <c r="BM7" s="52">
        <f t="shared" si="20"/>
        <v>78.599999999999994</v>
      </c>
      <c r="BN7" s="52">
        <f t="shared" si="20"/>
        <v>78.099999999999994</v>
      </c>
      <c r="BO7" s="52"/>
      <c r="BP7" s="52">
        <f>BP8</f>
        <v>78.7</v>
      </c>
      <c r="BQ7" s="52">
        <f t="shared" ref="BQ7:BY7" si="21">BQ8</f>
        <v>79.2</v>
      </c>
      <c r="BR7" s="52">
        <f t="shared" si="21"/>
        <v>78.5</v>
      </c>
      <c r="BS7" s="52">
        <f t="shared" si="21"/>
        <v>71.400000000000006</v>
      </c>
      <c r="BT7" s="52">
        <f t="shared" si="21"/>
        <v>69.099999999999994</v>
      </c>
      <c r="BU7" s="52">
        <f t="shared" si="21"/>
        <v>70.099999999999994</v>
      </c>
      <c r="BV7" s="52">
        <f t="shared" si="21"/>
        <v>70.400000000000006</v>
      </c>
      <c r="BW7" s="52">
        <f t="shared" si="21"/>
        <v>65.8</v>
      </c>
      <c r="BX7" s="52">
        <f t="shared" si="21"/>
        <v>65</v>
      </c>
      <c r="BY7" s="52">
        <f t="shared" si="21"/>
        <v>63.3</v>
      </c>
      <c r="BZ7" s="52"/>
      <c r="CA7" s="53">
        <f>CA8</f>
        <v>30746</v>
      </c>
      <c r="CB7" s="53">
        <f t="shared" ref="CB7:CJ7" si="22">CB8</f>
        <v>31097</v>
      </c>
      <c r="CC7" s="53">
        <f t="shared" si="22"/>
        <v>32804</v>
      </c>
      <c r="CD7" s="53">
        <f t="shared" si="22"/>
        <v>33872</v>
      </c>
      <c r="CE7" s="53">
        <f t="shared" si="22"/>
        <v>35572</v>
      </c>
      <c r="CF7" s="53">
        <f t="shared" si="22"/>
        <v>34924</v>
      </c>
      <c r="CG7" s="53">
        <f t="shared" si="22"/>
        <v>35788</v>
      </c>
      <c r="CH7" s="53">
        <f t="shared" si="22"/>
        <v>37855</v>
      </c>
      <c r="CI7" s="53">
        <f t="shared" si="22"/>
        <v>39289</v>
      </c>
      <c r="CJ7" s="53">
        <f t="shared" si="22"/>
        <v>40846</v>
      </c>
      <c r="CK7" s="52"/>
      <c r="CL7" s="53">
        <f>CL8</f>
        <v>9584</v>
      </c>
      <c r="CM7" s="53">
        <f t="shared" ref="CM7:CU7" si="23">CM8</f>
        <v>10134</v>
      </c>
      <c r="CN7" s="53">
        <f t="shared" si="23"/>
        <v>10683</v>
      </c>
      <c r="CO7" s="53">
        <f t="shared" si="23"/>
        <v>9998</v>
      </c>
      <c r="CP7" s="53">
        <f t="shared" si="23"/>
        <v>10393</v>
      </c>
      <c r="CQ7" s="53">
        <f t="shared" si="23"/>
        <v>10244</v>
      </c>
      <c r="CR7" s="53">
        <f t="shared" si="23"/>
        <v>10602</v>
      </c>
      <c r="CS7" s="53">
        <f t="shared" si="23"/>
        <v>11234</v>
      </c>
      <c r="CT7" s="53">
        <f t="shared" si="23"/>
        <v>11512</v>
      </c>
      <c r="CU7" s="53">
        <f t="shared" si="23"/>
        <v>11831</v>
      </c>
      <c r="CV7" s="52"/>
      <c r="CW7" s="52">
        <f>CW8</f>
        <v>65.900000000000006</v>
      </c>
      <c r="CX7" s="52">
        <f t="shared" ref="CX7:DF7" si="24">CX8</f>
        <v>63.3</v>
      </c>
      <c r="CY7" s="52">
        <f t="shared" si="24"/>
        <v>63.4</v>
      </c>
      <c r="CZ7" s="52">
        <f t="shared" si="24"/>
        <v>69.900000000000006</v>
      </c>
      <c r="DA7" s="52">
        <f t="shared" si="24"/>
        <v>66.7</v>
      </c>
      <c r="DB7" s="52">
        <f t="shared" si="24"/>
        <v>63.7</v>
      </c>
      <c r="DC7" s="52">
        <f t="shared" si="24"/>
        <v>63.3</v>
      </c>
      <c r="DD7" s="52">
        <f t="shared" si="24"/>
        <v>68.5</v>
      </c>
      <c r="DE7" s="52">
        <f t="shared" si="24"/>
        <v>67.099999999999994</v>
      </c>
      <c r="DF7" s="52">
        <f t="shared" si="24"/>
        <v>66.900000000000006</v>
      </c>
      <c r="DG7" s="52"/>
      <c r="DH7" s="52">
        <f>DH8</f>
        <v>19.399999999999999</v>
      </c>
      <c r="DI7" s="52">
        <f t="shared" ref="DI7:DQ7" si="25">DI8</f>
        <v>21</v>
      </c>
      <c r="DJ7" s="52">
        <f t="shared" si="25"/>
        <v>19.7</v>
      </c>
      <c r="DK7" s="52">
        <f t="shared" si="25"/>
        <v>18.2</v>
      </c>
      <c r="DL7" s="52">
        <f t="shared" si="25"/>
        <v>17.5</v>
      </c>
      <c r="DM7" s="52">
        <f t="shared" si="25"/>
        <v>17.7</v>
      </c>
      <c r="DN7" s="52">
        <f t="shared" si="25"/>
        <v>17.5</v>
      </c>
      <c r="DO7" s="52">
        <f t="shared" si="25"/>
        <v>17.5</v>
      </c>
      <c r="DP7" s="52">
        <f t="shared" si="25"/>
        <v>17.3</v>
      </c>
      <c r="DQ7" s="52">
        <f t="shared" si="25"/>
        <v>17.899999999999999</v>
      </c>
      <c r="DR7" s="52"/>
      <c r="DS7" s="52">
        <f>DS8</f>
        <v>78.8</v>
      </c>
      <c r="DT7" s="52">
        <f t="shared" ref="DT7:EB7" si="26">DT8</f>
        <v>75.599999999999994</v>
      </c>
      <c r="DU7" s="52">
        <f t="shared" si="26"/>
        <v>72.7</v>
      </c>
      <c r="DV7" s="52">
        <f t="shared" si="26"/>
        <v>75.2</v>
      </c>
      <c r="DW7" s="52">
        <f t="shared" si="26"/>
        <v>65.599999999999994</v>
      </c>
      <c r="DX7" s="52">
        <f t="shared" si="26"/>
        <v>117.1</v>
      </c>
      <c r="DY7" s="52">
        <f t="shared" si="26"/>
        <v>120.5</v>
      </c>
      <c r="DZ7" s="52">
        <f t="shared" si="26"/>
        <v>124.2</v>
      </c>
      <c r="EA7" s="52">
        <f t="shared" si="26"/>
        <v>121.6</v>
      </c>
      <c r="EB7" s="52">
        <f t="shared" si="26"/>
        <v>118.9</v>
      </c>
      <c r="EC7" s="52"/>
      <c r="ED7" s="52">
        <f>ED8</f>
        <v>72.5</v>
      </c>
      <c r="EE7" s="52">
        <f t="shared" ref="EE7:EM7" si="27">EE8</f>
        <v>72.400000000000006</v>
      </c>
      <c r="EF7" s="52">
        <f t="shared" si="27"/>
        <v>73.599999999999994</v>
      </c>
      <c r="EG7" s="52">
        <f t="shared" si="27"/>
        <v>74.900000000000006</v>
      </c>
      <c r="EH7" s="52">
        <f t="shared" si="27"/>
        <v>73.2</v>
      </c>
      <c r="EI7" s="52">
        <f t="shared" si="27"/>
        <v>54.1</v>
      </c>
      <c r="EJ7" s="52">
        <f t="shared" si="27"/>
        <v>54.6</v>
      </c>
      <c r="EK7" s="52">
        <f t="shared" si="27"/>
        <v>56.9</v>
      </c>
      <c r="EL7" s="52">
        <f t="shared" si="27"/>
        <v>58.1</v>
      </c>
      <c r="EM7" s="52">
        <f t="shared" si="27"/>
        <v>59.4</v>
      </c>
      <c r="EN7" s="52"/>
      <c r="EO7" s="52">
        <f>EO8</f>
        <v>78.599999999999994</v>
      </c>
      <c r="EP7" s="52">
        <f t="shared" ref="EP7:EX7" si="28">EP8</f>
        <v>80.400000000000006</v>
      </c>
      <c r="EQ7" s="52">
        <f t="shared" si="28"/>
        <v>82.9</v>
      </c>
      <c r="ER7" s="52">
        <f t="shared" si="28"/>
        <v>85.9</v>
      </c>
      <c r="ES7" s="52">
        <f t="shared" si="28"/>
        <v>72.3</v>
      </c>
      <c r="ET7" s="52">
        <f t="shared" si="28"/>
        <v>71.400000000000006</v>
      </c>
      <c r="EU7" s="52">
        <f t="shared" si="28"/>
        <v>71.7</v>
      </c>
      <c r="EV7" s="52">
        <f t="shared" si="28"/>
        <v>72.900000000000006</v>
      </c>
      <c r="EW7" s="52">
        <f t="shared" si="28"/>
        <v>73.900000000000006</v>
      </c>
      <c r="EX7" s="52">
        <f t="shared" si="28"/>
        <v>74.3</v>
      </c>
      <c r="EY7" s="52"/>
      <c r="EZ7" s="53">
        <f>EZ8</f>
        <v>42258428</v>
      </c>
      <c r="FA7" s="53">
        <f t="shared" ref="FA7:FI7" si="29">FA8</f>
        <v>41857814</v>
      </c>
      <c r="FB7" s="53">
        <f t="shared" si="29"/>
        <v>42053614</v>
      </c>
      <c r="FC7" s="53">
        <f t="shared" si="29"/>
        <v>41943614</v>
      </c>
      <c r="FD7" s="53">
        <f t="shared" si="29"/>
        <v>42135090</v>
      </c>
      <c r="FE7" s="53">
        <f t="shared" si="29"/>
        <v>40683727</v>
      </c>
      <c r="FF7" s="53">
        <f t="shared" si="29"/>
        <v>41891213</v>
      </c>
      <c r="FG7" s="53">
        <f t="shared" si="29"/>
        <v>42806727</v>
      </c>
      <c r="FH7" s="53">
        <f t="shared" si="29"/>
        <v>43530781</v>
      </c>
      <c r="FI7" s="53">
        <f t="shared" si="29"/>
        <v>44196357</v>
      </c>
      <c r="FJ7" s="53"/>
    </row>
    <row r="8" spans="1:166" s="54" customFormat="1" x14ac:dyDescent="0.15">
      <c r="A8" s="35"/>
      <c r="B8" s="55">
        <v>2022</v>
      </c>
      <c r="C8" s="55">
        <v>52060</v>
      </c>
      <c r="D8" s="55">
        <v>46</v>
      </c>
      <c r="E8" s="55">
        <v>6</v>
      </c>
      <c r="F8" s="55">
        <v>0</v>
      </c>
      <c r="G8" s="55">
        <v>1</v>
      </c>
      <c r="H8" s="55" t="s">
        <v>163</v>
      </c>
      <c r="I8" s="55" t="s">
        <v>164</v>
      </c>
      <c r="J8" s="55" t="s">
        <v>165</v>
      </c>
      <c r="K8" s="55" t="s">
        <v>166</v>
      </c>
      <c r="L8" s="55" t="s">
        <v>167</v>
      </c>
      <c r="M8" s="55" t="s">
        <v>168</v>
      </c>
      <c r="N8" s="55" t="s">
        <v>169</v>
      </c>
      <c r="O8" s="55" t="s">
        <v>170</v>
      </c>
      <c r="P8" s="55" t="s">
        <v>171</v>
      </c>
      <c r="Q8" s="56">
        <v>13</v>
      </c>
      <c r="R8" s="55" t="s">
        <v>40</v>
      </c>
      <c r="S8" s="55" t="s">
        <v>172</v>
      </c>
      <c r="T8" s="55" t="s">
        <v>173</v>
      </c>
      <c r="U8" s="56">
        <v>24784</v>
      </c>
      <c r="V8" s="56">
        <v>10936</v>
      </c>
      <c r="W8" s="55" t="s">
        <v>174</v>
      </c>
      <c r="X8" s="55" t="s">
        <v>174</v>
      </c>
      <c r="Y8" s="57" t="s">
        <v>175</v>
      </c>
      <c r="Z8" s="56">
        <v>145</v>
      </c>
      <c r="AA8" s="56" t="s">
        <v>40</v>
      </c>
      <c r="AB8" s="56" t="s">
        <v>40</v>
      </c>
      <c r="AC8" s="56" t="s">
        <v>40</v>
      </c>
      <c r="AD8" s="56" t="s">
        <v>40</v>
      </c>
      <c r="AE8" s="56">
        <v>145</v>
      </c>
      <c r="AF8" s="56">
        <v>128</v>
      </c>
      <c r="AG8" s="56" t="s">
        <v>40</v>
      </c>
      <c r="AH8" s="56">
        <v>128</v>
      </c>
      <c r="AI8" s="58">
        <v>99.5</v>
      </c>
      <c r="AJ8" s="58">
        <v>100.6</v>
      </c>
      <c r="AK8" s="58">
        <v>101.8</v>
      </c>
      <c r="AL8" s="58">
        <v>103</v>
      </c>
      <c r="AM8" s="58">
        <v>105.4</v>
      </c>
      <c r="AN8" s="58">
        <v>97.2</v>
      </c>
      <c r="AO8" s="58">
        <v>96.9</v>
      </c>
      <c r="AP8" s="58">
        <v>100.6</v>
      </c>
      <c r="AQ8" s="58">
        <v>105.9</v>
      </c>
      <c r="AR8" s="58">
        <v>104.3</v>
      </c>
      <c r="AS8" s="58">
        <v>103.5</v>
      </c>
      <c r="AT8" s="58">
        <v>89.4</v>
      </c>
      <c r="AU8" s="58">
        <v>90.4</v>
      </c>
      <c r="AV8" s="58">
        <v>92.3</v>
      </c>
      <c r="AW8" s="58">
        <v>86.1</v>
      </c>
      <c r="AX8" s="58">
        <v>90.9</v>
      </c>
      <c r="AY8" s="58">
        <v>84</v>
      </c>
      <c r="AZ8" s="58">
        <v>84.3</v>
      </c>
      <c r="BA8" s="58">
        <v>80.7</v>
      </c>
      <c r="BB8" s="58">
        <v>82.2</v>
      </c>
      <c r="BC8" s="58">
        <v>81.7</v>
      </c>
      <c r="BD8" s="58">
        <v>86.4</v>
      </c>
      <c r="BE8" s="59">
        <v>86.3</v>
      </c>
      <c r="BF8" s="59">
        <v>87.3</v>
      </c>
      <c r="BG8" s="59">
        <v>89.1</v>
      </c>
      <c r="BH8" s="59">
        <v>82.8</v>
      </c>
      <c r="BI8" s="59">
        <v>87.6</v>
      </c>
      <c r="BJ8" s="59">
        <v>80.400000000000006</v>
      </c>
      <c r="BK8" s="59">
        <v>80.599999999999994</v>
      </c>
      <c r="BL8" s="59">
        <v>77.099999999999994</v>
      </c>
      <c r="BM8" s="59">
        <v>78.599999999999994</v>
      </c>
      <c r="BN8" s="59">
        <v>78.099999999999994</v>
      </c>
      <c r="BO8" s="59">
        <v>83.7</v>
      </c>
      <c r="BP8" s="58">
        <v>78.7</v>
      </c>
      <c r="BQ8" s="58">
        <v>79.2</v>
      </c>
      <c r="BR8" s="58">
        <v>78.5</v>
      </c>
      <c r="BS8" s="58">
        <v>71.400000000000006</v>
      </c>
      <c r="BT8" s="58">
        <v>69.099999999999994</v>
      </c>
      <c r="BU8" s="58">
        <v>70.099999999999994</v>
      </c>
      <c r="BV8" s="58">
        <v>70.400000000000006</v>
      </c>
      <c r="BW8" s="58">
        <v>65.8</v>
      </c>
      <c r="BX8" s="58">
        <v>65</v>
      </c>
      <c r="BY8" s="58">
        <v>63.3</v>
      </c>
      <c r="BZ8" s="58">
        <v>66.8</v>
      </c>
      <c r="CA8" s="59">
        <v>30746</v>
      </c>
      <c r="CB8" s="59">
        <v>31097</v>
      </c>
      <c r="CC8" s="59">
        <v>32804</v>
      </c>
      <c r="CD8" s="59">
        <v>33872</v>
      </c>
      <c r="CE8" s="59">
        <v>35572</v>
      </c>
      <c r="CF8" s="59">
        <v>34924</v>
      </c>
      <c r="CG8" s="59">
        <v>35788</v>
      </c>
      <c r="CH8" s="59">
        <v>37855</v>
      </c>
      <c r="CI8" s="59">
        <v>39289</v>
      </c>
      <c r="CJ8" s="59">
        <v>40846</v>
      </c>
      <c r="CK8" s="58">
        <v>61837</v>
      </c>
      <c r="CL8" s="59">
        <v>9584</v>
      </c>
      <c r="CM8" s="59">
        <v>10134</v>
      </c>
      <c r="CN8" s="59">
        <v>10683</v>
      </c>
      <c r="CO8" s="59">
        <v>9998</v>
      </c>
      <c r="CP8" s="59">
        <v>10393</v>
      </c>
      <c r="CQ8" s="59">
        <v>10244</v>
      </c>
      <c r="CR8" s="59">
        <v>10602</v>
      </c>
      <c r="CS8" s="59">
        <v>11234</v>
      </c>
      <c r="CT8" s="59">
        <v>11512</v>
      </c>
      <c r="CU8" s="59">
        <v>11831</v>
      </c>
      <c r="CV8" s="58">
        <v>17600</v>
      </c>
      <c r="CW8" s="59">
        <v>65.900000000000006</v>
      </c>
      <c r="CX8" s="59">
        <v>63.3</v>
      </c>
      <c r="CY8" s="59">
        <v>63.4</v>
      </c>
      <c r="CZ8" s="59">
        <v>69.900000000000006</v>
      </c>
      <c r="DA8" s="59">
        <v>66.7</v>
      </c>
      <c r="DB8" s="59">
        <v>63.7</v>
      </c>
      <c r="DC8" s="59">
        <v>63.3</v>
      </c>
      <c r="DD8" s="59">
        <v>68.5</v>
      </c>
      <c r="DE8" s="59">
        <v>67.099999999999994</v>
      </c>
      <c r="DF8" s="59">
        <v>66.900000000000006</v>
      </c>
      <c r="DG8" s="59">
        <v>55.6</v>
      </c>
      <c r="DH8" s="59">
        <v>19.399999999999999</v>
      </c>
      <c r="DI8" s="59">
        <v>21</v>
      </c>
      <c r="DJ8" s="59">
        <v>19.7</v>
      </c>
      <c r="DK8" s="59">
        <v>18.2</v>
      </c>
      <c r="DL8" s="59">
        <v>17.5</v>
      </c>
      <c r="DM8" s="59">
        <v>17.7</v>
      </c>
      <c r="DN8" s="59">
        <v>17.5</v>
      </c>
      <c r="DO8" s="59">
        <v>17.5</v>
      </c>
      <c r="DP8" s="59">
        <v>17.3</v>
      </c>
      <c r="DQ8" s="59">
        <v>17.899999999999999</v>
      </c>
      <c r="DR8" s="59">
        <v>25.1</v>
      </c>
      <c r="DS8" s="59">
        <v>78.8</v>
      </c>
      <c r="DT8" s="59">
        <v>75.599999999999994</v>
      </c>
      <c r="DU8" s="59">
        <v>72.7</v>
      </c>
      <c r="DV8" s="59">
        <v>75.2</v>
      </c>
      <c r="DW8" s="59">
        <v>65.599999999999994</v>
      </c>
      <c r="DX8" s="59">
        <v>117.1</v>
      </c>
      <c r="DY8" s="59">
        <v>120.5</v>
      </c>
      <c r="DZ8" s="59">
        <v>124.2</v>
      </c>
      <c r="EA8" s="59">
        <v>121.6</v>
      </c>
      <c r="EB8" s="59">
        <v>118.9</v>
      </c>
      <c r="EC8" s="59">
        <v>63</v>
      </c>
      <c r="ED8" s="58">
        <v>72.5</v>
      </c>
      <c r="EE8" s="58">
        <v>72.400000000000006</v>
      </c>
      <c r="EF8" s="58">
        <v>73.599999999999994</v>
      </c>
      <c r="EG8" s="58">
        <v>74.900000000000006</v>
      </c>
      <c r="EH8" s="58">
        <v>73.2</v>
      </c>
      <c r="EI8" s="58">
        <v>54.1</v>
      </c>
      <c r="EJ8" s="58">
        <v>54.6</v>
      </c>
      <c r="EK8" s="58">
        <v>56.9</v>
      </c>
      <c r="EL8" s="58">
        <v>58.1</v>
      </c>
      <c r="EM8" s="58">
        <v>59.4</v>
      </c>
      <c r="EN8" s="58">
        <v>56.4</v>
      </c>
      <c r="EO8" s="58">
        <v>78.599999999999994</v>
      </c>
      <c r="EP8" s="58">
        <v>80.400000000000006</v>
      </c>
      <c r="EQ8" s="58">
        <v>82.9</v>
      </c>
      <c r="ER8" s="58">
        <v>85.9</v>
      </c>
      <c r="ES8" s="58">
        <v>72.3</v>
      </c>
      <c r="ET8" s="58">
        <v>71.400000000000006</v>
      </c>
      <c r="EU8" s="58">
        <v>71.7</v>
      </c>
      <c r="EV8" s="58">
        <v>72.900000000000006</v>
      </c>
      <c r="EW8" s="58">
        <v>73.900000000000006</v>
      </c>
      <c r="EX8" s="58">
        <v>74.3</v>
      </c>
      <c r="EY8" s="58">
        <v>70.7</v>
      </c>
      <c r="EZ8" s="59">
        <v>42258428</v>
      </c>
      <c r="FA8" s="59">
        <v>41857814</v>
      </c>
      <c r="FB8" s="59">
        <v>42053614</v>
      </c>
      <c r="FC8" s="59">
        <v>41943614</v>
      </c>
      <c r="FD8" s="59">
        <v>42135090</v>
      </c>
      <c r="FE8" s="59">
        <v>40683727</v>
      </c>
      <c r="FF8" s="59">
        <v>41891213</v>
      </c>
      <c r="FG8" s="59">
        <v>42806727</v>
      </c>
      <c r="FH8" s="59">
        <v>43530781</v>
      </c>
      <c r="FI8" s="59">
        <v>44196357</v>
      </c>
      <c r="FJ8" s="59">
        <v>49963977</v>
      </c>
    </row>
    <row r="9" spans="1:166" x14ac:dyDescent="0.15"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1"/>
      <c r="BT9" s="61"/>
      <c r="BU9" s="60"/>
      <c r="BV9" s="60"/>
      <c r="BW9" s="60"/>
      <c r="BX9" s="60"/>
      <c r="BY9" s="60"/>
      <c r="BZ9" s="60"/>
      <c r="CA9" s="60"/>
      <c r="CB9" s="60"/>
      <c r="CC9" s="60"/>
      <c r="CD9" s="61"/>
      <c r="CE9" s="61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1"/>
      <c r="DA9" s="61"/>
      <c r="DB9" s="60"/>
      <c r="DC9" s="60"/>
      <c r="DD9" s="60"/>
      <c r="DE9" s="60"/>
      <c r="DF9" s="60"/>
      <c r="DG9" s="60"/>
      <c r="DH9" s="60"/>
      <c r="DI9" s="60"/>
      <c r="DJ9" s="60"/>
      <c r="DK9" s="61"/>
      <c r="DL9" s="61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1"/>
      <c r="EH9" s="61"/>
      <c r="EI9" s="60"/>
      <c r="EJ9" s="60"/>
      <c r="EK9" s="60"/>
      <c r="EL9" s="60"/>
      <c r="EM9" s="60"/>
      <c r="EN9" s="60"/>
      <c r="EO9" s="60"/>
      <c r="EP9" s="60"/>
      <c r="EQ9" s="60"/>
      <c r="ER9" s="61"/>
      <c r="ES9" s="61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</row>
    <row r="10" spans="1:166" x14ac:dyDescent="0.15">
      <c r="A10" s="62"/>
      <c r="B10" s="62" t="s">
        <v>176</v>
      </c>
      <c r="C10" s="62" t="s">
        <v>177</v>
      </c>
      <c r="D10" s="62" t="s">
        <v>178</v>
      </c>
      <c r="E10" s="62" t="s">
        <v>179</v>
      </c>
      <c r="F10" s="62" t="s">
        <v>180</v>
      </c>
      <c r="P10" s="60"/>
      <c r="AI10" s="60"/>
      <c r="AJ10" s="60"/>
      <c r="AK10" s="60"/>
      <c r="AL10" s="60"/>
      <c r="AM10" s="60"/>
      <c r="AN10" s="60"/>
      <c r="AO10" s="60"/>
      <c r="AP10" s="60"/>
      <c r="AQ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Q10" s="60"/>
      <c r="BR10" s="60"/>
      <c r="BS10" s="60"/>
      <c r="BT10" s="60"/>
      <c r="BU10" s="60"/>
      <c r="BV10" s="60"/>
      <c r="BW10" s="60"/>
      <c r="BX10" s="60"/>
      <c r="BZ10" s="60"/>
      <c r="CB10" s="60"/>
      <c r="CC10" s="60"/>
      <c r="CD10" s="60"/>
      <c r="CE10" s="60"/>
      <c r="CF10" s="60"/>
      <c r="CG10" s="60"/>
      <c r="CH10" s="60"/>
      <c r="CI10" s="60"/>
      <c r="CK10" s="60"/>
      <c r="CM10" s="60"/>
      <c r="CN10" s="60"/>
      <c r="CO10" s="60"/>
      <c r="CP10" s="60"/>
      <c r="CQ10" s="60"/>
      <c r="CR10" s="60"/>
      <c r="CS10" s="60"/>
      <c r="CT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D10" s="60"/>
      <c r="EE10" s="60"/>
      <c r="EF10" s="60"/>
      <c r="EG10" s="60"/>
      <c r="EH10" s="60"/>
      <c r="EI10" s="60"/>
      <c r="EJ10" s="60"/>
      <c r="EK10" s="60"/>
      <c r="EL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J10" s="60"/>
    </row>
    <row r="11" spans="1:166" x14ac:dyDescent="0.15">
      <c r="A11" s="62" t="s">
        <v>41</v>
      </c>
      <c r="B11" s="63" t="str">
        <f>IF(VALUE($B$6)=0,"",IF(VALUE($B$6)&gt;2022,"R"&amp;TEXT(VALUE($B$6)-2022,"00"),"H"&amp;VALUE($B$6)-1992))</f>
        <v>H30</v>
      </c>
      <c r="C11" s="63" t="str">
        <f>IF(VALUE($B$6)=0,"",IF(VALUE($B$6)&gt;2021,"R"&amp;TEXT(VALUE($B$6)-2021,"00"),"H"&amp;VALUE($B$6)-1991))</f>
        <v>R01</v>
      </c>
      <c r="D11" s="63" t="str">
        <f>IF(VALUE($B$6)=0,"",IF(VALUE($B$6)&gt;2020,"R"&amp;TEXT(VALUE($B$6)-2020,"00"),"H"&amp;VALUE($B$6)-1990))</f>
        <v>R02</v>
      </c>
      <c r="E11" s="63" t="str">
        <f>IF(VALUE($B$6)=0,"",IF(VALUE($B$6)&gt;2019,"R"&amp;TEXT(VALUE($B$6)-2019,"00"),"H"&amp;VALUE($B$6)-1989))</f>
        <v>R03</v>
      </c>
      <c r="F11" s="63" t="str">
        <f>IF(VALUE($B$6)=0,"",IF(VALUE($B$6)&gt;2018,"R"&amp;TEXT(VALUE($B$6)-2018,"00"),"H"&amp;VALUE($B$6)-1988))</f>
        <v>R04</v>
      </c>
      <c r="BE11" s="60"/>
      <c r="BP11" s="60"/>
      <c r="CA11" s="60"/>
      <c r="CL11" s="60"/>
      <c r="CW11" s="60"/>
      <c r="DH11" s="60"/>
      <c r="DS11" s="60"/>
    </row>
  </sheetData>
  <mergeCells count="13">
    <mergeCell ref="EO4:EY4"/>
    <mergeCell ref="EZ4:FJ4"/>
    <mergeCell ref="AI4:AS4"/>
    <mergeCell ref="AT4:BD4"/>
    <mergeCell ref="BE4:BO4"/>
    <mergeCell ref="BP4:BZ4"/>
    <mergeCell ref="CA4:CK4"/>
    <mergeCell ref="CL4:CV4"/>
    <mergeCell ref="H6:J6"/>
    <mergeCell ref="CW4:DG4"/>
    <mergeCell ref="DH4:DR4"/>
    <mergeCell ref="DS4:EC4"/>
    <mergeCell ref="ED4:EN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佐沢　由美子</cp:lastModifiedBy>
  <cp:lastPrinted>2024-01-24T06:08:35Z</cp:lastPrinted>
  <dcterms:created xsi:type="dcterms:W3CDTF">2023-12-20T05:04:50Z</dcterms:created>
  <dcterms:modified xsi:type="dcterms:W3CDTF">2024-01-24T06:25:40Z</dcterms:modified>
  <cp:category/>
</cp:coreProperties>
</file>