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84fl01\ogadata\02.総務企画部\04.財政課\02.財政班\07_財政関係（各種調査・回答）\02.令和５年度\0912 令和３年度財政状況資料集の作成について（２回目）\1002 市→県\"/>
    </mc:Choice>
  </mc:AlternateContent>
  <bookViews>
    <workbookView xWindow="0" yWindow="0" windowWidth="18810" windowHeight="910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E41" i="7"/>
  <c r="AM41" i="7"/>
  <c r="U41" i="7"/>
  <c r="E41" i="7"/>
  <c r="C41" i="7"/>
  <c r="DG40" i="7"/>
  <c r="CQ40" i="7"/>
  <c r="CO40" i="7"/>
  <c r="BY40" i="7"/>
  <c r="BE40" i="7"/>
  <c r="AM40" i="7"/>
  <c r="U40" i="7"/>
  <c r="E40" i="7"/>
  <c r="C40" i="7"/>
  <c r="DG39" i="7"/>
  <c r="CQ39" i="7"/>
  <c r="CO39" i="7"/>
  <c r="BY39" i="7"/>
  <c r="BE39" i="7"/>
  <c r="AO39" i="7"/>
  <c r="U39" i="7"/>
  <c r="E39" i="7"/>
  <c r="C39" i="7"/>
  <c r="DG38" i="7"/>
  <c r="CQ38" i="7"/>
  <c r="CO38" i="7"/>
  <c r="BY38" i="7"/>
  <c r="BE38" i="7"/>
  <c r="AO38" i="7"/>
  <c r="W38" i="7"/>
  <c r="E38" i="7"/>
  <c r="C38" i="7"/>
  <c r="DG37" i="7"/>
  <c r="CQ37" i="7"/>
  <c r="CO37" i="7"/>
  <c r="BY37" i="7"/>
  <c r="BE37" i="7"/>
  <c r="AO37" i="7"/>
  <c r="W37" i="7"/>
  <c r="E37" i="7"/>
  <c r="C37" i="7"/>
  <c r="DG36" i="7"/>
  <c r="CQ36" i="7"/>
  <c r="CO36" i="7"/>
  <c r="BY36" i="7"/>
  <c r="BE36" i="7"/>
  <c r="AO36" i="7"/>
  <c r="W36" i="7"/>
  <c r="E36" i="7"/>
  <c r="C36" i="7"/>
  <c r="DG35" i="7"/>
  <c r="CQ35" i="7"/>
  <c r="BY35" i="7"/>
  <c r="BE35" i="7"/>
  <c r="AO35" i="7"/>
  <c r="W35" i="7"/>
  <c r="E35" i="7"/>
  <c r="DG34" i="7"/>
  <c r="CQ34" i="7"/>
  <c r="BY34" i="7"/>
  <c r="BE34" i="7"/>
  <c r="AO34" i="7"/>
  <c r="W34" i="7"/>
  <c r="E34" i="7"/>
  <c r="C34" i="7"/>
  <c r="U34" i="7" l="1"/>
  <c r="U35" i="7" s="1"/>
  <c r="U36" i="7" s="1"/>
  <c r="U37" i="7" s="1"/>
  <c r="U38" i="7" s="1"/>
  <c r="C35" i="7"/>
  <c r="BW34" i="7" l="1"/>
  <c r="BW35" i="7" s="1"/>
  <c r="BW36" i="7" s="1"/>
  <c r="BW37" i="7" s="1"/>
  <c r="BW38" i="7" s="1"/>
  <c r="BW39" i="7" s="1"/>
  <c r="BW40" i="7" s="1"/>
  <c r="BW41" i="7" s="1"/>
  <c r="AM34" i="7"/>
  <c r="AM35" i="7" s="1"/>
  <c r="AM36" i="7" s="1"/>
  <c r="AM37" i="7" s="1"/>
  <c r="AM38" i="7" s="1"/>
  <c r="AM39" i="7" s="1"/>
  <c r="CO34" i="7" l="1"/>
  <c r="CO35" i="7" s="1"/>
</calcChain>
</file>

<file path=xl/sharedStrings.xml><?xml version="1.0" encoding="utf-8"?>
<sst xmlns="http://schemas.openxmlformats.org/spreadsheetml/2006/main" count="1062" uniqueCount="561">
  <si>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</si>
  <si>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</si>
  <si>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</si>
  <si>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</si>
  <si>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</si>
  <si>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</si>
  <si>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</si>
  <si>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</si>
  <si>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</si>
  <si>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</si>
  <si>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</si>
  <si>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</si>
  <si>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</si>
  <si>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</si>
  <si>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</si>
  <si>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</si>
  <si>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将来負担比率は、類似団体平均を上回っているものの、既発債の償還終了及び地方債の発行抑制、基金残高の確保などの取組により、前年度と比較し16.1％改善している。
一方、有形固定資産減価償却率の伸び率は大きく、前年度から1.2％増加した。
今後は男鹿市公共施設等総合管理計画及び個別施設計画に基づき、予防保全型の維持管理による公共施設の長寿命化を図るとともに、統廃合を含めた再配置による質・量の最適化に取り組んでいく。</t>
    <phoneticPr fontId="5"/>
  </si>
  <si>
    <t>将来負担比率、実質公債費比率ともに、既発債の償還終了及び地方債の新規発行抑制により、年々改善傾向にあり、両比率とも類似団体平均を上回っているものの、その差は小さくなっている。今後、認定こども園建設事業や、小中学校の統廃合に伴う建設事業など、複数の大規模な建設事業が予定されていることから、多額の地方債の新規発行及びそれに伴う地方債残高の増加が見込まれるが、引き続き、適切な地方債発行及び既往債の償還に取り組むとともに、将来人口推計等を踏まえ、事業の費用対効果を検証しながら将来負担の軽減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</si>
  <si>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</si>
  <si>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</si>
  <si>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</si>
  <si>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</si>
  <si>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</si>
  <si>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</si>
  <si>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</si>
  <si>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</si>
  <si>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</si>
  <si>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</si>
  <si>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</si>
  <si>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</si>
  <si>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</si>
  <si>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</si>
  <si>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</si>
  <si>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</si>
  <si>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</si>
  <si>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</si>
  <si>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</si>
  <si>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</si>
  <si>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</si>
  <si>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</si>
  <si>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</si>
  <si>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</si>
  <si>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</si>
  <si>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</si>
  <si>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</si>
  <si>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</si>
  <si>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</si>
  <si>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</si>
  <si>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</si>
  <si>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</si>
  <si>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</si>
  <si>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</si>
  <si>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</si>
  <si>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</si>
  <si>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</si>
  <si>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</si>
  <si>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</si>
  <si>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</si>
  <si>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</si>
  <si>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</si>
  <si>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</si>
  <si>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</si>
  <si>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</si>
  <si>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</si>
  <si>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</si>
  <si>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</si>
  <si>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</si>
  <si>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</si>
  <si>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</si>
  <si>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</si>
  <si>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</si>
  <si>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</si>
  <si>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</si>
  <si>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</si>
  <si>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</si>
  <si>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</si>
  <si>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</si>
  <si>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</si>
  <si>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</si>
  <si>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</si>
  <si>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</si>
  <si>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</si>
  <si>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</si>
  <si>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</si>
  <si>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</si>
  <si>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</si>
  <si>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</si>
  <si>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</si>
  <si>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</si>
  <si>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</si>
  <si>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</si>
  <si>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</si>
  <si>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</si>
  <si>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</si>
  <si>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</si>
  <si>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</si>
  <si>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</si>
  <si>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</si>
  <si>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</si>
  <si>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</si>
  <si>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</si>
  <si>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</si>
  <si>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</si>
  <si>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</si>
  <si>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</si>
  <si>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</si>
  <si>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</si>
  <si>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</si>
  <si>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</si>
  <si>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</si>
  <si>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</si>
  <si>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</si>
  <si>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</si>
  <si>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</si>
  <si>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</si>
  <si>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</si>
  <si>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</si>
  <si>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</si>
  <si>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</si>
  <si>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</si>
  <si>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</si>
  <si>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</si>
  <si>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</si>
  <si>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</si>
  <si>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</si>
  <si>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</si>
  <si>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</si>
  <si>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</si>
  <si>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</si>
  <si>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</si>
  <si>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</si>
  <si>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</si>
  <si>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</si>
  <si>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</si>
  <si>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</si>
  <si>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</si>
  <si>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</si>
  <si>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</si>
  <si>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</si>
  <si>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</si>
  <si>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</si>
  <si>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</si>
  <si>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</si>
  <si>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</si>
  <si>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</si>
  <si>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</si>
  <si>
    <t>令和3年度</t>
    <phoneticPr fontId="14"/>
  </si>
  <si>
    <t>秋田県男鹿市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</si>
  <si>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</si>
  <si>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</si>
  <si>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</si>
  <si>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</si>
  <si>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</si>
  <si>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</si>
  <si>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</si>
  <si>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</si>
  <si>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</si>
  <si>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</si>
  <si>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</si>
  <si>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</si>
  <si>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</si>
  <si>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</si>
  <si>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</si>
  <si>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</si>
  <si>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</si>
  <si>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</si>
  <si>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</si>
  <si>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</si>
  <si>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</si>
  <si>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</si>
  <si>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</si>
  <si>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</si>
  <si>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</si>
  <si>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</si>
  <si>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</si>
  <si>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</si>
  <si>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</si>
  <si>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</si>
  <si>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</si>
  <si>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</si>
  <si>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</si>
  <si>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</si>
  <si>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</si>
  <si>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</si>
  <si>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</si>
  <si>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</si>
  <si>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</si>
  <si>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</si>
  <si>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</si>
  <si>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</si>
  <si>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</si>
  <si>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</si>
  <si>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</si>
  <si>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</si>
  <si>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</si>
  <si>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</si>
  <si>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</si>
  <si>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</si>
  <si>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</si>
  <si>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</si>
  <si>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</si>
  <si>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</si>
  <si>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</si>
  <si>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</si>
  <si>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</si>
  <si>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</si>
  <si>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</si>
  <si>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</si>
  <si>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</si>
  <si>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</si>
  <si>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</si>
  <si>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</si>
  <si>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</si>
  <si>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</si>
  <si>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</si>
  <si>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</si>
  <si>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</si>
  <si>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</si>
  <si>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</si>
  <si>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</si>
  <si>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</si>
  <si>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</si>
  <si>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</si>
  <si>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</si>
  <si>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</si>
  <si>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</si>
  <si>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</si>
  <si>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</si>
  <si>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</si>
  <si>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</si>
  <si>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</si>
  <si>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</si>
  <si>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</si>
  <si>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</si>
  <si>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</si>
  <si>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</si>
  <si>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</si>
  <si>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</si>
  <si>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</si>
  <si>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</si>
  <si>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</si>
  <si>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</si>
  <si>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</si>
  <si>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</si>
  <si>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</si>
  <si>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</si>
  <si>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</si>
  <si>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</si>
  <si>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</si>
  <si>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</si>
  <si>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</si>
  <si>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</si>
  <si>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</si>
  <si>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</si>
  <si>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</si>
  <si>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</si>
  <si>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</si>
  <si>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</si>
  <si>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</si>
  <si>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</si>
  <si>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</si>
  <si>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</si>
  <si>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</si>
  <si>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</si>
  <si>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</si>
  <si>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</si>
  <si>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</si>
  <si>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</si>
  <si>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</si>
  <si>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</si>
  <si>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</si>
  <si>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</si>
  <si>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その他</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</si>
  <si>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</si>
  <si>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</si>
  <si>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</si>
  <si>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</si>
  <si>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</si>
  <si>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</si>
  <si>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</si>
  <si>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</si>
  <si>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</si>
  <si>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</si>
  <si>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</si>
  <si>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</si>
  <si>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</si>
  <si>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</si>
  <si>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</si>
  <si>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</si>
  <si>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</si>
  <si>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</si>
  <si>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</si>
  <si>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</si>
  <si>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</si>
  <si>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</si>
  <si>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</si>
  <si>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</si>
  <si>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</si>
  <si>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</si>
  <si>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</si>
  <si>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</si>
  <si>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秋田県男鹿市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</si>
  <si>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</si>
  <si>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</si>
  <si>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</si>
  <si>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</si>
  <si>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</si>
  <si>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</si>
  <si>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</si>
  <si>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</si>
  <si>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</si>
  <si>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</si>
  <si>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</si>
  <si>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</si>
  <si>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</si>
  <si>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</si>
  <si>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</si>
  <si>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</si>
  <si>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</si>
  <si>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</si>
  <si>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</si>
  <si>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</si>
  <si>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おが地域振興公社</t>
    <rPh sb="2" eb="4">
      <t>チイキ</t>
    </rPh>
    <rPh sb="4" eb="6">
      <t>シンコウ</t>
    </rPh>
    <rPh sb="6" eb="8">
      <t>コウシャ</t>
    </rPh>
    <phoneticPr fontId="2"/>
  </si>
  <si>
    <t>-</t>
    <phoneticPr fontId="2"/>
  </si>
  <si>
    <t>診療所特別会計（一般会計）</t>
    <phoneticPr fontId="5"/>
  </si>
  <si>
    <t>-</t>
  </si>
  <si>
    <t>株式会社　男鹿水族館</t>
    <rPh sb="0" eb="4">
      <t>カブシキガイシャ</t>
    </rPh>
    <rPh sb="5" eb="7">
      <t>オガ</t>
    </rPh>
    <rPh sb="7" eb="10">
      <t>スイゾクカン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</si>
  <si>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</si>
  <si>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</si>
  <si>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</si>
  <si>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</si>
  <si>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</si>
  <si>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</si>
  <si>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</si>
  <si>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</si>
  <si>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</si>
  <si>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</si>
  <si>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</si>
  <si>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</si>
  <si>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</si>
  <si>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</si>
  <si>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</si>
  <si>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</si>
  <si>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</si>
  <si>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</si>
  <si>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</si>
  <si>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</si>
  <si>
    <t>ガス事業会計</t>
    <phoneticPr fontId="5"/>
  </si>
  <si>
    <t>下水道事業会計</t>
    <phoneticPr fontId="5"/>
  </si>
  <si>
    <t>農業集落排水事業会計</t>
    <phoneticPr fontId="5"/>
  </si>
  <si>
    <t>漁業集落排水事業会計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</si>
  <si>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</si>
  <si>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</si>
  <si>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</si>
  <si>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</si>
  <si>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</si>
  <si>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</si>
  <si>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</si>
  <si>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</si>
  <si>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</si>
  <si>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</si>
  <si>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</si>
  <si>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</si>
  <si>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</si>
  <si>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</si>
  <si>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</si>
  <si>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</si>
  <si>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</si>
  <si>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</si>
  <si>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</si>
  <si>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</si>
  <si>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</si>
  <si>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</si>
  <si>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</si>
  <si>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</si>
  <si>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</si>
  <si>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</si>
  <si>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</si>
  <si>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</si>
  <si>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</si>
  <si>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</si>
  <si>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</si>
  <si>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</si>
  <si>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</si>
  <si>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</si>
  <si>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</si>
  <si>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</si>
  <si>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</si>
  <si>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</si>
  <si>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</si>
  <si>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</si>
  <si>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</si>
  <si>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</si>
  <si>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</si>
  <si>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</si>
  <si>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</si>
  <si>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</si>
  <si>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</si>
  <si>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</si>
  <si>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</si>
  <si>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</si>
  <si>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</si>
  <si>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</si>
  <si>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</si>
  <si>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</si>
  <si>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</si>
  <si>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</si>
  <si>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</si>
  <si>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</si>
  <si>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</si>
  <si>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</si>
  <si>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</si>
  <si>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</si>
  <si>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</si>
  <si>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</si>
  <si>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</si>
  <si>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</si>
  <si>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</si>
  <si>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</si>
  <si>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</si>
  <si>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</si>
  <si>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</si>
  <si>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</si>
  <si>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</si>
  <si>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</si>
  <si>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</si>
  <si>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</si>
  <si>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</si>
  <si>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</si>
  <si>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</si>
  <si>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</si>
  <si>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</si>
  <si>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</si>
  <si>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</si>
  <si>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</si>
  <si>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</si>
  <si>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</si>
  <si>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</si>
  <si>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</si>
  <si>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</si>
  <si>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</si>
  <si>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</si>
  <si>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</si>
  <si>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</si>
  <si>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</si>
  <si>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</si>
  <si>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</si>
  <si>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</si>
  <si>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</si>
  <si>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</si>
  <si>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</si>
  <si>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</si>
  <si>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</si>
  <si>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</si>
  <si>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</si>
  <si>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</si>
  <si>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</si>
  <si>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</si>
  <si>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</si>
  <si>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</si>
  <si>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</si>
  <si>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</si>
  <si>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</si>
  <si>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</si>
  <si>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</si>
  <si>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</si>
  <si>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</si>
  <si>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</si>
  <si>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</si>
  <si>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</si>
  <si>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</si>
  <si>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</si>
  <si>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</si>
  <si>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</si>
  <si>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</si>
  <si>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</si>
  <si>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</si>
  <si>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</si>
  <si>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</si>
  <si>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</si>
  <si>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</si>
  <si>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</si>
  <si>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</si>
  <si>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</si>
  <si>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</si>
  <si>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</si>
  <si>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</si>
  <si>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</si>
  <si>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</si>
  <si>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</si>
  <si>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</si>
  <si>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</si>
  <si>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</si>
  <si>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</si>
  <si>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2.13</t>
  </si>
  <si>
    <t>会計</t>
    <rPh sb="0" eb="2">
      <t>カイケイ</t>
    </rPh>
    <phoneticPr fontId="5"/>
  </si>
  <si>
    <t>一般会計</t>
  </si>
  <si>
    <t>上水道事業会計</t>
  </si>
  <si>
    <t>ガス事業会計</t>
  </si>
  <si>
    <t>介護保険特別会計（保険事業勘定）</t>
  </si>
  <si>
    <t>男鹿みなと市民病院事業会計</t>
  </si>
  <si>
    <t>▲ 0.19</t>
  </si>
  <si>
    <t>▲ 0.30</t>
  </si>
  <si>
    <t>▲ 0.05</t>
  </si>
  <si>
    <t>国民健康保険特別会計</t>
  </si>
  <si>
    <t>下水道事業会計</t>
  </si>
  <si>
    <t>漁業集落排水事業会計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</si>
  <si>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</si>
  <si>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</si>
  <si>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</si>
  <si>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</si>
  <si>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</si>
  <si>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</si>
  <si>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</si>
  <si>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</si>
  <si>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</si>
  <si>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</si>
  <si>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</si>
  <si>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</si>
  <si>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</si>
  <si>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</si>
  <si>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</si>
  <si>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</si>
  <si>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</si>
  <si>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</si>
  <si>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</si>
  <si>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</si>
  <si>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</si>
  <si>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</si>
  <si>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</si>
  <si>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</si>
  <si>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</si>
  <si>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</si>
  <si>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</si>
  <si>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</si>
  <si>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</si>
  <si>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</si>
  <si>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</si>
  <si>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</si>
  <si>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</si>
  <si>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</si>
  <si>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</si>
  <si>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</si>
  <si>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</si>
  <si>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</si>
  <si>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</si>
  <si>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</si>
  <si>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</si>
  <si>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</si>
  <si>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</si>
  <si>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</si>
  <si>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</si>
  <si>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</si>
  <si>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</si>
  <si>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</si>
  <si>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</si>
  <si>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過疎地域持続的発展基金</t>
    <rPh sb="0" eb="11">
      <t>カソチイキジゾクテキハッテンキキン</t>
    </rPh>
    <phoneticPr fontId="5"/>
  </si>
  <si>
    <t>教育施設整備基金</t>
    <rPh sb="0" eb="8">
      <t>キョウイクシセツセイビキキン</t>
    </rPh>
    <phoneticPr fontId="5"/>
  </si>
  <si>
    <t>森林環境譲与税基金</t>
    <rPh sb="0" eb="9">
      <t>シンリンカンキョウジョウヨゼイキキン</t>
    </rPh>
    <phoneticPr fontId="5"/>
  </si>
  <si>
    <t>企業版ふるさと納税地方創生基金</t>
    <rPh sb="0" eb="3">
      <t>キギョウバン</t>
    </rPh>
    <rPh sb="7" eb="9">
      <t>ノウゼイ</t>
    </rPh>
    <rPh sb="9" eb="15">
      <t>チホウソウセイキキン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</si>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</sst>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182"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2" fontId="9" fillId="0" borderId="28"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185"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6" fontId="9" fillId="0" borderId="55" xfId="7" applyNumberFormat="1" applyFont="1" applyBorder="1" applyAlignment="1">
      <alignment horizontal="right" vertical="center" shrinkToFit="1"/>
    </xf>
    <xf numFmtId="186" fontId="9" fillId="0" borderId="56" xfId="7" applyNumberFormat="1" applyFont="1" applyBorder="1" applyAlignment="1">
      <alignment horizontal="right" vertical="center" shrinkToFit="1"/>
    </xf>
    <xf numFmtId="186"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182" fontId="9" fillId="0" borderId="48" xfId="7" applyNumberFormat="1" applyFont="1" applyBorder="1" applyAlignment="1">
      <alignment horizontal="right" vertical="center" shrinkToFit="1"/>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9" fillId="0" borderId="21" xfId="10" applyFont="1" applyBorder="1" applyAlignment="1">
      <alignment horizontal="left" vertical="center"/>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185"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4" fontId="9" fillId="0" borderId="62"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82"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2" fontId="9" fillId="0" borderId="47" xfId="7" applyNumberFormat="1" applyFont="1" applyBorder="1" applyAlignment="1">
      <alignment horizontal="right" vertical="center"/>
    </xf>
    <xf numFmtId="182"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2" fontId="9" fillId="0" borderId="46" xfId="7" applyNumberFormat="1" applyFont="1" applyBorder="1">
      <alignment vertical="center"/>
    </xf>
    <xf numFmtId="182" fontId="9" fillId="0" borderId="47" xfId="7" applyNumberFormat="1" applyFont="1" applyBorder="1">
      <alignment vertical="center"/>
    </xf>
    <xf numFmtId="182"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3"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2"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70"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2" fontId="9" fillId="0" borderId="76"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4"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7"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89" fontId="4" fillId="2" borderId="44" xfId="14" applyNumberFormat="1" applyFont="1" applyFill="1" applyBorder="1" applyAlignment="1">
      <alignment horizontal="right" vertical="center" shrinkToFit="1"/>
    </xf>
    <xf numFmtId="189" fontId="4" fillId="2" borderId="47" xfId="14" applyNumberFormat="1" applyFont="1" applyFill="1" applyBorder="1" applyAlignment="1">
      <alignment horizontal="right" vertical="center" shrinkToFit="1"/>
    </xf>
    <xf numFmtId="189" fontId="4" fillId="2" borderId="42"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189"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2" xfId="2" applyNumberFormat="1" applyFont="1" applyFill="1" applyBorder="1" applyAlignment="1">
      <alignment horizontal="right" vertical="center" shrinkToFit="1"/>
    </xf>
    <xf numFmtId="190"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8" fontId="29" fillId="0" borderId="14" xfId="16" applyNumberFormat="1" applyFont="1" applyFill="1" applyBorder="1" applyAlignment="1" applyProtection="1">
      <alignment horizontal="right" vertical="center" shrinkToFit="1"/>
    </xf>
    <xf numFmtId="188" fontId="29" fillId="0" borderId="16" xfId="16" applyNumberFormat="1" applyFont="1" applyFill="1" applyBorder="1" applyAlignment="1" applyProtection="1">
      <alignment horizontal="right" vertical="center" shrinkToFit="1"/>
    </xf>
    <xf numFmtId="188"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188"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8" fontId="29" fillId="0" borderId="113" xfId="16" applyNumberFormat="1" applyFont="1" applyFill="1" applyBorder="1" applyAlignment="1" applyProtection="1">
      <alignment horizontal="right" vertical="center" shrinkToFit="1"/>
    </xf>
    <xf numFmtId="188" fontId="29" fillId="0" borderId="183" xfId="16" applyNumberFormat="1" applyFont="1" applyFill="1" applyBorder="1" applyAlignment="1" applyProtection="1">
      <alignment horizontal="right" vertical="center" shrinkToFit="1"/>
    </xf>
    <xf numFmtId="188"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188"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8" fontId="29" fillId="0" borderId="187"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8" fontId="29" fillId="0" borderId="113" xfId="17" applyNumberFormat="1" applyFont="1" applyFill="1" applyBorder="1" applyAlignment="1">
      <alignment horizontal="right" vertical="center" shrinkToFit="1"/>
    </xf>
    <xf numFmtId="188" fontId="29" fillId="0" borderId="183" xfId="17" applyNumberFormat="1" applyFont="1" applyFill="1" applyBorder="1" applyAlignment="1">
      <alignment horizontal="right" vertical="center" shrinkToFit="1"/>
    </xf>
    <xf numFmtId="188"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5139-4473-A1BC-A9B07A3B892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78932</c:v>
                </c:pt>
                <c:pt idx="1">
                  <c:v>51726</c:v>
                </c:pt>
                <c:pt idx="2">
                  <c:v>28472</c:v>
                </c:pt>
                <c:pt idx="3">
                  <c:v>46475</c:v>
                </c:pt>
                <c:pt idx="4">
                  <c:v>63492</c:v>
                </c:pt>
              </c:numCache>
            </c:numRef>
          </c:val>
          <c:smooth val="0"/>
          <c:extLst>
            <c:ext xmlns:c16="http://schemas.microsoft.com/office/drawing/2014/chart" uri="{C3380CC4-5D6E-409C-BE32-E72D297353CC}">
              <c16:uniqueId val="{00000001-5139-4473-A1BC-A9B07A3B89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2.58</c:v>
                </c:pt>
                <c:pt idx="1">
                  <c:v>3.28</c:v>
                </c:pt>
                <c:pt idx="2">
                  <c:v>3.87</c:v>
                </c:pt>
                <c:pt idx="3">
                  <c:v>5.23</c:v>
                </c:pt>
                <c:pt idx="4">
                  <c:v>4.0599999999999996</c:v>
                </c:pt>
              </c:numCache>
            </c:numRef>
          </c:val>
          <c:extLst>
            <c:ext xmlns:c16="http://schemas.microsoft.com/office/drawing/2014/chart" uri="{C3380CC4-5D6E-409C-BE32-E72D297353CC}">
              <c16:uniqueId val="{00000000-A430-4252-833D-B456185C16D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8.06</c:v>
                </c:pt>
                <c:pt idx="1">
                  <c:v>9.64</c:v>
                </c:pt>
                <c:pt idx="2">
                  <c:v>13.31</c:v>
                </c:pt>
                <c:pt idx="3">
                  <c:v>17.829999999999998</c:v>
                </c:pt>
                <c:pt idx="4">
                  <c:v>23.48</c:v>
                </c:pt>
              </c:numCache>
            </c:numRef>
          </c:val>
          <c:extLst>
            <c:ext xmlns:c16="http://schemas.microsoft.com/office/drawing/2014/chart" uri="{C3380CC4-5D6E-409C-BE32-E72D297353CC}">
              <c16:uniqueId val="{00000001-A430-4252-833D-B456185C16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-2.13</c:v>
                </c:pt>
                <c:pt idx="1">
                  <c:v>0.74</c:v>
                </c:pt>
                <c:pt idx="2">
                  <c:v>2.3199999999999998</c:v>
                </c:pt>
                <c:pt idx="3">
                  <c:v>4.3600000000000003</c:v>
                </c:pt>
                <c:pt idx="4">
                  <c:v>2.86</c:v>
                </c:pt>
              </c:numCache>
            </c:numRef>
          </c:val>
          <c:smooth val="0"/>
          <c:extLst>
            <c:ext xmlns:c16="http://schemas.microsoft.com/office/drawing/2014/chart" uri="{C3380CC4-5D6E-409C-BE32-E72D297353CC}">
              <c16:uniqueId val="{00000002-A430-4252-833D-B456185C16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0.13</c:v>
                </c:pt>
                <c:pt idx="2">
                  <c:v>#N/A</c:v>
                </c:pt>
                <c:pt idx="3">
                  <c:v>0.11</c:v>
                </c:pt>
                <c:pt idx="4">
                  <c:v>#N/A</c:v>
                </c:pt>
                <c:pt idx="5">
                  <c:v>0.11</c:v>
                </c:pt>
                <c:pt idx="6">
                  <c:v>#N/A</c:v>
                </c:pt>
                <c:pt idx="7">
                  <c:v>0.1</c:v>
                </c:pt>
                <c:pt idx="8">
                  <c:v>#N/A</c:v>
                </c:pt>
                <c:pt idx="9">
                  <c:v>0.13</c:v>
                </c:pt>
              </c:numCache>
            </c:numRef>
          </c:val>
          <c:extLst>
            <c:ext xmlns:c16="http://schemas.microsoft.com/office/drawing/2014/chart" uri="{C3380CC4-5D6E-409C-BE32-E72D297353CC}">
              <c16:uniqueId val="{00000000-F0AD-4BC3-A6AE-1F98BB85966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AD-4BC3-A6AE-1F98BB859662}"/>
            </c:ext>
          </c:extLst>
        </c:ser>
        <c:ser>
          <c:idx val="2"/>
          <c:order val="2"/>
          <c:tx>
            <c:strRef>
              <c:f>[1]データシート!$A$29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0.14000000000000001</c:v>
                </c:pt>
                <c:pt idx="2">
                  <c:v>#N/A</c:v>
                </c:pt>
                <c:pt idx="3">
                  <c:v>0.13</c:v>
                </c:pt>
                <c:pt idx="4">
                  <c:v>#N/A</c:v>
                </c:pt>
                <c:pt idx="5">
                  <c:v>0.1</c:v>
                </c:pt>
                <c:pt idx="6">
                  <c:v>#N/A</c:v>
                </c:pt>
                <c:pt idx="7">
                  <c:v>0.09</c:v>
                </c:pt>
                <c:pt idx="8">
                  <c:v>#N/A</c:v>
                </c:pt>
                <c:pt idx="9">
                  <c:v>0.09</c:v>
                </c:pt>
              </c:numCache>
            </c:numRef>
          </c:val>
          <c:extLst>
            <c:ext xmlns:c16="http://schemas.microsoft.com/office/drawing/2014/chart" uri="{C3380CC4-5D6E-409C-BE32-E72D297353CC}">
              <c16:uniqueId val="{00000002-F0AD-4BC3-A6AE-1F98BB859662}"/>
            </c:ext>
          </c:extLst>
        </c:ser>
        <c:ser>
          <c:idx val="3"/>
          <c:order val="3"/>
          <c:tx>
            <c:strRef>
              <c:f>[1]データシート!$A$30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0.52</c:v>
                </c:pt>
                <c:pt idx="2">
                  <c:v>#N/A</c:v>
                </c:pt>
                <c:pt idx="3">
                  <c:v>0.22</c:v>
                </c:pt>
                <c:pt idx="4">
                  <c:v>#N/A</c:v>
                </c:pt>
                <c:pt idx="5">
                  <c:v>0.18</c:v>
                </c:pt>
                <c:pt idx="6">
                  <c:v>#N/A</c:v>
                </c:pt>
                <c:pt idx="7">
                  <c:v>0.27</c:v>
                </c:pt>
                <c:pt idx="8">
                  <c:v>#N/A</c:v>
                </c:pt>
                <c:pt idx="9">
                  <c:v>0.26</c:v>
                </c:pt>
              </c:numCache>
            </c:numRef>
          </c:val>
          <c:extLst>
            <c:ext xmlns:c16="http://schemas.microsoft.com/office/drawing/2014/chart" uri="{C3380CC4-5D6E-409C-BE32-E72D297353CC}">
              <c16:uniqueId val="{00000003-F0AD-4BC3-A6AE-1F98BB859662}"/>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2.2200000000000002</c:v>
                </c:pt>
                <c:pt idx="2">
                  <c:v>#N/A</c:v>
                </c:pt>
                <c:pt idx="3">
                  <c:v>2.2599999999999998</c:v>
                </c:pt>
                <c:pt idx="4">
                  <c:v>#N/A</c:v>
                </c:pt>
                <c:pt idx="5">
                  <c:v>0.8</c:v>
                </c:pt>
                <c:pt idx="6">
                  <c:v>#N/A</c:v>
                </c:pt>
                <c:pt idx="7">
                  <c:v>0.78</c:v>
                </c:pt>
                <c:pt idx="8">
                  <c:v>#N/A</c:v>
                </c:pt>
                <c:pt idx="9">
                  <c:v>0.64</c:v>
                </c:pt>
              </c:numCache>
            </c:numRef>
          </c:val>
          <c:extLst>
            <c:ext xmlns:c16="http://schemas.microsoft.com/office/drawing/2014/chart" uri="{C3380CC4-5D6E-409C-BE32-E72D297353CC}">
              <c16:uniqueId val="{00000004-F0AD-4BC3-A6AE-1F98BB859662}"/>
            </c:ext>
          </c:extLst>
        </c:ser>
        <c:ser>
          <c:idx val="5"/>
          <c:order val="5"/>
          <c:tx>
            <c:strRef>
              <c:f>[1]データシート!$A$32</c:f>
              <c:strCache>
                <c:ptCount val="1"/>
                <c:pt idx="0">
                  <c:v>男鹿みなと市民病院事業会計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0.19</c:v>
                </c:pt>
                <c:pt idx="1">
                  <c:v>#N/A</c:v>
                </c:pt>
                <c:pt idx="2">
                  <c:v>0.3</c:v>
                </c:pt>
                <c:pt idx="3">
                  <c:v>#N/A</c:v>
                </c:pt>
                <c:pt idx="4">
                  <c:v>0.05</c:v>
                </c:pt>
                <c:pt idx="5">
                  <c:v>#N/A</c:v>
                </c:pt>
                <c:pt idx="6">
                  <c:v>#N/A</c:v>
                </c:pt>
                <c:pt idx="7">
                  <c:v>0.28999999999999998</c:v>
                </c:pt>
                <c:pt idx="8">
                  <c:v>#N/A</c:v>
                </c:pt>
                <c:pt idx="9">
                  <c:v>0.83</c:v>
                </c:pt>
              </c:numCache>
            </c:numRef>
          </c:val>
          <c:extLst>
            <c:ext xmlns:c16="http://schemas.microsoft.com/office/drawing/2014/chart" uri="{C3380CC4-5D6E-409C-BE32-E72D297353CC}">
              <c16:uniqueId val="{00000005-F0AD-4BC3-A6AE-1F98BB859662}"/>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1.08</c:v>
                </c:pt>
                <c:pt idx="2">
                  <c:v>#N/A</c:v>
                </c:pt>
                <c:pt idx="3">
                  <c:v>1.35</c:v>
                </c:pt>
                <c:pt idx="4">
                  <c:v>#N/A</c:v>
                </c:pt>
                <c:pt idx="5">
                  <c:v>0.55000000000000004</c:v>
                </c:pt>
                <c:pt idx="6">
                  <c:v>#N/A</c:v>
                </c:pt>
                <c:pt idx="7">
                  <c:v>0.93</c:v>
                </c:pt>
                <c:pt idx="8">
                  <c:v>#N/A</c:v>
                </c:pt>
                <c:pt idx="9">
                  <c:v>1.33</c:v>
                </c:pt>
              </c:numCache>
            </c:numRef>
          </c:val>
          <c:extLst>
            <c:ext xmlns:c16="http://schemas.microsoft.com/office/drawing/2014/chart" uri="{C3380CC4-5D6E-409C-BE32-E72D297353CC}">
              <c16:uniqueId val="{00000006-F0AD-4BC3-A6AE-1F98BB859662}"/>
            </c:ext>
          </c:extLst>
        </c:ser>
        <c:ser>
          <c:idx val="7"/>
          <c:order val="7"/>
          <c:tx>
            <c:strRef>
              <c:f>[1]データシート!$A$34</c:f>
              <c:strCache>
                <c:ptCount val="1"/>
                <c:pt idx="0">
                  <c:v>ガス事業会計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1.81</c:v>
                </c:pt>
                <c:pt idx="2">
                  <c:v>#N/A</c:v>
                </c:pt>
                <c:pt idx="3">
                  <c:v>2.15</c:v>
                </c:pt>
                <c:pt idx="4">
                  <c:v>#N/A</c:v>
                </c:pt>
                <c:pt idx="5">
                  <c:v>2.27</c:v>
                </c:pt>
                <c:pt idx="6">
                  <c:v>#N/A</c:v>
                </c:pt>
                <c:pt idx="7">
                  <c:v>2.2200000000000002</c:v>
                </c:pt>
                <c:pt idx="8">
                  <c:v>#N/A</c:v>
                </c:pt>
                <c:pt idx="9">
                  <c:v>2.35</c:v>
                </c:pt>
              </c:numCache>
            </c:numRef>
          </c:val>
          <c:extLst>
            <c:ext xmlns:c16="http://schemas.microsoft.com/office/drawing/2014/chart" uri="{C3380CC4-5D6E-409C-BE32-E72D297353CC}">
              <c16:uniqueId val="{00000007-F0AD-4BC3-A6AE-1F98BB859662}"/>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3.33</c:v>
                </c:pt>
                <c:pt idx="2">
                  <c:v>#N/A</c:v>
                </c:pt>
                <c:pt idx="3">
                  <c:v>3.35</c:v>
                </c:pt>
                <c:pt idx="4">
                  <c:v>#N/A</c:v>
                </c:pt>
                <c:pt idx="5">
                  <c:v>3.24</c:v>
                </c:pt>
                <c:pt idx="6">
                  <c:v>#N/A</c:v>
                </c:pt>
                <c:pt idx="7">
                  <c:v>3.02</c:v>
                </c:pt>
                <c:pt idx="8">
                  <c:v>#N/A</c:v>
                </c:pt>
                <c:pt idx="9">
                  <c:v>2.57</c:v>
                </c:pt>
              </c:numCache>
            </c:numRef>
          </c:val>
          <c:extLst>
            <c:ext xmlns:c16="http://schemas.microsoft.com/office/drawing/2014/chart" uri="{C3380CC4-5D6E-409C-BE32-E72D297353CC}">
              <c16:uniqueId val="{00000008-F0AD-4BC3-A6AE-1F98BB859662}"/>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2.69</c:v>
                </c:pt>
                <c:pt idx="2">
                  <c:v>#N/A</c:v>
                </c:pt>
                <c:pt idx="3">
                  <c:v>3.28</c:v>
                </c:pt>
                <c:pt idx="4">
                  <c:v>#N/A</c:v>
                </c:pt>
                <c:pt idx="5">
                  <c:v>3.87</c:v>
                </c:pt>
                <c:pt idx="6">
                  <c:v>#N/A</c:v>
                </c:pt>
                <c:pt idx="7">
                  <c:v>5.22</c:v>
                </c:pt>
                <c:pt idx="8">
                  <c:v>#N/A</c:v>
                </c:pt>
                <c:pt idx="9">
                  <c:v>4.0599999999999996</c:v>
                </c:pt>
              </c:numCache>
            </c:numRef>
          </c:val>
          <c:extLst>
            <c:ext xmlns:c16="http://schemas.microsoft.com/office/drawing/2014/chart" uri="{C3380CC4-5D6E-409C-BE32-E72D297353CC}">
              <c16:uniqueId val="{00000009-F0AD-4BC3-A6AE-1F98BB8596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1828</c:v>
                </c:pt>
                <c:pt idx="5">
                  <c:v>1829</c:v>
                </c:pt>
                <c:pt idx="8">
                  <c:v>1790</c:v>
                </c:pt>
                <c:pt idx="11">
                  <c:v>1794</c:v>
                </c:pt>
                <c:pt idx="14">
                  <c:v>1815</c:v>
                </c:pt>
              </c:numCache>
            </c:numRef>
          </c:val>
          <c:extLst>
            <c:ext xmlns:c16="http://schemas.microsoft.com/office/drawing/2014/chart" uri="{C3380CC4-5D6E-409C-BE32-E72D297353CC}">
              <c16:uniqueId val="{00000000-C0E2-485F-8379-86E11259F03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E2-485F-8379-86E11259F03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39</c:v>
                </c:pt>
                <c:pt idx="3">
                  <c:v>39</c:v>
                </c:pt>
                <c:pt idx="6">
                  <c:v>35</c:v>
                </c:pt>
                <c:pt idx="9">
                  <c:v>29</c:v>
                </c:pt>
                <c:pt idx="12">
                  <c:v>33</c:v>
                </c:pt>
              </c:numCache>
            </c:numRef>
          </c:val>
          <c:extLst>
            <c:ext xmlns:c16="http://schemas.microsoft.com/office/drawing/2014/chart" uri="{C3380CC4-5D6E-409C-BE32-E72D297353CC}">
              <c16:uniqueId val="{00000002-C0E2-485F-8379-86E11259F03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179</c:v>
                </c:pt>
                <c:pt idx="3">
                  <c:v>183</c:v>
                </c:pt>
                <c:pt idx="6">
                  <c:v>182</c:v>
                </c:pt>
                <c:pt idx="9">
                  <c:v>189</c:v>
                </c:pt>
                <c:pt idx="12">
                  <c:v>187</c:v>
                </c:pt>
              </c:numCache>
            </c:numRef>
          </c:val>
          <c:extLst>
            <c:ext xmlns:c16="http://schemas.microsoft.com/office/drawing/2014/chart" uri="{C3380CC4-5D6E-409C-BE32-E72D297353CC}">
              <c16:uniqueId val="{00000003-C0E2-485F-8379-86E11259F03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812</c:v>
                </c:pt>
                <c:pt idx="3">
                  <c:v>761</c:v>
                </c:pt>
                <c:pt idx="6">
                  <c:v>775</c:v>
                </c:pt>
                <c:pt idx="9">
                  <c:v>778</c:v>
                </c:pt>
                <c:pt idx="12">
                  <c:v>768</c:v>
                </c:pt>
              </c:numCache>
            </c:numRef>
          </c:val>
          <c:extLst>
            <c:ext xmlns:c16="http://schemas.microsoft.com/office/drawing/2014/chart" uri="{C3380CC4-5D6E-409C-BE32-E72D297353CC}">
              <c16:uniqueId val="{00000004-C0E2-485F-8379-86E11259F03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E2-485F-8379-86E11259F03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E2-485F-8379-86E11259F03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1713</c:v>
                </c:pt>
                <c:pt idx="3">
                  <c:v>1683</c:v>
                </c:pt>
                <c:pt idx="6">
                  <c:v>1603</c:v>
                </c:pt>
                <c:pt idx="9">
                  <c:v>1627</c:v>
                </c:pt>
                <c:pt idx="12">
                  <c:v>1661</c:v>
                </c:pt>
              </c:numCache>
            </c:numRef>
          </c:val>
          <c:extLst>
            <c:ext xmlns:c16="http://schemas.microsoft.com/office/drawing/2014/chart" uri="{C3380CC4-5D6E-409C-BE32-E72D297353CC}">
              <c16:uniqueId val="{00000007-C0E2-485F-8379-86E11259F0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915</c:v>
                </c:pt>
                <c:pt idx="2">
                  <c:v>#N/A</c:v>
                </c:pt>
                <c:pt idx="3">
                  <c:v>#N/A</c:v>
                </c:pt>
                <c:pt idx="4">
                  <c:v>837</c:v>
                </c:pt>
                <c:pt idx="5">
                  <c:v>#N/A</c:v>
                </c:pt>
                <c:pt idx="6">
                  <c:v>#N/A</c:v>
                </c:pt>
                <c:pt idx="7">
                  <c:v>805</c:v>
                </c:pt>
                <c:pt idx="8">
                  <c:v>#N/A</c:v>
                </c:pt>
                <c:pt idx="9">
                  <c:v>#N/A</c:v>
                </c:pt>
                <c:pt idx="10">
                  <c:v>829</c:v>
                </c:pt>
                <c:pt idx="11">
                  <c:v>#N/A</c:v>
                </c:pt>
                <c:pt idx="12">
                  <c:v>#N/A</c:v>
                </c:pt>
                <c:pt idx="13">
                  <c:v>834</c:v>
                </c:pt>
                <c:pt idx="14">
                  <c:v>#N/A</c:v>
                </c:pt>
              </c:numCache>
            </c:numRef>
          </c:val>
          <c:smooth val="0"/>
          <c:extLst>
            <c:ext xmlns:c16="http://schemas.microsoft.com/office/drawing/2014/chart" uri="{C3380CC4-5D6E-409C-BE32-E72D297353CC}">
              <c16:uniqueId val="{00000008-C0E2-485F-8379-86E11259F0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19224</c:v>
                </c:pt>
                <c:pt idx="5">
                  <c:v>18507</c:v>
                </c:pt>
                <c:pt idx="8">
                  <c:v>17704</c:v>
                </c:pt>
                <c:pt idx="11">
                  <c:v>17156</c:v>
                </c:pt>
                <c:pt idx="14">
                  <c:v>16335</c:v>
                </c:pt>
              </c:numCache>
            </c:numRef>
          </c:val>
          <c:extLst>
            <c:ext xmlns:c16="http://schemas.microsoft.com/office/drawing/2014/chart" uri="{C3380CC4-5D6E-409C-BE32-E72D297353CC}">
              <c16:uniqueId val="{00000000-8408-4559-A994-CD2082F4EC2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379</c:v>
                </c:pt>
                <c:pt idx="5">
                  <c:v>347</c:v>
                </c:pt>
                <c:pt idx="8">
                  <c:v>331</c:v>
                </c:pt>
                <c:pt idx="11">
                  <c:v>313</c:v>
                </c:pt>
                <c:pt idx="14">
                  <c:v>282</c:v>
                </c:pt>
              </c:numCache>
            </c:numRef>
          </c:val>
          <c:extLst>
            <c:ext xmlns:c16="http://schemas.microsoft.com/office/drawing/2014/chart" uri="{C3380CC4-5D6E-409C-BE32-E72D297353CC}">
              <c16:uniqueId val="{00000001-8408-4559-A994-CD2082F4EC2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874</c:v>
                </c:pt>
                <c:pt idx="5">
                  <c:v>1140</c:v>
                </c:pt>
                <c:pt idx="8">
                  <c:v>2042</c:v>
                </c:pt>
                <c:pt idx="11">
                  <c:v>2657</c:v>
                </c:pt>
                <c:pt idx="14">
                  <c:v>3684</c:v>
                </c:pt>
              </c:numCache>
            </c:numRef>
          </c:val>
          <c:extLst>
            <c:ext xmlns:c16="http://schemas.microsoft.com/office/drawing/2014/chart" uri="{C3380CC4-5D6E-409C-BE32-E72D297353CC}">
              <c16:uniqueId val="{00000002-8408-4559-A994-CD2082F4EC2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08-4559-A994-CD2082F4EC2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08-4559-A994-CD2082F4EC2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8-4559-A994-CD2082F4EC2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1943</c:v>
                </c:pt>
                <c:pt idx="3">
                  <c:v>1600</c:v>
                </c:pt>
                <c:pt idx="6">
                  <c:v>1486</c:v>
                </c:pt>
                <c:pt idx="9">
                  <c:v>1502</c:v>
                </c:pt>
                <c:pt idx="12">
                  <c:v>1478</c:v>
                </c:pt>
              </c:numCache>
            </c:numRef>
          </c:val>
          <c:extLst>
            <c:ext xmlns:c16="http://schemas.microsoft.com/office/drawing/2014/chart" uri="{C3380CC4-5D6E-409C-BE32-E72D297353CC}">
              <c16:uniqueId val="{00000006-8408-4559-A994-CD2082F4EC2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808</c:v>
                </c:pt>
                <c:pt idx="3">
                  <c:v>700</c:v>
                </c:pt>
                <c:pt idx="6">
                  <c:v>573</c:v>
                </c:pt>
                <c:pt idx="9">
                  <c:v>425</c:v>
                </c:pt>
                <c:pt idx="12">
                  <c:v>267</c:v>
                </c:pt>
              </c:numCache>
            </c:numRef>
          </c:val>
          <c:extLst>
            <c:ext xmlns:c16="http://schemas.microsoft.com/office/drawing/2014/chart" uri="{C3380CC4-5D6E-409C-BE32-E72D297353CC}">
              <c16:uniqueId val="{00000007-8408-4559-A994-CD2082F4EC2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10849</c:v>
                </c:pt>
                <c:pt idx="3">
                  <c:v>9902</c:v>
                </c:pt>
                <c:pt idx="6">
                  <c:v>9226</c:v>
                </c:pt>
                <c:pt idx="9">
                  <c:v>8694</c:v>
                </c:pt>
                <c:pt idx="12">
                  <c:v>8151</c:v>
                </c:pt>
              </c:numCache>
            </c:numRef>
          </c:val>
          <c:extLst>
            <c:ext xmlns:c16="http://schemas.microsoft.com/office/drawing/2014/chart" uri="{C3380CC4-5D6E-409C-BE32-E72D297353CC}">
              <c16:uniqueId val="{00000008-8408-4559-A994-CD2082F4EC2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353</c:v>
                </c:pt>
                <c:pt idx="3">
                  <c:v>338</c:v>
                </c:pt>
                <c:pt idx="6">
                  <c:v>316</c:v>
                </c:pt>
                <c:pt idx="9">
                  <c:v>287</c:v>
                </c:pt>
                <c:pt idx="12">
                  <c:v>115</c:v>
                </c:pt>
              </c:numCache>
            </c:numRef>
          </c:val>
          <c:extLst>
            <c:ext xmlns:c16="http://schemas.microsoft.com/office/drawing/2014/chart" uri="{C3380CC4-5D6E-409C-BE32-E72D297353CC}">
              <c16:uniqueId val="{00000009-8408-4559-A994-CD2082F4EC2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15674</c:v>
                </c:pt>
                <c:pt idx="3">
                  <c:v>15195</c:v>
                </c:pt>
                <c:pt idx="6">
                  <c:v>14371</c:v>
                </c:pt>
                <c:pt idx="9">
                  <c:v>13757</c:v>
                </c:pt>
                <c:pt idx="12">
                  <c:v>13605</c:v>
                </c:pt>
              </c:numCache>
            </c:numRef>
          </c:val>
          <c:extLst>
            <c:ext xmlns:c16="http://schemas.microsoft.com/office/drawing/2014/chart" uri="{C3380CC4-5D6E-409C-BE32-E72D297353CC}">
              <c16:uniqueId val="{0000000A-8408-4559-A994-CD2082F4EC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9150</c:v>
                </c:pt>
                <c:pt idx="2">
                  <c:v>#N/A</c:v>
                </c:pt>
                <c:pt idx="3">
                  <c:v>#N/A</c:v>
                </c:pt>
                <c:pt idx="4">
                  <c:v>7741</c:v>
                </c:pt>
                <c:pt idx="5">
                  <c:v>#N/A</c:v>
                </c:pt>
                <c:pt idx="6">
                  <c:v>#N/A</c:v>
                </c:pt>
                <c:pt idx="7">
                  <c:v>5895</c:v>
                </c:pt>
                <c:pt idx="8">
                  <c:v>#N/A</c:v>
                </c:pt>
                <c:pt idx="9">
                  <c:v>#N/A</c:v>
                </c:pt>
                <c:pt idx="10">
                  <c:v>4539</c:v>
                </c:pt>
                <c:pt idx="11">
                  <c:v>#N/A</c:v>
                </c:pt>
                <c:pt idx="12">
                  <c:v>#N/A</c:v>
                </c:pt>
                <c:pt idx="13">
                  <c:v>3314</c:v>
                </c:pt>
                <c:pt idx="14">
                  <c:v>#N/A</c:v>
                </c:pt>
              </c:numCache>
            </c:numRef>
          </c:val>
          <c:smooth val="0"/>
          <c:extLst>
            <c:ext xmlns:c16="http://schemas.microsoft.com/office/drawing/2014/chart" uri="{C3380CC4-5D6E-409C-BE32-E72D297353CC}">
              <c16:uniqueId val="{0000000B-8408-4559-A994-CD2082F4EC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1346</c:v>
                </c:pt>
                <c:pt idx="1">
                  <c:v>1847</c:v>
                </c:pt>
                <c:pt idx="2">
                  <c:v>2538</c:v>
                </c:pt>
              </c:numCache>
            </c:numRef>
          </c:val>
          <c:extLst>
            <c:ext xmlns:c16="http://schemas.microsoft.com/office/drawing/2014/chart" uri="{C3380CC4-5D6E-409C-BE32-E72D297353CC}">
              <c16:uniqueId val="{00000000-0089-48CE-91FC-D712F500A4F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c:v>
                </c:pt>
                <c:pt idx="1">
                  <c:v>1</c:v>
                </c:pt>
                <c:pt idx="2">
                  <c:v>125</c:v>
                </c:pt>
              </c:numCache>
            </c:numRef>
          </c:val>
          <c:extLst>
            <c:ext xmlns:c16="http://schemas.microsoft.com/office/drawing/2014/chart" uri="{C3380CC4-5D6E-409C-BE32-E72D297353CC}">
              <c16:uniqueId val="{00000001-0089-48CE-91FC-D712F500A4F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1232</c:v>
                </c:pt>
                <c:pt idx="1">
                  <c:v>1271</c:v>
                </c:pt>
                <c:pt idx="2">
                  <c:v>1561</c:v>
                </c:pt>
              </c:numCache>
            </c:numRef>
          </c:val>
          <c:extLst>
            <c:ext xmlns:c16="http://schemas.microsoft.com/office/drawing/2014/chart" uri="{C3380CC4-5D6E-409C-BE32-E72D297353CC}">
              <c16:uniqueId val="{00000002-0089-48CE-91FC-D712F500A4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{E0381AD0-CE3D-4198-B4B1-156852C9B957}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93-4450-9232-33F6A5B024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{7EAFDE43-4027-478B-B075-FC85A8C9869C}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93-4450-9232-33F6A5B024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{1088F20E-DD08-4478-9DB8-54AC42D3E4F0}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93-4450-9232-33F6A5B024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{A77D987A-25AD-4730-AC24-7C474B7B889C}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93-4450-9232-33F6A5B024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{7CB035A0-757E-4E78-B5E4-84CB773497A0}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93-4450-9232-33F6A5B024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{AD5FCBD8-B459-4707-ADA0-5980F59B0F86}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93-4450-9232-33F6A5B0241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{DCC30F15-BD74-4BC7-90EA-C09A8BFE66EC}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93-4450-9232-33F6A5B0241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{BF10F04D-F156-49F0-B1F5-49CFC5C4B091}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93-4450-9232-33F6A5B0241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{40C8FA3B-6C61-41BF-8BDC-2C20F9D9D144}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93-4450-9232-33F6A5B024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pt idx="24">
                  <c:v>59.3</c:v>
                </c:pt>
                <c:pt idx="32">
                  <c:v>60.5</c:v>
                </c:pt>
              </c:numCache>
            </c:numRef>
          </c:xVal>
          <c:yVal>
            <c:numRef>
              <c:f>公会計指標分析・財政指標組合せ分析表!$BP$51:$DC$51</c:f>
              <c:numCache>
                <c:formatCode>#,##0.0;"▲ "#,##0.0</c:formatCode>
                <c:ptCount val="40"/>
                <c:pt idx="16">
                  <c:v>70.3</c:v>
                </c:pt>
                <c:pt idx="24">
                  <c:v>52.7</c:v>
                </c:pt>
                <c:pt idx="32">
                  <c:v>36.6</c:v>
                </c:pt>
              </c:numCache>
            </c:numRef>
          </c:yVal>
          <c:smooth val="0"/>
          <c:extLst>
            <c:ext xmlns:c16="http://schemas.microsoft.com/office/drawing/2014/chart" uri="{C3380CC4-5D6E-409C-BE32-E72D297353CC}">
              <c16:uniqueId val="{00000009-4F93-4450-9232-33F6A5B024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{ADFA1483-12BA-42A0-8983-61CE4964919C}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93-4450-9232-33F6A5B024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{EC1A3BA2-85EC-419E-889D-B79A632AD8BE}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93-4450-9232-33F6A5B024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{67335EA8-668A-4A8C-84C7-EB28DB79E9DE}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93-4450-9232-33F6A5B024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{DBCA7FFB-AC45-4F6D-9B5A-2E6CCDB3D1B8}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93-4450-9232-33F6A5B024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{7F8983BF-BF77-4088-8FD5-EAA96221DD53}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93-4450-9232-33F6A5B0241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{200A7606-04A8-4408-AF6A-3DB31CA9BB12}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93-4450-9232-33F6A5B0241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{694FFD32-C72C-421E-B66C-F632A01AE6A2}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93-4450-9232-33F6A5B0241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{90FA19C4-0768-4A5F-938A-781D58E13251}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93-4450-9232-33F6A5B0241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{EDCFC7ED-55E8-43CF-8E38-E22A132B126D}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93-4450-9232-33F6A5B024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61.7</c:v>
                </c:pt>
                <c:pt idx="32">
                  <c:v>62.4</c:v>
                </c:pt>
              </c:numCache>
            </c:numRef>
          </c:xVal>
          <c:yVal>
            <c:numRef>
              <c:f>公会計指標分析・財政指標組合せ分析表!$BP$55:$DC$55</c:f>
              <c:numCache>
                <c:formatCode>#,##0.0;"▲ "#,##0.0</c:formatCode>
                <c:ptCount val="40"/>
                <c:pt idx="16">
                  <c:v>49.1</c:v>
                </c:pt>
                <c:pt idx="24">
                  <c:v>41.5</c:v>
                </c:pt>
                <c:pt idx="32">
                  <c:v>25.2</c:v>
                </c:pt>
              </c:numCache>
            </c:numRef>
          </c:yVal>
          <c:smooth val="0"/>
          <c:extLst>
            <c:ext xmlns:c16="http://schemas.microsoft.com/office/drawing/2014/chart" uri="{C3380CC4-5D6E-409C-BE32-E72D297353CC}">
              <c16:uniqueId val="{00000013-4F93-4450-9232-33F6A5B02411}"/>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{1B12FC4B-3247-477E-8B73-168A05EA2343}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C7-49FE-92C8-FF47B4DBCA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{28E0C270-DEB9-4108-857D-746EA313EF0C}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7-49FE-92C8-FF47B4DBCA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{2EA3DCE3-B117-4AE7-A0BF-D4F4B5EF1CAF}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7-49FE-92C8-FF47B4DBCA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{322CE5C0-5CA6-479E-8E84-6DD53C55F66A}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7-49FE-92C8-FF47B4DBCA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{BB34B297-0816-4AB7-9488-A56C870D17E4}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7-49FE-92C8-FF47B4DBCAF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{DD8B0897-541C-459B-A45E-C715A70A7857}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C7-49FE-92C8-FF47B4DBCAF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{6334BD1F-59D5-4505-8198-9B23EBAC328B}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C7-49FE-92C8-FF47B4DBCAFD}"/>
                </c:ext>
              </c:extLst>
            </c:dLbl>
            <c:dLbl>
              <c:idx val="24"/>
              <c:layout>
                <c:manualLayout>
                  <c:x val="-1.8299452531267517E-2"/>
                  <c:y val="-5.513707379990646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{D5C305A1-AF39-47C6-8A82-740164044A82}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C7-49FE-92C8-FF47B4DBCAF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{723E76C7-7795-48DD-9D3A-A91D9D653CF2}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C7-49FE-92C8-FF47B4DBCA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10.199999999999999</c:v>
                </c:pt>
                <c:pt idx="16">
                  <c:v>10</c:v>
                </c:pt>
                <c:pt idx="24">
                  <c:v>9.6</c:v>
                </c:pt>
                <c:pt idx="32">
                  <c:v>9.4</c:v>
                </c:pt>
              </c:numCache>
            </c:numRef>
          </c:xVal>
          <c:yVal>
            <c:numRef>
              <c:f>公会計指標分析・財政指標組合せ分析表!$BP$73:$DC$73</c:f>
              <c:numCache>
                <c:formatCode>#,##0.0;"▲ "#,##0.0</c:formatCode>
                <c:ptCount val="40"/>
                <c:pt idx="0">
                  <c:v>105.7</c:v>
                </c:pt>
                <c:pt idx="8">
                  <c:v>90.5</c:v>
                </c:pt>
                <c:pt idx="16">
                  <c:v>70.3</c:v>
                </c:pt>
                <c:pt idx="24">
                  <c:v>52.7</c:v>
                </c:pt>
                <c:pt idx="32">
                  <c:v>36.6</c:v>
                </c:pt>
              </c:numCache>
            </c:numRef>
          </c:yVal>
          <c:smooth val="0"/>
          <c:extLst>
            <c:ext xmlns:c16="http://schemas.microsoft.com/office/drawing/2014/chart" uri="{C3380CC4-5D6E-409C-BE32-E72D297353CC}">
              <c16:uniqueId val="{00000009-C5C7-49FE-92C8-FF47B4DBCA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{1C46B148-4F12-40B1-8FE3-46B96620FBEB}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C7-49FE-92C8-FF47B4DBCA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{A0EDEC0A-4C2D-43A5-9174-A77A2529AAFE}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7-49FE-92C8-FF47B4DBCA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{09118660-0B57-42F4-BD76-750A963ABE38}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7-49FE-92C8-FF47B4DBCA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{F23D442A-1240-4AF2-A80A-45285A9E81E9}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7-49FE-92C8-FF47B4DBCA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{8ABDB8BD-5592-4E26-AD34-CDB9ADEBEDBE}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7-49FE-92C8-FF47B4DBCAFD}"/>
                </c:ext>
              </c:extLst>
            </c:dLbl>
            <c:dLbl>
              <c:idx val="8"/>
              <c:layout>
                <c:manualLayout>
                  <c:x val="-4.4968881812918832E-2"/>
                  <c:y val="-6.24621979345259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{DDE416A2-D66A-48F0-A196-F346B4497DC5}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C7-49FE-92C8-FF47B4DBCAFD}"/>
                </c:ext>
              </c:extLst>
            </c:dLbl>
            <c:dLbl>
              <c:idx val="16"/>
              <c:layout>
                <c:manualLayout>
                  <c:x val="-3.1570342725075584E-2"/>
                  <c:y val="-6.965032704138007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{A2C2C994-E055-4372-9013-BCF76A608A70}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C7-49FE-92C8-FF47B4DBCAF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{37B4DFBA-FCDD-4CF9-BB49-FCA202CFD773}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C7-49FE-92C8-FF47B4DBCAF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{7A8DCAD8-2245-4023-8ABD-D188A20B5936}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C7-49FE-92C8-FF47B4DBCA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5C7-49FE-92C8-FF47B4DBCAFD}"/>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財政基盤が弱く、依然として類似団体平均を下回っている。今後、観光、農業・漁業など地場産業の振興や、移住・定住の促進と少子化対策の推進などを重点的取組に位置付け、市内経済の活性化に努めるとともに、市税やふるさと納税といった自主財源を確保し、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前年度と比較して、普通交付税や臨時財政対策債、地方特例交付金などで大幅な増収があり、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一方で、全国平均を大幅に上回る高齢化に伴う介護・高齢者福祉経費や、高い生活保護率などにより、扶助費は引き続き高い水準で推移している。</a:t>
          </a:r>
        </a:p>
        <a:p>
          <a:r>
            <a:rPr kumimoji="1" lang="ja-JP" altLang="en-US" sz="1300">
              <a:latin typeface="ＭＳ Ｐゴシック" panose="020B0600070205080204" pitchFamily="50" charset="-128"/>
              <a:ea typeface="ＭＳ Ｐゴシック" panose="020B0600070205080204" pitchFamily="50" charset="-128"/>
            </a:rPr>
            <a:t>　市民の健康づくりによる扶助費の抑制や、第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次男鹿市行政改革大綱に基づく公共施設マネジメントの推進などにより、さらなる経常経費の削減に努める。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13335</xdr:rowOff>
    </xdr:from>
    <xdr:to>
      <xdr:col>23</xdr:col>
      <xdr:colOff>133350</xdr:colOff>
      <xdr:row>61</xdr:row>
      <xdr:rowOff>51012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0335"/>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51012</xdr:rowOff>
    </xdr:from>
    <xdr:to>
      <xdr:col>19</xdr:col>
      <xdr:colOff>133350</xdr:colOff>
      <xdr:row>61</xdr:row>
      <xdr:rowOff>115358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0946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61</xdr:row>
      <xdr:rowOff>151554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7380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00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133985</xdr:rowOff>
    </xdr:from>
    <xdr:to>
      <xdr:col>23</xdr:col>
      <xdr:colOff>184150</xdr:colOff>
      <xdr:row>60</xdr:row>
      <xdr:rowOff>64135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150512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212</xdr:rowOff>
    </xdr:from>
    <xdr:to>
      <xdr:col>19</xdr:col>
      <xdr:colOff>184150</xdr:colOff>
      <xdr:row>61</xdr:row>
      <xdr:rowOff>101812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86589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類似団体平均は下回っているものの、前年度比</a:t>
          </a:r>
          <a:r>
            <a:rPr kumimoji="1" lang="en-US" altLang="ja-JP" sz="1300">
              <a:latin typeface="ＭＳ Ｐゴシック" panose="020B0600070205080204" pitchFamily="50" charset="-128"/>
              <a:ea typeface="ＭＳ Ｐゴシック" panose="020B0600070205080204" pitchFamily="50" charset="-128"/>
            </a:rPr>
            <a:t>8,461</a:t>
          </a:r>
          <a:r>
            <a:rPr kumimoji="1" lang="ja-JP" altLang="en-US" sz="1300">
              <a:latin typeface="ＭＳ Ｐゴシック" panose="020B0600070205080204" pitchFamily="50" charset="-128"/>
              <a:ea typeface="ＭＳ Ｐゴシック" panose="020B0600070205080204" pitchFamily="50" charset="-128"/>
            </a:rPr>
            <a:t>円の増となっている。これは、令和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年度に実施した教育用</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機器の整備の完了や、同年度からの家庭用ごみ袋有料化に伴うごみ袋製造費の減により人件費・物件費等決算額は減少したものの、人口減少により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人当たりの額が大きくなったためである。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99498</xdr:rowOff>
    </xdr:from>
    <xdr:to>
      <xdr:col>23</xdr:col>
      <xdr:colOff>133350</xdr:colOff>
      <xdr:row>82</xdr:row>
      <xdr:rowOff>116512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58398"/>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56015</xdr:rowOff>
    </xdr:from>
    <xdr:to>
      <xdr:col>19</xdr:col>
      <xdr:colOff>133350</xdr:colOff>
      <xdr:row>82</xdr:row>
      <xdr:rowOff>99498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14915"/>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29206</xdr:rowOff>
    </xdr:from>
    <xdr:to>
      <xdr:col>15</xdr:col>
      <xdr:colOff>82550</xdr:colOff>
      <xdr:row>82</xdr:row>
      <xdr:rowOff>56015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88106"/>
          <a:ext cx="8890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26353</xdr:rowOff>
    </xdr:from>
    <xdr:to>
      <xdr:col>11</xdr:col>
      <xdr:colOff>31750</xdr:colOff>
      <xdr:row>82</xdr:row>
      <xdr:rowOff>29206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85253"/>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65712</xdr:rowOff>
    </xdr:from>
    <xdr:to>
      <xdr:col>23</xdr:col>
      <xdr:colOff>184150</xdr:colOff>
      <xdr:row>82</xdr:row>
      <xdr:rowOff>167312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2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82239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48698</xdr:rowOff>
    </xdr:from>
    <xdr:to>
      <xdr:col>19</xdr:col>
      <xdr:colOff>184150</xdr:colOff>
      <xdr:row>82</xdr:row>
      <xdr:rowOff>150298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160475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7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5215</xdr:rowOff>
    </xdr:from>
    <xdr:to>
      <xdr:col>15</xdr:col>
      <xdr:colOff>133350</xdr:colOff>
      <xdr:row>82</xdr:row>
      <xdr:rowOff>106815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116992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149856</xdr:rowOff>
    </xdr:from>
    <xdr:to>
      <xdr:col>11</xdr:col>
      <xdr:colOff>82550</xdr:colOff>
      <xdr:row>82</xdr:row>
      <xdr:rowOff>80006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90183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147003</xdr:rowOff>
    </xdr:from>
    <xdr:to>
      <xdr:col>7</xdr:col>
      <xdr:colOff>31750</xdr:colOff>
      <xdr:row>82</xdr:row>
      <xdr:rowOff>77153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87330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ったため、その影響で職員の年齢構成に偏りが生じ、一時的に昇格が早まるなどしたが、地域実情との均衡を保った給与水準になるよう努めたことから、類似団体平均や全国市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今後も国及び県の動向等を踏まえながら、本市の実情に合った給与水準となるよう引き続き適正化に努める。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財政の健全性の確保のため義務的経費である人件費を抑制していく必要があり、定員管理計画に基づき適正な人員配置に努めている。人口減少により人口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人当たりの職員数は増加傾向にはあるが、類似団体平均は下回る水準で推移している。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次男鹿市行政改革大綱に基づき、業務改善と組織の効率化を進め、退職者に対する新規採用者の抑制等により職員数の適正な管理に努める。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38040</xdr:rowOff>
    </xdr:from>
    <xdr:to>
      <xdr:col>81</xdr:col>
      <xdr:colOff>44450</xdr:colOff>
      <xdr:row>60</xdr:row>
      <xdr:rowOff>67914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25040"/>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38040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240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9313</xdr:rowOff>
    </xdr:from>
    <xdr:to>
      <xdr:col>72</xdr:col>
      <xdr:colOff>203200</xdr:colOff>
      <xdr:row>60</xdr:row>
      <xdr:rowOff>25400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xdr:rowOff>
    </xdr:from>
    <xdr:to>
      <xdr:col>68</xdr:col>
      <xdr:colOff>152400</xdr:colOff>
      <xdr:row>60</xdr:row>
      <xdr:rowOff>9313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8712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120771</xdr:rowOff>
    </xdr:from>
    <xdr:to>
      <xdr:col>64</xdr:col>
      <xdr:colOff>152400</xdr:colOff>
      <xdr:row>60</xdr:row>
      <xdr:rowOff>50921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61098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％減少した。これは、比率の分母において、主に普通交付税等の増により標準財政規模が増加したことによる。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年度以降に教育施設の大規模改修や児童福祉施設の新設など、大規模な建設事業を複数予定しており、比率が上昇することが見込まれる。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30057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968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42122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8175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42122</xdr:rowOff>
    </xdr:from>
    <xdr:to>
      <xdr:col>68</xdr:col>
      <xdr:colOff>152400</xdr:colOff>
      <xdr:row>37</xdr:row>
      <xdr:rowOff>52176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8577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162772</xdr:rowOff>
    </xdr:from>
    <xdr:to>
      <xdr:col>68</xdr:col>
      <xdr:colOff>203200</xdr:colOff>
      <xdr:row>37</xdr:row>
      <xdr:rowOff>92922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36.6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一般会計並びに公営企業会計において、地方債発行の抑制を引き続き図ってきており、地方債残高が減少していることや、充当可能な基金の総額が増加したことが主な要因となっている。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今後、教育施設の大規模改修や児童福祉施設の新設など、大規模な建設事業を複数予定しており、引き続き中期財政計画の実践や公共施設マネジメントの推進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55982</xdr:rowOff>
    </xdr:from>
    <xdr:to>
      <xdr:col>81</xdr:col>
      <xdr:colOff>44450</xdr:colOff>
      <xdr:row>15</xdr:row>
      <xdr:rowOff>133680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7732"/>
          <a:ext cx="8382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133680</xdr:rowOff>
    </xdr:from>
    <xdr:to>
      <xdr:col>77</xdr:col>
      <xdr:colOff>44450</xdr:colOff>
      <xdr:row>16</xdr:row>
      <xdr:rowOff>47168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05430"/>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47168</xdr:rowOff>
    </xdr:from>
    <xdr:to>
      <xdr:col>72</xdr:col>
      <xdr:colOff>203200</xdr:colOff>
      <xdr:row>16</xdr:row>
      <xdr:rowOff>144653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9036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144653</xdr:rowOff>
    </xdr:from>
    <xdr:to>
      <xdr:col>68</xdr:col>
      <xdr:colOff>152400</xdr:colOff>
      <xdr:row>17</xdr:row>
      <xdr:rowOff>46558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87853"/>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5182</xdr:rowOff>
    </xdr:from>
    <xdr:to>
      <xdr:col>81</xdr:col>
      <xdr:colOff>95250</xdr:colOff>
      <xdr:row>15</xdr:row>
      <xdr:rowOff>106782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148709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82880</xdr:rowOff>
    </xdr:from>
    <xdr:to>
      <xdr:col>77</xdr:col>
      <xdr:colOff>95250</xdr:colOff>
      <xdr:row>16</xdr:row>
      <xdr:rowOff>13030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169257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4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167818</xdr:rowOff>
    </xdr:from>
    <xdr:to>
      <xdr:col>73</xdr:col>
      <xdr:colOff>44450</xdr:colOff>
      <xdr:row>16</xdr:row>
      <xdr:rowOff>97968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82745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93853</xdr:rowOff>
    </xdr:from>
    <xdr:to>
      <xdr:col>68</xdr:col>
      <xdr:colOff>203200</xdr:colOff>
      <xdr:row>17</xdr:row>
      <xdr:rowOff>24003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8780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167208</xdr:rowOff>
    </xdr:from>
    <xdr:to>
      <xdr:col>64</xdr:col>
      <xdr:colOff>152400</xdr:colOff>
      <xdr:row>17</xdr:row>
      <xdr:rowOff>97358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82135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9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年度以降逓減している。これは、一時的に増加していた退職手当組合負担金が減少したことや、職員数の減などが主な要因となっている。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次男鹿市行政改革大綱に基づき、働き方や組織の見直しを実施しながら、人件費の適正化に努める。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年度からの家庭用ごみ袋有料化に伴うごみ袋製造費の減などにより、前年度比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今後も公共施設マネジメントによる施設の統廃合や一般事務費の節減に努め、さらなる物件費の抑制を図る。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28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15</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前年度と比較して、保育園指定管理料や灯油等購入費扶助の増などにより、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今後も高齢化の進行により扶助費の増加が予想されることから、健康づくり対策事業の推進による健康寿命の延伸や、生活保護受給者への就労支援等を実施し、医療費や生活保護費の抑制を図る。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58</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本市の高齢化率は</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日時点）と非常に高く、今後も特別会計への繰出金が増加していくことが予想されるが、疾病予防や健康づくり事業の推進により、繰出金の増加を抑制し、普通会計の負担額を軽減するよう努める。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71483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34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71483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6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64951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3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32294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125021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5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107060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ポイントの減となったが、これは、新型コロナウイルス感染症対応地方創生臨時交付金を活用して実施した事業の減によるものである。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のは、下水道事業会計や病院事業会計など、公営企業会計に対する負担金・補助金が多額になっているためである。公営企業においては、引き続き経営改善を図り、負担金・補助金に依存しない自立した運営が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238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198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46990</xdr:rowOff>
    </xdr:from>
    <xdr:to>
      <xdr:col>73</xdr:col>
      <xdr:colOff>180975</xdr:colOff>
      <xdr:row>39</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33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32766</xdr:rowOff>
    </xdr:from>
    <xdr:to>
      <xdr:col>65</xdr:col>
      <xdr:colOff>53975</xdr:colOff>
      <xdr:row>39</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経営体育成基盤整備事業債や複合観光施設整備事業債の元金償還が開始したことなどにより、公債費は増となったものの、分母となる普通交付税が大きく増加したことによって、公債費にかか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借換えや地方債発行の抑制により公債費の削減を図ってきたものの、今後、小学校の大規模改修や児童施設の新設など、大きな建設事業を予定しており、公債費が増加することが見込まれる。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62992</xdr:rowOff>
    </xdr:from>
    <xdr:to>
      <xdr:col>24</xdr:col>
      <xdr:colOff>25400</xdr:colOff>
      <xdr:row>75</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174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72136</xdr:rowOff>
    </xdr:from>
    <xdr:to>
      <xdr:col>19</xdr:col>
      <xdr:colOff>187325</xdr:colOff>
      <xdr:row>75</xdr:row>
      <xdr:rowOff>74422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308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72136</xdr:rowOff>
    </xdr:from>
    <xdr:to>
      <xdr:col>15</xdr:col>
      <xdr:colOff>98425</xdr:colOff>
      <xdr:row>75</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30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83566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7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xdr:rowOff>
    </xdr:from>
    <xdr:to>
      <xdr:col>24</xdr:col>
      <xdr:colOff>76200</xdr:colOff>
      <xdr:row>75</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92219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21336</xdr:rowOff>
    </xdr:from>
    <xdr:to>
      <xdr:col>15</xdr:col>
      <xdr:colOff>149225</xdr:colOff>
      <xdr:row>75</xdr:row>
      <xdr:rowOff>122936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補助費等のうち、公営企業会計への負担金・補助金が多額であるため、依然として類似団体平均を上回っているものの、前年度と比較すると人件費や補助費の比率の減などにより減少している。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80</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37261"/>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136144</xdr:rowOff>
    </xdr:from>
    <xdr:to>
      <xdr:col>78</xdr:col>
      <xdr:colOff>69850</xdr:colOff>
      <xdr:row>81</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52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42418</xdr:rowOff>
    </xdr:from>
    <xdr:to>
      <xdr:col>73</xdr:col>
      <xdr:colOff>180975</xdr:colOff>
      <xdr:row>81</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92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69850</xdr:rowOff>
    </xdr:from>
    <xdr:to>
      <xdr:col>69</xdr:col>
      <xdr:colOff>92075</xdr:colOff>
      <xdr:row>81</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9573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85344</xdr:rowOff>
    </xdr:from>
    <xdr:to>
      <xdr:col>78</xdr:col>
      <xdr:colOff>120650</xdr:colOff>
      <xdr:row>81</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163068</xdr:rowOff>
    </xdr:from>
    <xdr:to>
      <xdr:col>74</xdr:col>
      <xdr:colOff>31750</xdr:colOff>
      <xdr:row>81</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77995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119635</xdr:rowOff>
    </xdr:from>
    <xdr:to>
      <xdr:col>65</xdr:col>
      <xdr:colOff>53975</xdr:colOff>
      <xdr:row>82</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6845</xdr:rowOff>
    </xdr:from>
    <xdr:to>
      <xdr:col>29</xdr:col>
      <xdr:colOff>127000</xdr:colOff>
      <xdr:row>16</xdr:row>
      <xdr:rowOff>55855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7670"/>
          <a:ext cx="647700" cy="4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55855</xdr:rowOff>
    </xdr:from>
    <xdr:to>
      <xdr:col>26</xdr:col>
      <xdr:colOff>50800</xdr:colOff>
      <xdr:row>16</xdr:row>
      <xdr:rowOff>65507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6680"/>
          <a:ext cx="698500" cy="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65507</xdr:rowOff>
    </xdr:from>
    <xdr:to>
      <xdr:col>22</xdr:col>
      <xdr:colOff>114300</xdr:colOff>
      <xdr:row>16</xdr:row>
      <xdr:rowOff>106629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332"/>
          <a:ext cx="698500" cy="4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106629</xdr:rowOff>
    </xdr:from>
    <xdr:to>
      <xdr:col>18</xdr:col>
      <xdr:colOff>177800</xdr:colOff>
      <xdr:row>16</xdr:row>
      <xdr:rowOff>131547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7454"/>
          <a:ext cx="6985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127495</xdr:rowOff>
    </xdr:from>
    <xdr:to>
      <xdr:col>29</xdr:col>
      <xdr:colOff>177800</xdr:colOff>
      <xdr:row>16</xdr:row>
      <xdr:rowOff>57645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144022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5055</xdr:rowOff>
    </xdr:from>
    <xdr:to>
      <xdr:col>26</xdr:col>
      <xdr:colOff>101600</xdr:colOff>
      <xdr:row>16</xdr:row>
      <xdr:rowOff>106655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116832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14707</xdr:rowOff>
    </xdr:from>
    <xdr:to>
      <xdr:col>22</xdr:col>
      <xdr:colOff>165100</xdr:colOff>
      <xdr:row>16</xdr:row>
      <xdr:rowOff>116307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55829</xdr:rowOff>
    </xdr:from>
    <xdr:to>
      <xdr:col>19</xdr:col>
      <xdr:colOff>38100</xdr:colOff>
      <xdr:row>16</xdr:row>
      <xdr:rowOff>157429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1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80747</xdr:rowOff>
    </xdr:from>
    <xdr:to>
      <xdr:col>15</xdr:col>
      <xdr:colOff>101600</xdr:colOff>
      <xdr:row>17</xdr:row>
      <xdr:rowOff>10897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21074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307175</xdr:rowOff>
    </xdr:from>
    <xdr:to>
      <xdr:col>29</xdr:col>
      <xdr:colOff>127000</xdr:colOff>
      <xdr:row>37</xdr:row>
      <xdr:rowOff>311659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1875"/>
          <a:ext cx="647700" cy="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291952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311659</xdr:rowOff>
    </xdr:from>
    <xdr:to>
      <xdr:col>26</xdr:col>
      <xdr:colOff>50800</xdr:colOff>
      <xdr:row>37</xdr:row>
      <xdr:rowOff>317607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36359"/>
          <a:ext cx="698500" cy="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316281</xdr:rowOff>
    </xdr:from>
    <xdr:to>
      <xdr:col>22</xdr:col>
      <xdr:colOff>114300</xdr:colOff>
      <xdr:row>37</xdr:row>
      <xdr:rowOff>317607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40981"/>
          <a:ext cx="698500" cy="1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309141</xdr:rowOff>
    </xdr:from>
    <xdr:to>
      <xdr:col>18</xdr:col>
      <xdr:colOff>177800</xdr:colOff>
      <xdr:row>37</xdr:row>
      <xdr:rowOff>316281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33841"/>
          <a:ext cx="6985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256375</xdr:rowOff>
    </xdr:from>
    <xdr:to>
      <xdr:col>29</xdr:col>
      <xdr:colOff>177800</xdr:colOff>
      <xdr:row>38</xdr:row>
      <xdr:rowOff>15075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101452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260859</xdr:rowOff>
    </xdr:from>
    <xdr:to>
      <xdr:col>26</xdr:col>
      <xdr:colOff>101600</xdr:colOff>
      <xdr:row>38</xdr:row>
      <xdr:rowOff>19559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266807</xdr:rowOff>
    </xdr:from>
    <xdr:to>
      <xdr:col>22</xdr:col>
      <xdr:colOff>165100</xdr:colOff>
      <xdr:row>38</xdr:row>
      <xdr:rowOff>25507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35684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265481</xdr:rowOff>
    </xdr:from>
    <xdr:to>
      <xdr:col>19</xdr:col>
      <xdr:colOff>38100</xdr:colOff>
      <xdr:row>38</xdr:row>
      <xdr:rowOff>24181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34358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258341</xdr:rowOff>
    </xdr:from>
    <xdr:to>
      <xdr:col>15</xdr:col>
      <xdr:colOff>101600</xdr:colOff>
      <xdr:row>38</xdr:row>
      <xdr:rowOff>17041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5080</xdr:rowOff>
    </xdr:from>
    <xdr:to>
      <xdr:col>24</xdr:col>
      <xdr:colOff>63500</xdr:colOff>
      <xdr:row>37</xdr:row>
      <xdr:rowOff>48641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8730"/>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12662</xdr:rowOff>
    </xdr:from>
    <xdr:to>
      <xdr:col>19</xdr:col>
      <xdr:colOff>177800</xdr:colOff>
      <xdr:row>37</xdr:row>
      <xdr:rowOff>48641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56312"/>
          <a:ext cx="8890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121133</xdr:rowOff>
    </xdr:from>
    <xdr:to>
      <xdr:col>15</xdr:col>
      <xdr:colOff>50800</xdr:colOff>
      <xdr:row>37</xdr:row>
      <xdr:rowOff>12662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333"/>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70244</xdr:rowOff>
    </xdr:from>
    <xdr:to>
      <xdr:col>10</xdr:col>
      <xdr:colOff>114300</xdr:colOff>
      <xdr:row>36</xdr:row>
      <xdr:rowOff>121133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42444"/>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125730</xdr:rowOff>
    </xdr:from>
    <xdr:to>
      <xdr:col>24</xdr:col>
      <xdr:colOff>114300</xdr:colOff>
      <xdr:row>37</xdr:row>
      <xdr:rowOff>55880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104157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169291</xdr:rowOff>
    </xdr:from>
    <xdr:to>
      <xdr:col>20</xdr:col>
      <xdr:colOff>38100</xdr:colOff>
      <xdr:row>37</xdr:row>
      <xdr:rowOff>99441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90568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133312</xdr:rowOff>
    </xdr:from>
    <xdr:to>
      <xdr:col>15</xdr:col>
      <xdr:colOff>101600</xdr:colOff>
      <xdr:row>37</xdr:row>
      <xdr:rowOff>63462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54589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70333</xdr:rowOff>
    </xdr:from>
    <xdr:to>
      <xdr:col>10</xdr:col>
      <xdr:colOff>165100</xdr:colOff>
      <xdr:row>37</xdr:row>
      <xdr:rowOff>483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19444</xdr:rowOff>
    </xdr:from>
    <xdr:to>
      <xdr:col>6</xdr:col>
      <xdr:colOff>38100</xdr:colOff>
      <xdr:row>36</xdr:row>
      <xdr:rowOff>121044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137571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114312</xdr:rowOff>
    </xdr:from>
    <xdr:to>
      <xdr:col>24</xdr:col>
      <xdr:colOff>63500</xdr:colOff>
      <xdr:row>57</xdr:row>
      <xdr:rowOff>116429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6962"/>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116429</xdr:rowOff>
    </xdr:from>
    <xdr:to>
      <xdr:col>19</xdr:col>
      <xdr:colOff>177800</xdr:colOff>
      <xdr:row>57</xdr:row>
      <xdr:rowOff>149292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89079"/>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149292</xdr:rowOff>
    </xdr:from>
    <xdr:to>
      <xdr:col>15</xdr:col>
      <xdr:colOff>50800</xdr:colOff>
      <xdr:row>58</xdr:row>
      <xdr:rowOff>4648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1942"/>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4648</xdr:rowOff>
    </xdr:from>
    <xdr:to>
      <xdr:col>10</xdr:col>
      <xdr:colOff>114300</xdr:colOff>
      <xdr:row>58</xdr:row>
      <xdr:rowOff>8326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48748"/>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63512</xdr:rowOff>
    </xdr:from>
    <xdr:to>
      <xdr:col>24</xdr:col>
      <xdr:colOff>114300</xdr:colOff>
      <xdr:row>57</xdr:row>
      <xdr:rowOff>165112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65629</xdr:rowOff>
    </xdr:from>
    <xdr:to>
      <xdr:col>20</xdr:col>
      <xdr:colOff>38100</xdr:colOff>
      <xdr:row>57</xdr:row>
      <xdr:rowOff>167229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158356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98492</xdr:rowOff>
    </xdr:from>
    <xdr:to>
      <xdr:col>15</xdr:col>
      <xdr:colOff>101600</xdr:colOff>
      <xdr:row>58</xdr:row>
      <xdr:rowOff>28642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19769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125298</xdr:rowOff>
    </xdr:from>
    <xdr:to>
      <xdr:col>10</xdr:col>
      <xdr:colOff>165100</xdr:colOff>
      <xdr:row>58</xdr:row>
      <xdr:rowOff>55448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46575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128976</xdr:rowOff>
    </xdr:from>
    <xdr:to>
      <xdr:col>6</xdr:col>
      <xdr:colOff>38100</xdr:colOff>
      <xdr:row>58</xdr:row>
      <xdr:rowOff>59126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50253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35654</xdr:rowOff>
    </xdr:from>
    <xdr:to>
      <xdr:col>24</xdr:col>
      <xdr:colOff>63500</xdr:colOff>
      <xdr:row>78</xdr:row>
      <xdr:rowOff>94421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08754"/>
          <a:ext cx="8382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94421</xdr:rowOff>
    </xdr:from>
    <xdr:to>
      <xdr:col>19</xdr:col>
      <xdr:colOff>177800</xdr:colOff>
      <xdr:row>78</xdr:row>
      <xdr:rowOff>157987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7521"/>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157987</xdr:rowOff>
    </xdr:from>
    <xdr:to>
      <xdr:col>15</xdr:col>
      <xdr:colOff>50800</xdr:colOff>
      <xdr:row>78</xdr:row>
      <xdr:rowOff>162723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108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140795</xdr:rowOff>
    </xdr:from>
    <xdr:to>
      <xdr:col>10</xdr:col>
      <xdr:colOff>114300</xdr:colOff>
      <xdr:row>78</xdr:row>
      <xdr:rowOff>162723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3895"/>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156304</xdr:rowOff>
    </xdr:from>
    <xdr:to>
      <xdr:col>24</xdr:col>
      <xdr:colOff>114300</xdr:colOff>
      <xdr:row>78</xdr:row>
      <xdr:rowOff>86454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43621</xdr:rowOff>
    </xdr:from>
    <xdr:to>
      <xdr:col>20</xdr:col>
      <xdr:colOff>38100</xdr:colOff>
      <xdr:row>78</xdr:row>
      <xdr:rowOff>145221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161748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107187</xdr:rowOff>
    </xdr:from>
    <xdr:to>
      <xdr:col>15</xdr:col>
      <xdr:colOff>101600</xdr:colOff>
      <xdr:row>79</xdr:row>
      <xdr:rowOff>37337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111923</xdr:rowOff>
    </xdr:from>
    <xdr:to>
      <xdr:col>10</xdr:col>
      <xdr:colOff>165100</xdr:colOff>
      <xdr:row>79</xdr:row>
      <xdr:rowOff>42073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33200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89995</xdr:rowOff>
    </xdr:from>
    <xdr:to>
      <xdr:col>6</xdr:col>
      <xdr:colOff>38100</xdr:colOff>
      <xdr:row>79</xdr:row>
      <xdr:rowOff>20145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40534</xdr:rowOff>
    </xdr:from>
    <xdr:to>
      <xdr:col>24</xdr:col>
      <xdr:colOff>63500</xdr:colOff>
      <xdr:row>96</xdr:row>
      <xdr:rowOff>90687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28284"/>
          <a:ext cx="838200" cy="2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90687</xdr:rowOff>
    </xdr:from>
    <xdr:to>
      <xdr:col>19</xdr:col>
      <xdr:colOff>177800</xdr:colOff>
      <xdr:row>96</xdr:row>
      <xdr:rowOff>110082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49887"/>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110082</xdr:rowOff>
    </xdr:from>
    <xdr:to>
      <xdr:col>15</xdr:col>
      <xdr:colOff>50800</xdr:colOff>
      <xdr:row>96</xdr:row>
      <xdr:rowOff>142016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9282"/>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113556</xdr:rowOff>
    </xdr:from>
    <xdr:to>
      <xdr:col>10</xdr:col>
      <xdr:colOff>114300</xdr:colOff>
      <xdr:row>96</xdr:row>
      <xdr:rowOff>142016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7275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161184</xdr:rowOff>
    </xdr:from>
    <xdr:to>
      <xdr:col>24</xdr:col>
      <xdr:colOff>114300</xdr:colOff>
      <xdr:row>95</xdr:row>
      <xdr:rowOff>91334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12611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39887</xdr:rowOff>
    </xdr:from>
    <xdr:to>
      <xdr:col>20</xdr:col>
      <xdr:colOff>38100</xdr:colOff>
      <xdr:row>96</xdr:row>
      <xdr:rowOff>141487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158014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59282</xdr:rowOff>
    </xdr:from>
    <xdr:to>
      <xdr:col>15</xdr:col>
      <xdr:colOff>101600</xdr:colOff>
      <xdr:row>96</xdr:row>
      <xdr:rowOff>160882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5959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9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91216</xdr:rowOff>
    </xdr:from>
    <xdr:to>
      <xdr:col>10</xdr:col>
      <xdr:colOff>165100</xdr:colOff>
      <xdr:row>97</xdr:row>
      <xdr:rowOff>21366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37893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32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62756</xdr:rowOff>
    </xdr:from>
    <xdr:to>
      <xdr:col>6</xdr:col>
      <xdr:colOff>38100</xdr:colOff>
      <xdr:row>96</xdr:row>
      <xdr:rowOff>164356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2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9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36380</xdr:rowOff>
    </xdr:from>
    <xdr:to>
      <xdr:col>55</xdr:col>
      <xdr:colOff>0</xdr:colOff>
      <xdr:row>36</xdr:row>
      <xdr:rowOff>74640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65680"/>
          <a:ext cx="838200" cy="38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36380</xdr:rowOff>
    </xdr:from>
    <xdr:to>
      <xdr:col>50</xdr:col>
      <xdr:colOff>114300</xdr:colOff>
      <xdr:row>36</xdr:row>
      <xdr:rowOff>142999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65680"/>
          <a:ext cx="889000" cy="4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142999</xdr:rowOff>
    </xdr:from>
    <xdr:to>
      <xdr:col>45</xdr:col>
      <xdr:colOff>177800</xdr:colOff>
      <xdr:row>36</xdr:row>
      <xdr:rowOff>164378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15199"/>
          <a:ext cx="8890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164378</xdr:rowOff>
    </xdr:from>
    <xdr:to>
      <xdr:col>41</xdr:col>
      <xdr:colOff>50800</xdr:colOff>
      <xdr:row>36</xdr:row>
      <xdr:rowOff>170492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6578"/>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23840</xdr:rowOff>
    </xdr:from>
    <xdr:to>
      <xdr:col>55</xdr:col>
      <xdr:colOff>50800</xdr:colOff>
      <xdr:row>36</xdr:row>
      <xdr:rowOff>125440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46717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157030</xdr:rowOff>
    </xdr:from>
    <xdr:to>
      <xdr:col>50</xdr:col>
      <xdr:colOff>165100</xdr:colOff>
      <xdr:row>34</xdr:row>
      <xdr:rowOff>87180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103707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92199</xdr:rowOff>
    </xdr:from>
    <xdr:to>
      <xdr:col>46</xdr:col>
      <xdr:colOff>38100</xdr:colOff>
      <xdr:row>37</xdr:row>
      <xdr:rowOff>22349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38876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113578</xdr:rowOff>
    </xdr:from>
    <xdr:to>
      <xdr:col>41</xdr:col>
      <xdr:colOff>101600</xdr:colOff>
      <xdr:row>37</xdr:row>
      <xdr:rowOff>43728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60255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6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119692</xdr:rowOff>
    </xdr:from>
    <xdr:to>
      <xdr:col>36</xdr:col>
      <xdr:colOff>165100</xdr:colOff>
      <xdr:row>37</xdr:row>
      <xdr:rowOff>49842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66369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20865</xdr:rowOff>
    </xdr:from>
    <xdr:to>
      <xdr:col>55</xdr:col>
      <xdr:colOff>0</xdr:colOff>
      <xdr:row>57</xdr:row>
      <xdr:rowOff>98666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3515"/>
          <a:ext cx="838200" cy="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98666</xdr:rowOff>
    </xdr:from>
    <xdr:to>
      <xdr:col>50</xdr:col>
      <xdr:colOff>114300</xdr:colOff>
      <xdr:row>58</xdr:row>
      <xdr:rowOff>9526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71316"/>
          <a:ext cx="889000" cy="8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74659</xdr:rowOff>
    </xdr:from>
    <xdr:to>
      <xdr:col>45</xdr:col>
      <xdr:colOff>177800</xdr:colOff>
      <xdr:row>58</xdr:row>
      <xdr:rowOff>9526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47309"/>
          <a:ext cx="889000" cy="10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121723</xdr:rowOff>
    </xdr:from>
    <xdr:to>
      <xdr:col>41</xdr:col>
      <xdr:colOff>50800</xdr:colOff>
      <xdr:row>57</xdr:row>
      <xdr:rowOff>74659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2923"/>
          <a:ext cx="8890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141515</xdr:rowOff>
    </xdr:from>
    <xdr:to>
      <xdr:col>55</xdr:col>
      <xdr:colOff>50800</xdr:colOff>
      <xdr:row>57</xdr:row>
      <xdr:rowOff>71665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119942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47866</xdr:rowOff>
    </xdr:from>
    <xdr:to>
      <xdr:col>50</xdr:col>
      <xdr:colOff>165100</xdr:colOff>
      <xdr:row>57</xdr:row>
      <xdr:rowOff>149466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140593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130176</xdr:rowOff>
    </xdr:from>
    <xdr:to>
      <xdr:col>46</xdr:col>
      <xdr:colOff>38100</xdr:colOff>
      <xdr:row>58</xdr:row>
      <xdr:rowOff>60326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51453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23859</xdr:rowOff>
    </xdr:from>
    <xdr:to>
      <xdr:col>41</xdr:col>
      <xdr:colOff>101600</xdr:colOff>
      <xdr:row>57</xdr:row>
      <xdr:rowOff>125459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116586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70923</xdr:rowOff>
    </xdr:from>
    <xdr:to>
      <xdr:col>36</xdr:col>
      <xdr:colOff>165100</xdr:colOff>
      <xdr:row>57</xdr:row>
      <xdr:rowOff>1073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163650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115291</xdr:rowOff>
    </xdr:from>
    <xdr:to>
      <xdr:col>55</xdr:col>
      <xdr:colOff>0</xdr:colOff>
      <xdr:row>77</xdr:row>
      <xdr:rowOff>131465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16941"/>
          <a:ext cx="8382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131465</xdr:rowOff>
    </xdr:from>
    <xdr:to>
      <xdr:col>50</xdr:col>
      <xdr:colOff>114300</xdr:colOff>
      <xdr:row>77</xdr:row>
      <xdr:rowOff>161823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33115"/>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70869</xdr:rowOff>
    </xdr:from>
    <xdr:to>
      <xdr:col>45</xdr:col>
      <xdr:colOff>177800</xdr:colOff>
      <xdr:row>77</xdr:row>
      <xdr:rowOff>161823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72519"/>
          <a:ext cx="889000" cy="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95586</xdr:rowOff>
    </xdr:from>
    <xdr:to>
      <xdr:col>41</xdr:col>
      <xdr:colOff>50800</xdr:colOff>
      <xdr:row>77</xdr:row>
      <xdr:rowOff>70869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25786"/>
          <a:ext cx="889000" cy="14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64491</xdr:rowOff>
    </xdr:from>
    <xdr:to>
      <xdr:col>55</xdr:col>
      <xdr:colOff>50800</xdr:colOff>
      <xdr:row>77</xdr:row>
      <xdr:rowOff>166091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80665</xdr:rowOff>
    </xdr:from>
    <xdr:to>
      <xdr:col>50</xdr:col>
      <xdr:colOff>165100</xdr:colOff>
      <xdr:row>78</xdr:row>
      <xdr:rowOff>10815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111023</xdr:rowOff>
    </xdr:from>
    <xdr:to>
      <xdr:col>46</xdr:col>
      <xdr:colOff>38100</xdr:colOff>
      <xdr:row>78</xdr:row>
      <xdr:rowOff>41173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32300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20069</xdr:rowOff>
    </xdr:from>
    <xdr:to>
      <xdr:col>41</xdr:col>
      <xdr:colOff>101600</xdr:colOff>
      <xdr:row>77</xdr:row>
      <xdr:rowOff>121669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112796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44786</xdr:rowOff>
    </xdr:from>
    <xdr:to>
      <xdr:col>36</xdr:col>
      <xdr:colOff>165100</xdr:colOff>
      <xdr:row>76</xdr:row>
      <xdr:rowOff>146386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162913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129911</xdr:rowOff>
    </xdr:from>
    <xdr:to>
      <xdr:col>55</xdr:col>
      <xdr:colOff>0</xdr:colOff>
      <xdr:row>98</xdr:row>
      <xdr:rowOff>64587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60561"/>
          <a:ext cx="838200" cy="10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63705</xdr:rowOff>
    </xdr:from>
    <xdr:to>
      <xdr:col>50</xdr:col>
      <xdr:colOff>114300</xdr:colOff>
      <xdr:row>98</xdr:row>
      <xdr:rowOff>64587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6580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63705</xdr:rowOff>
    </xdr:from>
    <xdr:to>
      <xdr:col>45</xdr:col>
      <xdr:colOff>177800</xdr:colOff>
      <xdr:row>98</xdr:row>
      <xdr:rowOff>72724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65805"/>
          <a:ext cx="889000" cy="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72724</xdr:rowOff>
    </xdr:from>
    <xdr:to>
      <xdr:col>41</xdr:col>
      <xdr:colOff>50800</xdr:colOff>
      <xdr:row>98</xdr:row>
      <xdr:rowOff>85663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74824"/>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79111</xdr:rowOff>
    </xdr:from>
    <xdr:to>
      <xdr:col>55</xdr:col>
      <xdr:colOff>50800</xdr:colOff>
      <xdr:row>98</xdr:row>
      <xdr:rowOff>9261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57538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13787</xdr:rowOff>
    </xdr:from>
    <xdr:to>
      <xdr:col>50</xdr:col>
      <xdr:colOff>165100</xdr:colOff>
      <xdr:row>98</xdr:row>
      <xdr:rowOff>115387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12905</xdr:rowOff>
    </xdr:from>
    <xdr:to>
      <xdr:col>46</xdr:col>
      <xdr:colOff>38100</xdr:colOff>
      <xdr:row>98</xdr:row>
      <xdr:rowOff>114505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105632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21924</xdr:rowOff>
    </xdr:from>
    <xdr:to>
      <xdr:col>41</xdr:col>
      <xdr:colOff>101600</xdr:colOff>
      <xdr:row>98</xdr:row>
      <xdr:rowOff>123524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34863</xdr:rowOff>
    </xdr:from>
    <xdr:to>
      <xdr:col>36</xdr:col>
      <xdr:colOff>165100</xdr:colOff>
      <xdr:row>98</xdr:row>
      <xdr:rowOff>136463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21371</xdr:rowOff>
    </xdr:from>
    <xdr:to>
      <xdr:col>85</xdr:col>
      <xdr:colOff>127000</xdr:colOff>
      <xdr:row>38</xdr:row>
      <xdr:rowOff>24423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36471"/>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16702</xdr:rowOff>
    </xdr:from>
    <xdr:to>
      <xdr:col>81</xdr:col>
      <xdr:colOff>50800</xdr:colOff>
      <xdr:row>38</xdr:row>
      <xdr:rowOff>24423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180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161440</xdr:rowOff>
    </xdr:from>
    <xdr:to>
      <xdr:col>76</xdr:col>
      <xdr:colOff>114300</xdr:colOff>
      <xdr:row>38</xdr:row>
      <xdr:rowOff>16702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5090"/>
          <a:ext cx="889000" cy="2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161440</xdr:rowOff>
    </xdr:from>
    <xdr:to>
      <xdr:col>71</xdr:col>
      <xdr:colOff>177800</xdr:colOff>
      <xdr:row>38</xdr:row>
      <xdr:rowOff>17645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5090"/>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142021</xdr:rowOff>
    </xdr:from>
    <xdr:to>
      <xdr:col>85</xdr:col>
      <xdr:colOff>177800</xdr:colOff>
      <xdr:row>38</xdr:row>
      <xdr:rowOff>72171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145073</xdr:rowOff>
    </xdr:from>
    <xdr:to>
      <xdr:col>81</xdr:col>
      <xdr:colOff>101600</xdr:colOff>
      <xdr:row>38</xdr:row>
      <xdr:rowOff>75223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66350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8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137352</xdr:rowOff>
    </xdr:from>
    <xdr:to>
      <xdr:col>76</xdr:col>
      <xdr:colOff>165100</xdr:colOff>
      <xdr:row>38</xdr:row>
      <xdr:rowOff>67501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1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58629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110640</xdr:rowOff>
    </xdr:from>
    <xdr:to>
      <xdr:col>72</xdr:col>
      <xdr:colOff>38100</xdr:colOff>
      <xdr:row>38</xdr:row>
      <xdr:rowOff>40790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31917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138295</xdr:rowOff>
    </xdr:from>
    <xdr:to>
      <xdr:col>67</xdr:col>
      <xdr:colOff>101600</xdr:colOff>
      <xdr:row>38</xdr:row>
      <xdr:rowOff>68445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59572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57809</xdr:rowOff>
    </xdr:from>
    <xdr:to>
      <xdr:col>85</xdr:col>
      <xdr:colOff>127000</xdr:colOff>
      <xdr:row>78</xdr:row>
      <xdr:rowOff>67900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30909"/>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67900</xdr:rowOff>
    </xdr:from>
    <xdr:to>
      <xdr:col>81</xdr:col>
      <xdr:colOff>50800</xdr:colOff>
      <xdr:row>78</xdr:row>
      <xdr:rowOff>75571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41000"/>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71368</xdr:rowOff>
    </xdr:from>
    <xdr:to>
      <xdr:col>76</xdr:col>
      <xdr:colOff>114300</xdr:colOff>
      <xdr:row>78</xdr:row>
      <xdr:rowOff>75571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4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71368</xdr:rowOff>
    </xdr:from>
    <xdr:to>
      <xdr:col>71</xdr:col>
      <xdr:colOff>177800</xdr:colOff>
      <xdr:row>78</xdr:row>
      <xdr:rowOff>73416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4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7009</xdr:rowOff>
    </xdr:from>
    <xdr:to>
      <xdr:col>85</xdr:col>
      <xdr:colOff>177800</xdr:colOff>
      <xdr:row>78</xdr:row>
      <xdr:rowOff>108609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17100</xdr:rowOff>
    </xdr:from>
    <xdr:to>
      <xdr:col>81</xdr:col>
      <xdr:colOff>101600</xdr:colOff>
      <xdr:row>78</xdr:row>
      <xdr:rowOff>118700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109827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24771</xdr:rowOff>
    </xdr:from>
    <xdr:to>
      <xdr:col>76</xdr:col>
      <xdr:colOff>165100</xdr:colOff>
      <xdr:row>78</xdr:row>
      <xdr:rowOff>126371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117498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20568</xdr:rowOff>
    </xdr:from>
    <xdr:to>
      <xdr:col>72</xdr:col>
      <xdr:colOff>38100</xdr:colOff>
      <xdr:row>78</xdr:row>
      <xdr:rowOff>122168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113295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22616</xdr:rowOff>
    </xdr:from>
    <xdr:to>
      <xdr:col>67</xdr:col>
      <xdr:colOff>101600</xdr:colOff>
      <xdr:row>78</xdr:row>
      <xdr:rowOff>124216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115343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58227</xdr:rowOff>
    </xdr:from>
    <xdr:to>
      <xdr:col>85</xdr:col>
      <xdr:colOff>127000</xdr:colOff>
      <xdr:row>98</xdr:row>
      <xdr:rowOff>98236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0327"/>
          <a:ext cx="838200" cy="4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98236</xdr:rowOff>
    </xdr:from>
    <xdr:to>
      <xdr:col>81</xdr:col>
      <xdr:colOff>50800</xdr:colOff>
      <xdr:row>98</xdr:row>
      <xdr:rowOff>115114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033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109358</xdr:rowOff>
    </xdr:from>
    <xdr:to>
      <xdr:col>76</xdr:col>
      <xdr:colOff>114300</xdr:colOff>
      <xdr:row>98</xdr:row>
      <xdr:rowOff>115114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11458"/>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109358</xdr:rowOff>
    </xdr:from>
    <xdr:to>
      <xdr:col>71</xdr:col>
      <xdr:colOff>177800</xdr:colOff>
      <xdr:row>98</xdr:row>
      <xdr:rowOff>112241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11458"/>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7427</xdr:rowOff>
    </xdr:from>
    <xdr:to>
      <xdr:col>85</xdr:col>
      <xdr:colOff>177800</xdr:colOff>
      <xdr:row>98</xdr:row>
      <xdr:rowOff>109027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47436</xdr:rowOff>
    </xdr:from>
    <xdr:to>
      <xdr:col>81</xdr:col>
      <xdr:colOff>101600</xdr:colOff>
      <xdr:row>98</xdr:row>
      <xdr:rowOff>149036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140163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64314</xdr:rowOff>
    </xdr:from>
    <xdr:to>
      <xdr:col>76</xdr:col>
      <xdr:colOff>165100</xdr:colOff>
      <xdr:row>98</xdr:row>
      <xdr:rowOff>165914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58558</xdr:rowOff>
    </xdr:from>
    <xdr:to>
      <xdr:col>72</xdr:col>
      <xdr:colOff>38100</xdr:colOff>
      <xdr:row>98</xdr:row>
      <xdr:rowOff>160158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151285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61441</xdr:rowOff>
    </xdr:from>
    <xdr:to>
      <xdr:col>67</xdr:col>
      <xdr:colOff>101600</xdr:colOff>
      <xdr:row>98</xdr:row>
      <xdr:rowOff>163041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39345</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25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159995</xdr:rowOff>
    </xdr:from>
    <xdr:to>
      <xdr:col>98</xdr:col>
      <xdr:colOff>38100</xdr:colOff>
      <xdr:row>39</xdr:row>
      <xdr:rowOff>90145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81272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169475</xdr:rowOff>
    </xdr:from>
    <xdr:to>
      <xdr:col>116</xdr:col>
      <xdr:colOff>63500</xdr:colOff>
      <xdr:row>58</xdr:row>
      <xdr:rowOff>3949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42125"/>
          <a:ext cx="8382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1912</xdr:rowOff>
    </xdr:from>
    <xdr:to>
      <xdr:col>111</xdr:col>
      <xdr:colOff>177800</xdr:colOff>
      <xdr:row>58</xdr:row>
      <xdr:rowOff>3949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46012"/>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1912</xdr:rowOff>
    </xdr:from>
    <xdr:to>
      <xdr:col>107</xdr:col>
      <xdr:colOff>50800</xdr:colOff>
      <xdr:row>58</xdr:row>
      <xdr:rowOff>7645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46012"/>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7645</xdr:rowOff>
    </xdr:from>
    <xdr:to>
      <xdr:col>102</xdr:col>
      <xdr:colOff>114300</xdr:colOff>
      <xdr:row>58</xdr:row>
      <xdr:rowOff>13380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51745"/>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118675</xdr:rowOff>
    </xdr:from>
    <xdr:to>
      <xdr:col>116</xdr:col>
      <xdr:colOff>114300</xdr:colOff>
      <xdr:row>58</xdr:row>
      <xdr:rowOff>48825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141552</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124599</xdr:rowOff>
    </xdr:from>
    <xdr:to>
      <xdr:col>112</xdr:col>
      <xdr:colOff>38100</xdr:colOff>
      <xdr:row>58</xdr:row>
      <xdr:rowOff>54749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71276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122562</xdr:rowOff>
    </xdr:from>
    <xdr:to>
      <xdr:col>107</xdr:col>
      <xdr:colOff>101600</xdr:colOff>
      <xdr:row>58</xdr:row>
      <xdr:rowOff>52712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69239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128295</xdr:rowOff>
    </xdr:from>
    <xdr:to>
      <xdr:col>102</xdr:col>
      <xdr:colOff>165100</xdr:colOff>
      <xdr:row>58</xdr:row>
      <xdr:rowOff>58445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74972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134030</xdr:rowOff>
    </xdr:from>
    <xdr:to>
      <xdr:col>98</xdr:col>
      <xdr:colOff>38100</xdr:colOff>
      <xdr:row>58</xdr:row>
      <xdr:rowOff>64180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80707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8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152159</xdr:rowOff>
    </xdr:from>
    <xdr:to>
      <xdr:col>116</xdr:col>
      <xdr:colOff>63500</xdr:colOff>
      <xdr:row>75</xdr:row>
      <xdr:rowOff>6035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39459"/>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6035</xdr:rowOff>
    </xdr:from>
    <xdr:to>
      <xdr:col>111</xdr:col>
      <xdr:colOff>177800</xdr:colOff>
      <xdr:row>75</xdr:row>
      <xdr:rowOff>65242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64785"/>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65242</xdr:rowOff>
    </xdr:from>
    <xdr:to>
      <xdr:col>107</xdr:col>
      <xdr:colOff>50800</xdr:colOff>
      <xdr:row>75</xdr:row>
      <xdr:rowOff>120351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23992"/>
          <a:ext cx="889000" cy="5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120351</xdr:rowOff>
    </xdr:from>
    <xdr:to>
      <xdr:col>102</xdr:col>
      <xdr:colOff>114300</xdr:colOff>
      <xdr:row>75</xdr:row>
      <xdr:rowOff>121118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79101"/>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101359</xdr:rowOff>
    </xdr:from>
    <xdr:to>
      <xdr:col>116</xdr:col>
      <xdr:colOff>114300</xdr:colOff>
      <xdr:row>75</xdr:row>
      <xdr:rowOff>31509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126685</xdr:rowOff>
    </xdr:from>
    <xdr:to>
      <xdr:col>112</xdr:col>
      <xdr:colOff>38100</xdr:colOff>
      <xdr:row>75</xdr:row>
      <xdr:rowOff>56835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73362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14442</xdr:rowOff>
    </xdr:from>
    <xdr:to>
      <xdr:col>107</xdr:col>
      <xdr:colOff>101600</xdr:colOff>
      <xdr:row>75</xdr:row>
      <xdr:rowOff>116042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132569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69551</xdr:rowOff>
    </xdr:from>
    <xdr:to>
      <xdr:col>102</xdr:col>
      <xdr:colOff>165100</xdr:colOff>
      <xdr:row>75</xdr:row>
      <xdr:rowOff>171151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162278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70318</xdr:rowOff>
    </xdr:from>
    <xdr:to>
      <xdr:col>98</xdr:col>
      <xdr:colOff>38100</xdr:colOff>
      <xdr:row>76</xdr:row>
      <xdr:rowOff>468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163045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703,755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140,514</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円となっており、前年度から増加した。これは、住民税非課税世帯や子育て世帯への臨時特別給付金や、灯油等購入費扶助などの増による。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127,076</a:t>
          </a:r>
          <a:r>
            <a:rPr kumimoji="1" lang="ja-JP" altLang="en-US" sz="1300">
              <a:latin typeface="ＭＳ Ｐゴシック" panose="020B0600070205080204" pitchFamily="50" charset="-128"/>
              <a:ea typeface="ＭＳ Ｐゴシック" panose="020B0600070205080204" pitchFamily="50" charset="-128"/>
            </a:rPr>
            <a:t>円となっており、前年度から大幅に減少した。これは、令和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年度に給付した特別定額給付金をはじめとし、市内事業者に対する支援金や地域経済活動の回復を図るための補助金等、新型コロナウイルス感染症対応に要した各種補助等の減による。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63,492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円となっており、前年度から増加した。これは、庁舎大規模改修や、新たな児童施設の新設のための土地取得、小中学校空調設備設置事業などによる。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69,237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年度以降逓増している。これは、高齢化により、介護保険特別会計や後期高齢者医療広域連合など、老人福祉に係る繰出しが増加していることによる。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35,640</a:t>
          </a:r>
          <a:r>
            <a:rPr kumimoji="1" lang="ja-JP" altLang="en-US" sz="1300">
              <a:latin typeface="ＭＳ Ｐゴシック" panose="020B0600070205080204" pitchFamily="50" charset="-128"/>
              <a:ea typeface="ＭＳ Ｐゴシック" panose="020B0600070205080204" pitchFamily="50" charset="-128"/>
            </a:rPr>
            <a:t>円となっており、前年度から倍増した。これは、令和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年度にかけて本体工事を実施する予定の小学校大規模改修に備えた教育施設整備基金への積立や、減債基金への積立をしたことによる。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50546</xdr:rowOff>
    </xdr:from>
    <xdr:to>
      <xdr:col>24</xdr:col>
      <xdr:colOff>63500</xdr:colOff>
      <xdr:row>34</xdr:row>
      <xdr:rowOff>51308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7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34</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7984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65215</xdr:rowOff>
    </xdr:from>
    <xdr:to>
      <xdr:col>15</xdr:col>
      <xdr:colOff>50800</xdr:colOff>
      <xdr:row>34</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45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22352</xdr:rowOff>
    </xdr:from>
    <xdr:to>
      <xdr:col>10</xdr:col>
      <xdr:colOff>114300</xdr:colOff>
      <xdr:row>34</xdr:row>
      <xdr:rowOff>65215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165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xdr:rowOff>
    </xdr:from>
    <xdr:to>
      <xdr:col>24</xdr:col>
      <xdr:colOff>114300</xdr:colOff>
      <xdr:row>34</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171196</xdr:rowOff>
    </xdr:from>
    <xdr:to>
      <xdr:col>20</xdr:col>
      <xdr:colOff>38100</xdr:colOff>
      <xdr:row>34</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117873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16129</xdr:rowOff>
    </xdr:from>
    <xdr:to>
      <xdr:col>15</xdr:col>
      <xdr:colOff>101600</xdr:colOff>
      <xdr:row>34</xdr:row>
      <xdr:rowOff>117729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134256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14415</xdr:rowOff>
    </xdr:from>
    <xdr:to>
      <xdr:col>10</xdr:col>
      <xdr:colOff>165100</xdr:colOff>
      <xdr:row>34</xdr:row>
      <xdr:rowOff>116015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132542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143002</xdr:rowOff>
    </xdr:from>
    <xdr:to>
      <xdr:col>6</xdr:col>
      <xdr:colOff>38100</xdr:colOff>
      <xdr:row>34</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89679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135884</xdr:rowOff>
    </xdr:from>
    <xdr:to>
      <xdr:col>24</xdr:col>
      <xdr:colOff>63500</xdr:colOff>
      <xdr:row>58</xdr:row>
      <xdr:rowOff>65422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8534"/>
          <a:ext cx="838200" cy="10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135884</xdr:rowOff>
    </xdr:from>
    <xdr:to>
      <xdr:col>19</xdr:col>
      <xdr:colOff>177800</xdr:colOff>
      <xdr:row>58</xdr:row>
      <xdr:rowOff>115947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08534"/>
          <a:ext cx="889000" cy="1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115947</xdr:rowOff>
    </xdr:from>
    <xdr:to>
      <xdr:col>15</xdr:col>
      <xdr:colOff>50800</xdr:colOff>
      <xdr:row>58</xdr:row>
      <xdr:rowOff>121396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004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117449</xdr:rowOff>
    </xdr:from>
    <xdr:to>
      <xdr:col>10</xdr:col>
      <xdr:colOff>114300</xdr:colOff>
      <xdr:row>58</xdr:row>
      <xdr:rowOff>121396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1549"/>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14622</xdr:rowOff>
    </xdr:from>
    <xdr:to>
      <xdr:col>24</xdr:col>
      <xdr:colOff>114300</xdr:colOff>
      <xdr:row>58</xdr:row>
      <xdr:rowOff>116222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85084</xdr:rowOff>
    </xdr:from>
    <xdr:to>
      <xdr:col>20</xdr:col>
      <xdr:colOff>38100</xdr:colOff>
      <xdr:row>58</xdr:row>
      <xdr:rowOff>15234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65147</xdr:rowOff>
    </xdr:from>
    <xdr:to>
      <xdr:col>15</xdr:col>
      <xdr:colOff>101600</xdr:colOff>
      <xdr:row>58</xdr:row>
      <xdr:rowOff>166747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70596</xdr:rowOff>
    </xdr:from>
    <xdr:to>
      <xdr:col>10</xdr:col>
      <xdr:colOff>165100</xdr:colOff>
      <xdr:row>59</xdr:row>
      <xdr:rowOff>746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163323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66649</xdr:rowOff>
    </xdr:from>
    <xdr:to>
      <xdr:col>6</xdr:col>
      <xdr:colOff>38100</xdr:colOff>
      <xdr:row>58</xdr:row>
      <xdr:rowOff>168249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159376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21505</xdr:rowOff>
    </xdr:from>
    <xdr:to>
      <xdr:col>24</xdr:col>
      <xdr:colOff>63500</xdr:colOff>
      <xdr:row>76</xdr:row>
      <xdr:rowOff>10331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0255"/>
          <a:ext cx="838200" cy="16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10331</xdr:rowOff>
    </xdr:from>
    <xdr:to>
      <xdr:col>19</xdr:col>
      <xdr:colOff>177800</xdr:colOff>
      <xdr:row>76</xdr:row>
      <xdr:rowOff>49133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40531"/>
          <a:ext cx="889000" cy="3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49133</xdr:rowOff>
    </xdr:from>
    <xdr:to>
      <xdr:col>15</xdr:col>
      <xdr:colOff>50800</xdr:colOff>
      <xdr:row>76</xdr:row>
      <xdr:rowOff>91114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9333"/>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66086</xdr:rowOff>
    </xdr:from>
    <xdr:to>
      <xdr:col>10</xdr:col>
      <xdr:colOff>114300</xdr:colOff>
      <xdr:row>76</xdr:row>
      <xdr:rowOff>91114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96286"/>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142155</xdr:rowOff>
    </xdr:from>
    <xdr:to>
      <xdr:col>24</xdr:col>
      <xdr:colOff>114300</xdr:colOff>
      <xdr:row>75</xdr:row>
      <xdr:rowOff>72305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165032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130980</xdr:rowOff>
    </xdr:from>
    <xdr:to>
      <xdr:col>20</xdr:col>
      <xdr:colOff>38100</xdr:colOff>
      <xdr:row>76</xdr:row>
      <xdr:rowOff>61131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77657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169783</xdr:rowOff>
    </xdr:from>
    <xdr:to>
      <xdr:col>15</xdr:col>
      <xdr:colOff>101600</xdr:colOff>
      <xdr:row>76</xdr:row>
      <xdr:rowOff>99933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116460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40314</xdr:rowOff>
    </xdr:from>
    <xdr:to>
      <xdr:col>10</xdr:col>
      <xdr:colOff>165100</xdr:colOff>
      <xdr:row>76</xdr:row>
      <xdr:rowOff>141914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4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15286</xdr:rowOff>
    </xdr:from>
    <xdr:to>
      <xdr:col>6</xdr:col>
      <xdr:colOff>38100</xdr:colOff>
      <xdr:row>76</xdr:row>
      <xdr:rowOff>116886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55834</xdr:rowOff>
    </xdr:from>
    <xdr:to>
      <xdr:col>24</xdr:col>
      <xdr:colOff>63500</xdr:colOff>
      <xdr:row>96</xdr:row>
      <xdr:rowOff>116047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5034"/>
          <a:ext cx="838200" cy="6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116047</xdr:rowOff>
    </xdr:from>
    <xdr:to>
      <xdr:col>19</xdr:col>
      <xdr:colOff>177800</xdr:colOff>
      <xdr:row>96</xdr:row>
      <xdr:rowOff>150665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5247"/>
          <a:ext cx="889000" cy="3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150665</xdr:rowOff>
    </xdr:from>
    <xdr:to>
      <xdr:col>15</xdr:col>
      <xdr:colOff>50800</xdr:colOff>
      <xdr:row>96</xdr:row>
      <xdr:rowOff>161607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09865"/>
          <a:ext cx="8890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161607</xdr:rowOff>
    </xdr:from>
    <xdr:to>
      <xdr:col>10</xdr:col>
      <xdr:colOff>114300</xdr:colOff>
      <xdr:row>96</xdr:row>
      <xdr:rowOff>165083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0807"/>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5034</xdr:rowOff>
    </xdr:from>
    <xdr:to>
      <xdr:col>24</xdr:col>
      <xdr:colOff>114300</xdr:colOff>
      <xdr:row>96</xdr:row>
      <xdr:rowOff>106634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27911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65247</xdr:rowOff>
    </xdr:from>
    <xdr:to>
      <xdr:col>20</xdr:col>
      <xdr:colOff>38100</xdr:colOff>
      <xdr:row>96</xdr:row>
      <xdr:rowOff>166847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99865</xdr:rowOff>
    </xdr:from>
    <xdr:to>
      <xdr:col>15</xdr:col>
      <xdr:colOff>101600</xdr:colOff>
      <xdr:row>97</xdr:row>
      <xdr:rowOff>30015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21142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110807</xdr:rowOff>
    </xdr:from>
    <xdr:to>
      <xdr:col>10</xdr:col>
      <xdr:colOff>165100</xdr:colOff>
      <xdr:row>97</xdr:row>
      <xdr:rowOff>40957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32084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114283</xdr:rowOff>
    </xdr:from>
    <xdr:to>
      <xdr:col>6</xdr:col>
      <xdr:colOff>38100</xdr:colOff>
      <xdr:row>97</xdr:row>
      <xdr:rowOff>44433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35560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6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58090</xdr:rowOff>
    </xdr:from>
    <xdr:to>
      <xdr:col>55</xdr:col>
      <xdr:colOff>0</xdr:colOff>
      <xdr:row>37</xdr:row>
      <xdr:rowOff>66319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174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66319</xdr:rowOff>
    </xdr:from>
    <xdr:to>
      <xdr:col>50</xdr:col>
      <xdr:colOff>114300</xdr:colOff>
      <xdr:row>37</xdr:row>
      <xdr:rowOff>67234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099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59004</xdr:rowOff>
    </xdr:from>
    <xdr:to>
      <xdr:col>45</xdr:col>
      <xdr:colOff>177800</xdr:colOff>
      <xdr:row>37</xdr:row>
      <xdr:rowOff>67234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026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49631</xdr:rowOff>
    </xdr:from>
    <xdr:to>
      <xdr:col>41</xdr:col>
      <xdr:colOff>50800</xdr:colOff>
      <xdr:row>37</xdr:row>
      <xdr:rowOff>59004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328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7290</xdr:rowOff>
    </xdr:from>
    <xdr:to>
      <xdr:col>55</xdr:col>
      <xdr:colOff>50800</xdr:colOff>
      <xdr:row>37</xdr:row>
      <xdr:rowOff>108890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30167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xdr:rowOff>
    </xdr:from>
    <xdr:to>
      <xdr:col>50</xdr:col>
      <xdr:colOff>165100</xdr:colOff>
      <xdr:row>37</xdr:row>
      <xdr:rowOff>117119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133646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16434</xdr:rowOff>
    </xdr:from>
    <xdr:to>
      <xdr:col>46</xdr:col>
      <xdr:colOff>38100</xdr:colOff>
      <xdr:row>37</xdr:row>
      <xdr:rowOff>118034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134561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8204</xdr:rowOff>
    </xdr:from>
    <xdr:to>
      <xdr:col>41</xdr:col>
      <xdr:colOff>101600</xdr:colOff>
      <xdr:row>37</xdr:row>
      <xdr:rowOff>109804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126331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108610</xdr:rowOff>
    </xdr:from>
    <xdr:to>
      <xdr:col>55</xdr:col>
      <xdr:colOff>0</xdr:colOff>
      <xdr:row>57</xdr:row>
      <xdr:rowOff>21171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09810"/>
          <a:ext cx="8382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108610</xdr:rowOff>
    </xdr:from>
    <xdr:to>
      <xdr:col>50</xdr:col>
      <xdr:colOff>114300</xdr:colOff>
      <xdr:row>57</xdr:row>
      <xdr:rowOff>44069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09810"/>
          <a:ext cx="889000" cy="1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78219</xdr:rowOff>
    </xdr:from>
    <xdr:to>
      <xdr:col>45</xdr:col>
      <xdr:colOff>177800</xdr:colOff>
      <xdr:row>57</xdr:row>
      <xdr:rowOff>44069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79419"/>
          <a:ext cx="889000" cy="1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36220</xdr:rowOff>
    </xdr:from>
    <xdr:to>
      <xdr:col>41</xdr:col>
      <xdr:colOff>50800</xdr:colOff>
      <xdr:row>56</xdr:row>
      <xdr:rowOff>78219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37420"/>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141821</xdr:rowOff>
    </xdr:from>
    <xdr:to>
      <xdr:col>55</xdr:col>
      <xdr:colOff>50800</xdr:colOff>
      <xdr:row>57</xdr:row>
      <xdr:rowOff>71971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120248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57810</xdr:rowOff>
    </xdr:from>
    <xdr:to>
      <xdr:col>50</xdr:col>
      <xdr:colOff>165100</xdr:colOff>
      <xdr:row>56</xdr:row>
      <xdr:rowOff>159410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150537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164719</xdr:rowOff>
    </xdr:from>
    <xdr:to>
      <xdr:col>46</xdr:col>
      <xdr:colOff>38100</xdr:colOff>
      <xdr:row>57</xdr:row>
      <xdr:rowOff>94869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85996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27419</xdr:rowOff>
    </xdr:from>
    <xdr:to>
      <xdr:col>41</xdr:col>
      <xdr:colOff>101600</xdr:colOff>
      <xdr:row>56</xdr:row>
      <xdr:rowOff>129019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145546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156870</xdr:rowOff>
    </xdr:from>
    <xdr:to>
      <xdr:col>36</xdr:col>
      <xdr:colOff>165100</xdr:colOff>
      <xdr:row>56</xdr:row>
      <xdr:rowOff>87020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103547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136421</xdr:rowOff>
    </xdr:from>
    <xdr:to>
      <xdr:col>55</xdr:col>
      <xdr:colOff>0</xdr:colOff>
      <xdr:row>77</xdr:row>
      <xdr:rowOff>144757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8071"/>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144757</xdr:rowOff>
    </xdr:from>
    <xdr:to>
      <xdr:col>50</xdr:col>
      <xdr:colOff>114300</xdr:colOff>
      <xdr:row>78</xdr:row>
      <xdr:rowOff>28778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46407"/>
          <a:ext cx="889000" cy="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15049</xdr:rowOff>
    </xdr:from>
    <xdr:to>
      <xdr:col>45</xdr:col>
      <xdr:colOff>177800</xdr:colOff>
      <xdr:row>78</xdr:row>
      <xdr:rowOff>28778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8149"/>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93225</xdr:rowOff>
    </xdr:from>
    <xdr:to>
      <xdr:col>41</xdr:col>
      <xdr:colOff>50800</xdr:colOff>
      <xdr:row>78</xdr:row>
      <xdr:rowOff>15049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94875"/>
          <a:ext cx="889000" cy="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85621</xdr:rowOff>
    </xdr:from>
    <xdr:to>
      <xdr:col>55</xdr:col>
      <xdr:colOff>50800</xdr:colOff>
      <xdr:row>78</xdr:row>
      <xdr:rowOff>15771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108498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93957</xdr:rowOff>
    </xdr:from>
    <xdr:to>
      <xdr:col>50</xdr:col>
      <xdr:colOff>165100</xdr:colOff>
      <xdr:row>78</xdr:row>
      <xdr:rowOff>24107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40634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149428</xdr:rowOff>
    </xdr:from>
    <xdr:to>
      <xdr:col>46</xdr:col>
      <xdr:colOff>38100</xdr:colOff>
      <xdr:row>78</xdr:row>
      <xdr:rowOff>79578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96105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135699</xdr:rowOff>
    </xdr:from>
    <xdr:to>
      <xdr:col>41</xdr:col>
      <xdr:colOff>101600</xdr:colOff>
      <xdr:row>78</xdr:row>
      <xdr:rowOff>65849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82376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42425</xdr:rowOff>
    </xdr:from>
    <xdr:to>
      <xdr:col>36</xdr:col>
      <xdr:colOff>165100</xdr:colOff>
      <xdr:row>77</xdr:row>
      <xdr:rowOff>144025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160552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68047</xdr:rowOff>
    </xdr:from>
    <xdr:to>
      <xdr:col>55</xdr:col>
      <xdr:colOff>0</xdr:colOff>
      <xdr:row>97</xdr:row>
      <xdr:rowOff>96920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98697"/>
          <a:ext cx="8382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96920</xdr:rowOff>
    </xdr:from>
    <xdr:to>
      <xdr:col>50</xdr:col>
      <xdr:colOff>114300</xdr:colOff>
      <xdr:row>97</xdr:row>
      <xdr:rowOff>108272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2757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77814</xdr:rowOff>
    </xdr:from>
    <xdr:to>
      <xdr:col>45</xdr:col>
      <xdr:colOff>177800</xdr:colOff>
      <xdr:row>97</xdr:row>
      <xdr:rowOff>108272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08464"/>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57793</xdr:rowOff>
    </xdr:from>
    <xdr:to>
      <xdr:col>41</xdr:col>
      <xdr:colOff>50800</xdr:colOff>
      <xdr:row>97</xdr:row>
      <xdr:rowOff>77814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8844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17247</xdr:rowOff>
    </xdr:from>
    <xdr:to>
      <xdr:col>55</xdr:col>
      <xdr:colOff>50800</xdr:colOff>
      <xdr:row>97</xdr:row>
      <xdr:rowOff>118847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167124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46120</xdr:rowOff>
    </xdr:from>
    <xdr:to>
      <xdr:col>50</xdr:col>
      <xdr:colOff>165100</xdr:colOff>
      <xdr:row>97</xdr:row>
      <xdr:rowOff>147720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138847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57472</xdr:rowOff>
    </xdr:from>
    <xdr:to>
      <xdr:col>46</xdr:col>
      <xdr:colOff>38100</xdr:colOff>
      <xdr:row>97</xdr:row>
      <xdr:rowOff>159072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27014</xdr:rowOff>
    </xdr:from>
    <xdr:to>
      <xdr:col>41</xdr:col>
      <xdr:colOff>101600</xdr:colOff>
      <xdr:row>97</xdr:row>
      <xdr:rowOff>128614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119741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6993</xdr:rowOff>
    </xdr:from>
    <xdr:to>
      <xdr:col>36</xdr:col>
      <xdr:colOff>165100</xdr:colOff>
      <xdr:row>97</xdr:row>
      <xdr:rowOff>108593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18428</xdr:rowOff>
    </xdr:from>
    <xdr:to>
      <xdr:col>85</xdr:col>
      <xdr:colOff>127000</xdr:colOff>
      <xdr:row>35</xdr:row>
      <xdr:rowOff>62033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19178"/>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62033</xdr:rowOff>
    </xdr:from>
    <xdr:to>
      <xdr:col>81</xdr:col>
      <xdr:colOff>50800</xdr:colOff>
      <xdr:row>35</xdr:row>
      <xdr:rowOff>100552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62783"/>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100552</xdr:rowOff>
    </xdr:from>
    <xdr:to>
      <xdr:col>76</xdr:col>
      <xdr:colOff>114300</xdr:colOff>
      <xdr:row>35</xdr:row>
      <xdr:rowOff>121660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01302"/>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121660</xdr:rowOff>
    </xdr:from>
    <xdr:to>
      <xdr:col>71</xdr:col>
      <xdr:colOff>177800</xdr:colOff>
      <xdr:row>35</xdr:row>
      <xdr:rowOff>140424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2241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139078</xdr:rowOff>
    </xdr:from>
    <xdr:to>
      <xdr:col>85</xdr:col>
      <xdr:colOff>177800</xdr:colOff>
      <xdr:row>35</xdr:row>
      <xdr:rowOff>69228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161955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11233</xdr:rowOff>
    </xdr:from>
    <xdr:to>
      <xdr:col>81</xdr:col>
      <xdr:colOff>101600</xdr:colOff>
      <xdr:row>35</xdr:row>
      <xdr:rowOff>112833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129360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49752</xdr:rowOff>
    </xdr:from>
    <xdr:to>
      <xdr:col>76</xdr:col>
      <xdr:colOff>165100</xdr:colOff>
      <xdr:row>35</xdr:row>
      <xdr:rowOff>151352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167879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2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70860</xdr:rowOff>
    </xdr:from>
    <xdr:to>
      <xdr:col>72</xdr:col>
      <xdr:colOff>38100</xdr:colOff>
      <xdr:row>36</xdr:row>
      <xdr:rowOff>1010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17537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89624</xdr:rowOff>
    </xdr:from>
    <xdr:to>
      <xdr:col>67</xdr:col>
      <xdr:colOff>101600</xdr:colOff>
      <xdr:row>36</xdr:row>
      <xdr:rowOff>19774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36301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55690</xdr:rowOff>
    </xdr:from>
    <xdr:to>
      <xdr:col>85</xdr:col>
      <xdr:colOff>127000</xdr:colOff>
      <xdr:row>57</xdr:row>
      <xdr:rowOff>141543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8340"/>
          <a:ext cx="8382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141543</xdr:rowOff>
    </xdr:from>
    <xdr:to>
      <xdr:col>81</xdr:col>
      <xdr:colOff>50800</xdr:colOff>
      <xdr:row>58</xdr:row>
      <xdr:rowOff>76106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14193"/>
          <a:ext cx="889000" cy="1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65519</xdr:rowOff>
    </xdr:from>
    <xdr:to>
      <xdr:col>76</xdr:col>
      <xdr:colOff>114300</xdr:colOff>
      <xdr:row>58</xdr:row>
      <xdr:rowOff>76106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009619"/>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65519</xdr:rowOff>
    </xdr:from>
    <xdr:to>
      <xdr:col>71</xdr:col>
      <xdr:colOff>177800</xdr:colOff>
      <xdr:row>58</xdr:row>
      <xdr:rowOff>121126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009619"/>
          <a:ext cx="8890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4890</xdr:rowOff>
    </xdr:from>
    <xdr:to>
      <xdr:col>85</xdr:col>
      <xdr:colOff>177800</xdr:colOff>
      <xdr:row>57</xdr:row>
      <xdr:rowOff>106490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154767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90743</xdr:rowOff>
    </xdr:from>
    <xdr:to>
      <xdr:col>81</xdr:col>
      <xdr:colOff>101600</xdr:colOff>
      <xdr:row>58</xdr:row>
      <xdr:rowOff>20893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12020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25306</xdr:rowOff>
    </xdr:from>
    <xdr:to>
      <xdr:col>76</xdr:col>
      <xdr:colOff>165100</xdr:colOff>
      <xdr:row>58</xdr:row>
      <xdr:rowOff>126906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118033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14719</xdr:rowOff>
    </xdr:from>
    <xdr:to>
      <xdr:col>72</xdr:col>
      <xdr:colOff>38100</xdr:colOff>
      <xdr:row>58</xdr:row>
      <xdr:rowOff>116319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107446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70326</xdr:rowOff>
    </xdr:from>
    <xdr:to>
      <xdr:col>67</xdr:col>
      <xdr:colOff>101600</xdr:colOff>
      <xdr:row>59</xdr:row>
      <xdr:rowOff>476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163053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21371</xdr:rowOff>
    </xdr:from>
    <xdr:to>
      <xdr:col>85</xdr:col>
      <xdr:colOff>127000</xdr:colOff>
      <xdr:row>78</xdr:row>
      <xdr:rowOff>24423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94471"/>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16701</xdr:rowOff>
    </xdr:from>
    <xdr:to>
      <xdr:col>81</xdr:col>
      <xdr:colOff>50800</xdr:colOff>
      <xdr:row>78</xdr:row>
      <xdr:rowOff>24423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8980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161440</xdr:rowOff>
    </xdr:from>
    <xdr:to>
      <xdr:col>76</xdr:col>
      <xdr:colOff>114300</xdr:colOff>
      <xdr:row>78</xdr:row>
      <xdr:rowOff>16701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3090"/>
          <a:ext cx="889000" cy="2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161440</xdr:rowOff>
    </xdr:from>
    <xdr:to>
      <xdr:col>71</xdr:col>
      <xdr:colOff>177800</xdr:colOff>
      <xdr:row>78</xdr:row>
      <xdr:rowOff>17645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3090"/>
          <a:ext cx="889000" cy="2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142021</xdr:rowOff>
    </xdr:from>
    <xdr:to>
      <xdr:col>85</xdr:col>
      <xdr:colOff>177800</xdr:colOff>
      <xdr:row>78</xdr:row>
      <xdr:rowOff>72171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145073</xdr:rowOff>
    </xdr:from>
    <xdr:to>
      <xdr:col>81</xdr:col>
      <xdr:colOff>101600</xdr:colOff>
      <xdr:row>78</xdr:row>
      <xdr:rowOff>75223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66350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9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137351</xdr:rowOff>
    </xdr:from>
    <xdr:to>
      <xdr:col>76</xdr:col>
      <xdr:colOff>165100</xdr:colOff>
      <xdr:row>78</xdr:row>
      <xdr:rowOff>67501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58628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110640</xdr:rowOff>
    </xdr:from>
    <xdr:to>
      <xdr:col>72</xdr:col>
      <xdr:colOff>38100</xdr:colOff>
      <xdr:row>78</xdr:row>
      <xdr:rowOff>40790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31917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138295</xdr:rowOff>
    </xdr:from>
    <xdr:to>
      <xdr:col>67</xdr:col>
      <xdr:colOff>101600</xdr:colOff>
      <xdr:row>78</xdr:row>
      <xdr:rowOff>68445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59572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3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57809</xdr:rowOff>
    </xdr:from>
    <xdr:to>
      <xdr:col>85</xdr:col>
      <xdr:colOff>127000</xdr:colOff>
      <xdr:row>98</xdr:row>
      <xdr:rowOff>67897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9909"/>
          <a:ext cx="8382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67897</xdr:rowOff>
    </xdr:from>
    <xdr:to>
      <xdr:col>81</xdr:col>
      <xdr:colOff>50800</xdr:colOff>
      <xdr:row>98</xdr:row>
      <xdr:rowOff>75571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9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71368</xdr:rowOff>
    </xdr:from>
    <xdr:to>
      <xdr:col>76</xdr:col>
      <xdr:colOff>114300</xdr:colOff>
      <xdr:row>98</xdr:row>
      <xdr:rowOff>75571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7346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71368</xdr:rowOff>
    </xdr:from>
    <xdr:to>
      <xdr:col>71</xdr:col>
      <xdr:colOff>177800</xdr:colOff>
      <xdr:row>98</xdr:row>
      <xdr:rowOff>73416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34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7009</xdr:rowOff>
    </xdr:from>
    <xdr:to>
      <xdr:col>85</xdr:col>
      <xdr:colOff>177800</xdr:colOff>
      <xdr:row>98</xdr:row>
      <xdr:rowOff>108609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17097</xdr:rowOff>
    </xdr:from>
    <xdr:to>
      <xdr:col>81</xdr:col>
      <xdr:colOff>101600</xdr:colOff>
      <xdr:row>98</xdr:row>
      <xdr:rowOff>118697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109824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24771</xdr:rowOff>
    </xdr:from>
    <xdr:to>
      <xdr:col>76</xdr:col>
      <xdr:colOff>165100</xdr:colOff>
      <xdr:row>98</xdr:row>
      <xdr:rowOff>126371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117498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20568</xdr:rowOff>
    </xdr:from>
    <xdr:to>
      <xdr:col>72</xdr:col>
      <xdr:colOff>38100</xdr:colOff>
      <xdr:row>98</xdr:row>
      <xdr:rowOff>122168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113295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22616</xdr:rowOff>
    </xdr:from>
    <xdr:to>
      <xdr:col>67</xdr:col>
      <xdr:colOff>101600</xdr:colOff>
      <xdr:row>98</xdr:row>
      <xdr:rowOff>124216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115343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1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119355</xdr:rowOff>
    </xdr:from>
    <xdr:to>
      <xdr:col>116</xdr:col>
      <xdr:colOff>63500</xdr:colOff>
      <xdr:row>38</xdr:row>
      <xdr:rowOff>138329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34455"/>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53382</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68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131928</xdr:rowOff>
    </xdr:from>
    <xdr:to>
      <xdr:col>111</xdr:col>
      <xdr:colOff>177800</xdr:colOff>
      <xdr:row>38</xdr:row>
      <xdr:rowOff>138329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4702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131928</xdr:rowOff>
    </xdr:from>
    <xdr:to>
      <xdr:col>107</xdr:col>
      <xdr:colOff>50800</xdr:colOff>
      <xdr:row>38</xdr:row>
      <xdr:rowOff>133756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702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133528</xdr:rowOff>
    </xdr:from>
    <xdr:to>
      <xdr:col>102</xdr:col>
      <xdr:colOff>114300</xdr:colOff>
      <xdr:row>38</xdr:row>
      <xdr:rowOff>133756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486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27932</xdr:rowOff>
    </xdr:from>
    <xdr:ext cx="313932"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371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81128</xdr:rowOff>
    </xdr:from>
    <xdr:to>
      <xdr:col>107</xdr:col>
      <xdr:colOff>101600</xdr:colOff>
      <xdr:row>39</xdr:row>
      <xdr:rowOff>11278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82956</xdr:rowOff>
    </xdr:from>
    <xdr:to>
      <xdr:col>102</xdr:col>
      <xdr:colOff>165100</xdr:colOff>
      <xdr:row>39</xdr:row>
      <xdr:rowOff>13106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4233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4005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118,487</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円となっており、前年度から大きく減少した。これは、主に令和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万円を給付した特別定額給付金給付事業の完了によるものである。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238,352</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円となっており、前年度から増加した。これは、住民税非課税世帯や子育て世帯への臨時特別給付金や、灯油等購入費扶助などの増による。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66,006</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円となっており、前年度から増加した。これは、主に新型コロナウイルスワクチン接種事業の増によるものである。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28,833</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年度に交付した大規模肉用牛団地整備事業費補助金の減による。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49,880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円となっており、前年度から増加した。これは、主に令和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年度にかけて本体工事を実施する予定の小学校大規模改修に備えた教育施設整備基金への積立によるものである。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財政調整基金は、不測の事態に備え、標準財政規模の</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％以上を確保することを目標としており、平成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年度まで減少し続けていたが事業の取捨選択等により、目標数値まで増加している。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期にわたり赤字であったが、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期連続で黒字となった。これは、歳出において、加入している退職手当組合負担金の累積赤字解消のため調整負担金の額が前年度よりも減少したことや、歳入において、地方消費税交付金やふるさと納税等の増があったことなどによ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後年度に控えた大規模建設事業に備え教育施設整備基金や減債基金の積立を行ったことや、庁舎大規模改修や防災行政無線更新などの建設事業の一般財源対応分の増などにより、前年度比率と比較すると減となっている。</a:t>
          </a:r>
        </a:p>
        <a:p>
          <a:r>
            <a:rPr kumimoji="1" lang="ja-JP" altLang="en-US" sz="1400">
              <a:latin typeface="ＭＳ ゴシック" pitchFamily="49" charset="-128"/>
              <a:ea typeface="ＭＳ ゴシック" pitchFamily="49" charset="-128"/>
            </a:rPr>
            <a:t>　男鹿みなと市民病院事業会計は、新型コロナウイルス感染症の感染拡大に伴い、前年度に引き続き患者数が減少し、医業収支は悪化したものの、新型コロナウイルス感染症患者の受入病床を有する拠点病院として患者の受入れ等に積極的に対応したことにより、関連の国県補助金が増加した結果、医業外収益が増加し、前年度を上回る純利益の確保が図られた。</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下水道事業会計は、一般会計からの負担金・補助金の繰入れにより黒字となっているが、経常収益の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年度に発行した、農業農村整備事業における経営体育成事業に要した過疎対策事業債及び複合観光施設整備に要した旧合併特例事業債の元金償還が開始したことなどにより増となった。</a:t>
          </a:r>
        </a:p>
        <a:p>
          <a:r>
            <a:rPr kumimoji="1" lang="ja-JP" altLang="en-US" sz="1400">
              <a:latin typeface="ＭＳ ゴシック" pitchFamily="49" charset="-128"/>
              <a:ea typeface="ＭＳ ゴシック" pitchFamily="49" charset="-128"/>
            </a:rPr>
            <a:t>　借換えや地方債発行の抑制により公債費の削減を図ってきたものの、今後、小学校の大規模改修や児童施設の新設など、大きな建設事業を予定しており、公債費が増加することが見込まれる。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満期一括償還の地方債を発行していないため、該当する数値なし。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a:t>
          </a:r>
        </a:p>
        <a:p>
          <a:r>
            <a:rPr kumimoji="1" lang="ja-JP" altLang="en-US" sz="1400">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第４次男鹿市行政改革大綱に基づき地方債の発行の抑制を図っていること、また既発債の償還終了により残高は減少している。</a:t>
          </a:r>
        </a:p>
        <a:p>
          <a:r>
            <a:rPr kumimoji="1" lang="ja-JP" altLang="en-US" sz="1400">
              <a:latin typeface="ＭＳ ゴシック" pitchFamily="49" charset="-128"/>
              <a:ea typeface="ＭＳ ゴシック" pitchFamily="49" charset="-128"/>
            </a:rPr>
            <a:t>○公営企業債等繰入見込額</a:t>
          </a:r>
        </a:p>
        <a:p>
          <a:r>
            <a:rPr kumimoji="1" lang="ja-JP" altLang="en-US" sz="1400">
              <a:latin typeface="ＭＳ ゴシック" pitchFamily="49" charset="-128"/>
              <a:ea typeface="ＭＳ ゴシック" pitchFamily="49" charset="-128"/>
            </a:rPr>
            <a:t>　公営企業債発行を伴う事業費が減少傾向にあることにより、繰入見込額も減少している。</a:t>
          </a:r>
        </a:p>
        <a:p>
          <a:r>
            <a:rPr kumimoji="1" lang="ja-JP" altLang="en-US" sz="1400">
              <a:latin typeface="ＭＳ ゴシック" pitchFamily="49" charset="-128"/>
              <a:ea typeface="ＭＳ ゴシック" pitchFamily="49" charset="-128"/>
            </a:rPr>
            <a:t>○充当可能基金</a:t>
          </a:r>
        </a:p>
        <a:p>
          <a:r>
            <a:rPr kumimoji="1" lang="ja-JP" altLang="en-US" sz="1400">
              <a:latin typeface="ＭＳ ゴシック" pitchFamily="49" charset="-128"/>
              <a:ea typeface="ＭＳ ゴシック" pitchFamily="49" charset="-128"/>
            </a:rPr>
            <a:t>　交付金の増などにより、基金の積み増しを行うことができ、残高が増加した。</a:t>
          </a:r>
        </a:p>
        <a:p>
          <a:r>
            <a:rPr kumimoji="1" lang="ja-JP" altLang="en-US" sz="1400">
              <a:latin typeface="ＭＳ ゴシック" pitchFamily="49" charset="-128"/>
              <a:ea typeface="ＭＳ ゴシック" pitchFamily="49" charset="-128"/>
            </a:rPr>
            <a:t>○基準財政需要額算入見込額</a:t>
          </a:r>
        </a:p>
        <a:p>
          <a:r>
            <a:rPr kumimoji="1" lang="ja-JP" altLang="en-US" sz="1400">
              <a:latin typeface="ＭＳ ゴシック" pitchFamily="49" charset="-128"/>
              <a:ea typeface="ＭＳ ゴシック" pitchFamily="49" charset="-128"/>
            </a:rPr>
            <a:t>　主に一般会計及び下水道事業会計に係る地方債において、発行額の減少や既発債の償還終了などにより減となっている。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男鹿駅周辺整備事業の財源として地域振興基金を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万円取り崩した一方、財政調整基金における決算剰余金の積立のほか、教育施設整備基金や減債基金への積立を行い、基金全体では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基金残高は、増加傾向にあるものの、令和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小学校の大規模改修や児童施設の新設等、大きな建設事業を予定していることから、特定目的基金や減債基金を積立てるとともに、財政調整基金においては、不測の事態に備え適正な額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住民の日常的な移動のための交通手段の確保、地域医療の確保、集落の維持及び活性化その他の住民が将来にわたり安全に安心して暮らすことのできる地域社会の実現など過疎地域の持続的発展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・森林環境譲与税基金：森林の整備、森林の整備を担うべき人材の育成及び確保、森林の有する公益的機能に関する普及啓発、木材の利用促進その他の森林の整備の促進に関する施策の推進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・企業版ふるさと納税地方創生基金：地域における就業の機会の創出、経済基盤の強化又は生活環境の整備に資する事業など、まち・ひと・しごと創生寄附活用事業に関する施策の推進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・地域振興基金：男鹿駅周辺整備事業などに充当するため、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・過疎地域持続的発展基金：過疎対策事業債を原資とし、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年度にかけて本体工事を実施する予定の小学校大規模改修に備え、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万円を積み立て、森林環境譲与税活用事業の財源として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・企業版ふるさと納税地方創生基金：令和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月設置。企業版ふるさと納税を原資とし、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・過疎地域自立促進基金：過疎対策事業債を原資として積み立て、公共施設等総合管理計画に基づく事業の財源として取崩しを予定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・教育施設整備基金：将来的な統廃合に伴う小中学校の改修等に要する経費の一部に充てるため、計画的な積立を検討する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・その他：将来的に想定される庁舎新築に要する経費の一部に充てるための基金の設置を検討する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主に、歳入において、地方交付税が増加したため残高が増加したものである。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不測の事態や大規模災害に備え、標準財政規模の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今後予定されている大規模な建設事業に係る公債費の負担軽減のため、計画的に積み立てる。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年度まで、固定資産台帳は整備されているが、施設類型別の精査が必要なため数値が算出されていない。</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年度には庁舎大規模改修を実施したものの、昭和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年代に建設した公共施設の多くが耐用年数を超過し、老朽化が進んでいる。</a:t>
          </a:r>
        </a:p>
        <a:p>
          <a:r>
            <a:rPr kumimoji="1" lang="ja-JP" altLang="en-US" sz="1100">
              <a:latin typeface="ＭＳ Ｐゴシック" panose="020B0600070205080204" pitchFamily="50" charset="-128"/>
              <a:ea typeface="ＭＳ Ｐゴシック" panose="020B0600070205080204" pitchFamily="50" charset="-128"/>
            </a:rPr>
            <a:t>男鹿市公共施設等総合管理計画及び個別施設計画に基づき、予防保全型の維持管理による公共施設の長寿命化を図るとともに、統廃合を含めた再配置による質・量の最適化に取り組んでいく。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81" name="楕円 80"/>
        <xdr:cNvSpPr/>
      </xdr:nvSpPr>
      <xdr:spPr>
        <a:xfrm>
          <a:off x="47117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98548</xdr:rowOff>
    </xdr:from>
    <xdr:ext cx="405111" cy="259045"/>
    <xdr:sp macro="" textlink="">
      <xdr:nvSpPr>
        <xdr:cNvPr id="82" name="有形固定資産減価償却率該当値テキスト"/>
        <xdr:cNvSpPr txBox="1"/>
      </xdr:nvSpPr>
      <xdr:spPr>
        <a:xfrm>
          <a:off x="4813300" y="584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126471</xdr:rowOff>
    </xdr:to>
    <xdr:cxnSp macro="">
      <xdr:nvCxnSpPr>
        <xdr:cNvPr id="84" name="直線コネクタ 83"/>
        <xdr:cNvCxnSpPr/>
      </xdr:nvCxnSpPr>
      <xdr:spPr>
        <a:xfrm>
          <a:off x="4051300" y="60199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25294</xdr:rowOff>
    </xdr:from>
    <xdr:to>
      <xdr:col>15</xdr:col>
      <xdr:colOff>187325</xdr:colOff>
      <xdr:row>30</xdr:row>
      <xdr:rowOff>126894</xdr:rowOff>
    </xdr:to>
    <xdr:sp macro="" textlink="">
      <xdr:nvSpPr>
        <xdr:cNvPr id="85" name="楕円 84"/>
        <xdr:cNvSpPr/>
      </xdr:nvSpPr>
      <xdr:spPr>
        <a:xfrm>
          <a:off x="3238500" y="5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76094</xdr:rowOff>
    </xdr:from>
    <xdr:to>
      <xdr:col>19</xdr:col>
      <xdr:colOff>136525</xdr:colOff>
      <xdr:row>30</xdr:row>
      <xdr:rowOff>104881</xdr:rowOff>
    </xdr:to>
    <xdr:cxnSp macro="">
      <xdr:nvCxnSpPr>
        <xdr:cNvPr id="86" name="直線コネクタ 85"/>
        <xdr:cNvCxnSpPr/>
      </xdr:nvCxnSpPr>
      <xdr:spPr>
        <a:xfrm>
          <a:off x="3289300" y="5991119"/>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7"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8"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9"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0"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91" name="n_1mainValue有形固定資産減価償却率"/>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143421</xdr:rowOff>
    </xdr:from>
    <xdr:ext cx="405111" cy="259045"/>
    <xdr:sp macro="" textlink="">
      <xdr:nvSpPr>
        <xdr:cNvPr id="92" name="n_2mainValue有形固定資産減価償却率"/>
        <xdr:cNvSpPr txBox="1"/>
      </xdr:nvSpPr>
      <xdr:spPr>
        <a:xfrm>
          <a:off x="3086744" y="571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債務償還比率は年々改善傾向にあり、令和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年度以降は類似団体を下回っている。</a:t>
          </a:r>
        </a:p>
        <a:p>
          <a:r>
            <a:rPr kumimoji="1" lang="ja-JP" altLang="en-US" sz="1100">
              <a:latin typeface="ＭＳ Ｐゴシック" panose="020B0600070205080204" pitchFamily="50" charset="-128"/>
              <a:ea typeface="ＭＳ Ｐゴシック" panose="020B0600070205080204" pitchFamily="50" charset="-128"/>
            </a:rPr>
            <a:t>改善している主な要因としては、将来負担額において、第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次男鹿市行政改革大綱に基づき、平成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年度にかけて地方債の発行抑制に取り組んだことにより、地方債現在高の減があったことや、充当可能財源において、財政調整基金など基金残高の増などがあったことによる。 </a:t>
          </a:r>
        </a:p>
        <a:p>
          <a:r>
            <a:rPr kumimoji="1" lang="ja-JP" altLang="en-US" sz="1100">
              <a:latin typeface="ＭＳ Ｐゴシック" panose="020B0600070205080204" pitchFamily="50" charset="-128"/>
              <a:ea typeface="ＭＳ Ｐゴシック" panose="020B0600070205080204" pitchFamily="50" charset="-128"/>
            </a:rPr>
            <a:t>今後は、令和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年度にかけて、認定こども園建設や小学校改修など、複数の大規模な建設事業を予定していることから、将来負担額の増が見込まれる。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3" name="直線コネクタ 122"/>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4"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5" name="直線コネクタ 124"/>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6"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27" name="直線コネクタ 126"/>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28"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29" name="フローチャート: 判断 128"/>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0" name="フローチャート: 判断 129"/>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1" name="フローチャート: 判断 130"/>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2" name="フローチャート: 判断 131"/>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3" name="フローチャート: 判断 132"/>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68834</xdr:rowOff>
    </xdr:from>
    <xdr:to>
      <xdr:col>76</xdr:col>
      <xdr:colOff>73025</xdr:colOff>
      <xdr:row>30</xdr:row>
      <xdr:rowOff>170434</xdr:rowOff>
    </xdr:to>
    <xdr:sp macro="" textlink="">
      <xdr:nvSpPr>
        <xdr:cNvPr id="139" name="楕円 138"/>
        <xdr:cNvSpPr/>
      </xdr:nvSpPr>
      <xdr:spPr>
        <a:xfrm>
          <a:off x="14744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91711</xdr:rowOff>
    </xdr:from>
    <xdr:ext cx="469744" cy="259045"/>
    <xdr:sp macro="" textlink="">
      <xdr:nvSpPr>
        <xdr:cNvPr id="140" name="債務償還比率該当値テキスト"/>
        <xdr:cNvSpPr txBox="1"/>
      </xdr:nvSpPr>
      <xdr:spPr>
        <a:xfrm>
          <a:off x="14846300" y="58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150604</xdr:rowOff>
    </xdr:from>
    <xdr:to>
      <xdr:col>72</xdr:col>
      <xdr:colOff>123825</xdr:colOff>
      <xdr:row>32</xdr:row>
      <xdr:rowOff>80754</xdr:rowOff>
    </xdr:to>
    <xdr:sp macro="" textlink="">
      <xdr:nvSpPr>
        <xdr:cNvPr id="141" name="楕円 140"/>
        <xdr:cNvSpPr/>
      </xdr:nvSpPr>
      <xdr:spPr>
        <a:xfrm>
          <a:off x="14033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119634</xdr:rowOff>
    </xdr:from>
    <xdr:to>
      <xdr:col>76</xdr:col>
      <xdr:colOff>22225</xdr:colOff>
      <xdr:row>32</xdr:row>
      <xdr:rowOff>29954</xdr:rowOff>
    </xdr:to>
    <xdr:cxnSp macro="">
      <xdr:nvCxnSpPr>
        <xdr:cNvPr id="142" name="直線コネクタ 141"/>
        <xdr:cNvCxnSpPr/>
      </xdr:nvCxnSpPr>
      <xdr:spPr>
        <a:xfrm flipV="1">
          <a:off x="14084300" y="6034659"/>
          <a:ext cx="711200" cy="2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157117</xdr:rowOff>
    </xdr:from>
    <xdr:to>
      <xdr:col>68</xdr:col>
      <xdr:colOff>123825</xdr:colOff>
      <xdr:row>33</xdr:row>
      <xdr:rowOff>87268</xdr:rowOff>
    </xdr:to>
    <xdr:sp macro="" textlink="">
      <xdr:nvSpPr>
        <xdr:cNvPr id="143" name="楕円 142"/>
        <xdr:cNvSpPr/>
      </xdr:nvSpPr>
      <xdr:spPr>
        <a:xfrm>
          <a:off x="13271500" y="6415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29954</xdr:rowOff>
    </xdr:from>
    <xdr:to>
      <xdr:col>72</xdr:col>
      <xdr:colOff>73025</xdr:colOff>
      <xdr:row>33</xdr:row>
      <xdr:rowOff>36467</xdr:rowOff>
    </xdr:to>
    <xdr:cxnSp macro="">
      <xdr:nvCxnSpPr>
        <xdr:cNvPr id="144" name="直線コネクタ 143"/>
        <xdr:cNvCxnSpPr/>
      </xdr:nvCxnSpPr>
      <xdr:spPr>
        <a:xfrm flipV="1">
          <a:off x="13322300" y="6287879"/>
          <a:ext cx="762000" cy="1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139727</xdr:rowOff>
    </xdr:from>
    <xdr:to>
      <xdr:col>64</xdr:col>
      <xdr:colOff>123825</xdr:colOff>
      <xdr:row>34</xdr:row>
      <xdr:rowOff>69877</xdr:rowOff>
    </xdr:to>
    <xdr:sp macro="" textlink="">
      <xdr:nvSpPr>
        <xdr:cNvPr id="145" name="楕円 144"/>
        <xdr:cNvSpPr/>
      </xdr:nvSpPr>
      <xdr:spPr>
        <a:xfrm>
          <a:off x="12509500" y="65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36467</xdr:rowOff>
    </xdr:from>
    <xdr:to>
      <xdr:col>68</xdr:col>
      <xdr:colOff>73025</xdr:colOff>
      <xdr:row>34</xdr:row>
      <xdr:rowOff>19077</xdr:rowOff>
    </xdr:to>
    <xdr:cxnSp macro="">
      <xdr:nvCxnSpPr>
        <xdr:cNvPr id="146" name="直線コネクタ 145"/>
        <xdr:cNvCxnSpPr/>
      </xdr:nvCxnSpPr>
      <xdr:spPr>
        <a:xfrm flipV="1">
          <a:off x="12560300" y="6465842"/>
          <a:ext cx="762000" cy="1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11956</xdr:rowOff>
    </xdr:from>
    <xdr:to>
      <xdr:col>60</xdr:col>
      <xdr:colOff>123825</xdr:colOff>
      <xdr:row>35</xdr:row>
      <xdr:rowOff>113556</xdr:rowOff>
    </xdr:to>
    <xdr:sp macro="" textlink="">
      <xdr:nvSpPr>
        <xdr:cNvPr id="147" name="楕円 146"/>
        <xdr:cNvSpPr/>
      </xdr:nvSpPr>
      <xdr:spPr>
        <a:xfrm>
          <a:off x="11747500" y="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19077</xdr:rowOff>
    </xdr:from>
    <xdr:to>
      <xdr:col>64</xdr:col>
      <xdr:colOff>73025</xdr:colOff>
      <xdr:row>35</xdr:row>
      <xdr:rowOff>62756</xdr:rowOff>
    </xdr:to>
    <xdr:cxnSp macro="">
      <xdr:nvCxnSpPr>
        <xdr:cNvPr id="148" name="直線コネクタ 147"/>
        <xdr:cNvCxnSpPr/>
      </xdr:nvCxnSpPr>
      <xdr:spPr>
        <a:xfrm flipV="1">
          <a:off x="11798300" y="6619902"/>
          <a:ext cx="762000" cy="2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49"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0"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1"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2"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97281</xdr:rowOff>
    </xdr:from>
    <xdr:ext cx="469744" cy="259045"/>
    <xdr:sp macro="" textlink="">
      <xdr:nvSpPr>
        <xdr:cNvPr id="153" name="n_1mainValue債務償還比率"/>
        <xdr:cNvSpPr txBox="1"/>
      </xdr:nvSpPr>
      <xdr:spPr>
        <a:xfrm>
          <a:off x="13836727" y="60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78394</xdr:rowOff>
    </xdr:from>
    <xdr:ext cx="469744" cy="259045"/>
    <xdr:sp macro="" textlink="">
      <xdr:nvSpPr>
        <xdr:cNvPr id="154" name="n_2mainValue債務償還比率"/>
        <xdr:cNvSpPr txBox="1"/>
      </xdr:nvSpPr>
      <xdr:spPr>
        <a:xfrm>
          <a:off x="13087427" y="65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61004</xdr:rowOff>
    </xdr:from>
    <xdr:ext cx="469744" cy="259045"/>
    <xdr:sp macro="" textlink="">
      <xdr:nvSpPr>
        <xdr:cNvPr id="155" name="n_3mainValue債務償還比率"/>
        <xdr:cNvSpPr txBox="1"/>
      </xdr:nvSpPr>
      <xdr:spPr>
        <a:xfrm>
          <a:off x="12325427" y="66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104683</xdr:rowOff>
    </xdr:from>
    <xdr:ext cx="560923" cy="259045"/>
    <xdr:sp macro="" textlink="">
      <xdr:nvSpPr>
        <xdr:cNvPr id="156" name="n_4mainValue債務償還比率"/>
        <xdr:cNvSpPr txBox="1"/>
      </xdr:nvSpPr>
      <xdr:spPr>
        <a:xfrm>
          <a:off x="11517838" y="68769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5" name="楕円 74"/>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24765</xdr:rowOff>
    </xdr:from>
    <xdr:to>
      <xdr:col>24</xdr:col>
      <xdr:colOff>63500</xdr:colOff>
      <xdr:row>37</xdr:row>
      <xdr:rowOff>57150</xdr:rowOff>
    </xdr:to>
    <xdr:cxnSp macro="">
      <xdr:nvCxnSpPr>
        <xdr:cNvPr id="76" name="直線コネクタ 75"/>
        <xdr:cNvCxnSpPr/>
      </xdr:nvCxnSpPr>
      <xdr:spPr>
        <a:xfrm>
          <a:off x="3797300" y="63684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24765</xdr:rowOff>
    </xdr:to>
    <xdr:cxnSp macro="">
      <xdr:nvCxnSpPr>
        <xdr:cNvPr id="78" name="直線コネクタ 77"/>
        <xdr:cNvCxnSpPr/>
      </xdr:nvCxnSpPr>
      <xdr:spPr>
        <a:xfrm>
          <a:off x="2908300" y="63360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79"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0"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1"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2"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3" name="n_1mainValue【道路】&#10;有形固定資産減価償却率"/>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4" name="n_2mainValue【道路】&#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6" name="直線コネクタ 105"/>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7"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8" name="直線コネクタ 107"/>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9"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0" name="直線コネクタ 109"/>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1"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2" name="フローチャート: 判断 111"/>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3" name="フローチャート: 判断 112"/>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4" name="フローチャート: 判断 113"/>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5" name="フローチャート: 判断 114"/>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6" name="フローチャート: 判断 115"/>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130099</xdr:rowOff>
    </xdr:from>
    <xdr:to>
      <xdr:col>55</xdr:col>
      <xdr:colOff>50800</xdr:colOff>
      <xdr:row>40</xdr:row>
      <xdr:rowOff>60249</xdr:rowOff>
    </xdr:to>
    <xdr:sp macro="" textlink="">
      <xdr:nvSpPr>
        <xdr:cNvPr id="122" name="楕円 121"/>
        <xdr:cNvSpPr/>
      </xdr:nvSpPr>
      <xdr:spPr>
        <a:xfrm>
          <a:off x="10426700" y="68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152976</xdr:rowOff>
    </xdr:from>
    <xdr:ext cx="534377" cy="259045"/>
    <xdr:sp macro="" textlink="">
      <xdr:nvSpPr>
        <xdr:cNvPr id="123" name="【道路】&#10;一人当たり延長該当値テキスト"/>
        <xdr:cNvSpPr txBox="1"/>
      </xdr:nvSpPr>
      <xdr:spPr>
        <a:xfrm>
          <a:off x="10515600" y="66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138100</xdr:rowOff>
    </xdr:from>
    <xdr:to>
      <xdr:col>50</xdr:col>
      <xdr:colOff>165100</xdr:colOff>
      <xdr:row>40</xdr:row>
      <xdr:rowOff>68250</xdr:rowOff>
    </xdr:to>
    <xdr:sp macro="" textlink="">
      <xdr:nvSpPr>
        <xdr:cNvPr id="124" name="楕円 123"/>
        <xdr:cNvSpPr/>
      </xdr:nvSpPr>
      <xdr:spPr>
        <a:xfrm>
          <a:off x="9588500" y="68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9449</xdr:rowOff>
    </xdr:from>
    <xdr:to>
      <xdr:col>55</xdr:col>
      <xdr:colOff>0</xdr:colOff>
      <xdr:row>40</xdr:row>
      <xdr:rowOff>17450</xdr:rowOff>
    </xdr:to>
    <xdr:cxnSp macro="">
      <xdr:nvCxnSpPr>
        <xdr:cNvPr id="125" name="直線コネクタ 124"/>
        <xdr:cNvCxnSpPr/>
      </xdr:nvCxnSpPr>
      <xdr:spPr>
        <a:xfrm flipV="1">
          <a:off x="9639300" y="686744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145497</xdr:rowOff>
    </xdr:from>
    <xdr:to>
      <xdr:col>46</xdr:col>
      <xdr:colOff>38100</xdr:colOff>
      <xdr:row>40</xdr:row>
      <xdr:rowOff>75647</xdr:rowOff>
    </xdr:to>
    <xdr:sp macro="" textlink="">
      <xdr:nvSpPr>
        <xdr:cNvPr id="126" name="楕円 125"/>
        <xdr:cNvSpPr/>
      </xdr:nvSpPr>
      <xdr:spPr>
        <a:xfrm>
          <a:off x="8699500" y="68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17450</xdr:rowOff>
    </xdr:from>
    <xdr:to>
      <xdr:col>50</xdr:col>
      <xdr:colOff>114300</xdr:colOff>
      <xdr:row>40</xdr:row>
      <xdr:rowOff>24847</xdr:rowOff>
    </xdr:to>
    <xdr:cxnSp macro="">
      <xdr:nvCxnSpPr>
        <xdr:cNvPr id="127" name="直線コネクタ 126"/>
        <xdr:cNvCxnSpPr/>
      </xdr:nvCxnSpPr>
      <xdr:spPr>
        <a:xfrm flipV="1">
          <a:off x="8750300" y="6875450"/>
          <a:ext cx="8890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2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2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3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3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84777</xdr:rowOff>
    </xdr:from>
    <xdr:ext cx="534377" cy="259045"/>
    <xdr:sp macro="" textlink="">
      <xdr:nvSpPr>
        <xdr:cNvPr id="132" name="n_1mainValue【道路】&#10;一人当たり延長"/>
        <xdr:cNvSpPr txBox="1"/>
      </xdr:nvSpPr>
      <xdr:spPr>
        <a:xfrm>
          <a:off x="9359411" y="65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92174</xdr:rowOff>
    </xdr:from>
    <xdr:ext cx="534377" cy="259045"/>
    <xdr:sp macro="" textlink="">
      <xdr:nvSpPr>
        <xdr:cNvPr id="133" name="n_2mainValue【道路】&#10;一人当たり延長"/>
        <xdr:cNvSpPr txBox="1"/>
      </xdr:nvSpPr>
      <xdr:spPr>
        <a:xfrm>
          <a:off x="8483111" y="66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59" name="直線コネクタ 158"/>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0"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1" name="直線コネクタ 160"/>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2"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3" name="直線コネクタ 162"/>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64"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65" name="フローチャート: 判断 164"/>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66" name="フローチャート: 判断 165"/>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7" name="フローチャート: 判断 166"/>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8" name="フローチャート: 判断 167"/>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69" name="フローチャート: 判断 168"/>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75" name="楕円 174"/>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76" name="【橋りょう・トンネル】&#10;有形固定資産減価償却率該当値テキスト"/>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77" name="楕円 176"/>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14696</xdr:rowOff>
    </xdr:to>
    <xdr:cxnSp macro="">
      <xdr:nvCxnSpPr>
        <xdr:cNvPr id="178" name="直線コネクタ 177"/>
        <xdr:cNvCxnSpPr/>
      </xdr:nvCxnSpPr>
      <xdr:spPr>
        <a:xfrm>
          <a:off x="3797300" y="1029026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79" name="楕円 178"/>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3266</xdr:rowOff>
    </xdr:to>
    <xdr:cxnSp macro="">
      <xdr:nvCxnSpPr>
        <xdr:cNvPr id="180" name="直線コネクタ 179"/>
        <xdr:cNvCxnSpPr/>
      </xdr:nvCxnSpPr>
      <xdr:spPr>
        <a:xfrm>
          <a:off x="2908300" y="10264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1"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2"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83"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84"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185" name="n_1mainValue【橋りょう・トンネル】&#10;有形固定資産減価償却率"/>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186" name="n_2mainValue【橋りょう・トンネ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0" name="直線コネクタ 209"/>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11"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12" name="直線コネクタ 211"/>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13"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14" name="直線コネクタ 213"/>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15"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16" name="フローチャート: 判断 215"/>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17" name="フローチャート: 判断 216"/>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18" name="フローチャート: 判断 217"/>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19" name="フローチャート: 判断 218"/>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20" name="フローチャート: 判断 219"/>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142020</xdr:rowOff>
    </xdr:from>
    <xdr:to>
      <xdr:col>55</xdr:col>
      <xdr:colOff>50800</xdr:colOff>
      <xdr:row>63</xdr:row>
      <xdr:rowOff>72170</xdr:rowOff>
    </xdr:to>
    <xdr:sp macro="" textlink="">
      <xdr:nvSpPr>
        <xdr:cNvPr id="226" name="楕円 225"/>
        <xdr:cNvSpPr/>
      </xdr:nvSpPr>
      <xdr:spPr>
        <a:xfrm>
          <a:off x="10426700" y="10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120447</xdr:rowOff>
    </xdr:from>
    <xdr:ext cx="599010" cy="259045"/>
    <xdr:sp macro="" textlink="">
      <xdr:nvSpPr>
        <xdr:cNvPr id="227" name="【橋りょう・トンネル】&#10;一人当たり有形固定資産（償却資産）額該当値テキスト"/>
        <xdr:cNvSpPr txBox="1"/>
      </xdr:nvSpPr>
      <xdr:spPr>
        <a:xfrm>
          <a:off x="10515600" y="107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152721</xdr:rowOff>
    </xdr:from>
    <xdr:to>
      <xdr:col>50</xdr:col>
      <xdr:colOff>165100</xdr:colOff>
      <xdr:row>63</xdr:row>
      <xdr:rowOff>82871</xdr:rowOff>
    </xdr:to>
    <xdr:sp macro="" textlink="">
      <xdr:nvSpPr>
        <xdr:cNvPr id="228" name="楕円 227"/>
        <xdr:cNvSpPr/>
      </xdr:nvSpPr>
      <xdr:spPr>
        <a:xfrm>
          <a:off x="9588500" y="107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21370</xdr:rowOff>
    </xdr:from>
    <xdr:to>
      <xdr:col>55</xdr:col>
      <xdr:colOff>0</xdr:colOff>
      <xdr:row>63</xdr:row>
      <xdr:rowOff>32071</xdr:rowOff>
    </xdr:to>
    <xdr:cxnSp macro="">
      <xdr:nvCxnSpPr>
        <xdr:cNvPr id="229" name="直線コネクタ 228"/>
        <xdr:cNvCxnSpPr/>
      </xdr:nvCxnSpPr>
      <xdr:spPr>
        <a:xfrm flipV="1">
          <a:off x="9639300" y="10822720"/>
          <a:ext cx="8382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157852</xdr:rowOff>
    </xdr:from>
    <xdr:to>
      <xdr:col>46</xdr:col>
      <xdr:colOff>38100</xdr:colOff>
      <xdr:row>63</xdr:row>
      <xdr:rowOff>88002</xdr:rowOff>
    </xdr:to>
    <xdr:sp macro="" textlink="">
      <xdr:nvSpPr>
        <xdr:cNvPr id="230" name="楕円 229"/>
        <xdr:cNvSpPr/>
      </xdr:nvSpPr>
      <xdr:spPr>
        <a:xfrm>
          <a:off x="8699500" y="107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32071</xdr:rowOff>
    </xdr:from>
    <xdr:to>
      <xdr:col>50</xdr:col>
      <xdr:colOff>114300</xdr:colOff>
      <xdr:row>63</xdr:row>
      <xdr:rowOff>37202</xdr:rowOff>
    </xdr:to>
    <xdr:cxnSp macro="">
      <xdr:nvCxnSpPr>
        <xdr:cNvPr id="231" name="直線コネクタ 230"/>
        <xdr:cNvCxnSpPr/>
      </xdr:nvCxnSpPr>
      <xdr:spPr>
        <a:xfrm flipV="1">
          <a:off x="8750300" y="10833421"/>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32"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33"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34"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35"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73998</xdr:rowOff>
    </xdr:from>
    <xdr:ext cx="599010" cy="259045"/>
    <xdr:sp macro="" textlink="">
      <xdr:nvSpPr>
        <xdr:cNvPr id="236" name="n_1mainValue【橋りょう・トンネル】&#10;一人当たり有形固定資産（償却資産）額"/>
        <xdr:cNvSpPr txBox="1"/>
      </xdr:nvSpPr>
      <xdr:spPr>
        <a:xfrm>
          <a:off x="9327095" y="1087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79129</xdr:rowOff>
    </xdr:from>
    <xdr:ext cx="599010" cy="259045"/>
    <xdr:sp macro="" textlink="">
      <xdr:nvSpPr>
        <xdr:cNvPr id="237" name="n_2mainValue【橋りょう・トンネル】&#10;一人当たり有形固定資産（償却資産）額"/>
        <xdr:cNvSpPr txBox="1"/>
      </xdr:nvSpPr>
      <xdr:spPr>
        <a:xfrm>
          <a:off x="8450795" y="1088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62" name="直線コネクタ 261"/>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65"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66" name="直線コネクタ 265"/>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67"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8" name="フローチャート: 判断 26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69" name="フローチャート: 判断 268"/>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70" name="フローチャート: 判断 269"/>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71" name="フローチャート: 判断 270"/>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72" name="フローチャート: 判断 271"/>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278" name="楕円 277"/>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64788</xdr:rowOff>
    </xdr:from>
    <xdr:ext cx="405111" cy="259045"/>
    <xdr:sp macro="" textlink="">
      <xdr:nvSpPr>
        <xdr:cNvPr id="279" name="【公営住宅】&#10;有形固定資産減価償却率該当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80" name="楕円 279"/>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85</xdr:row>
      <xdr:rowOff>137161</xdr:rowOff>
    </xdr:to>
    <xdr:cxnSp macro="">
      <xdr:nvCxnSpPr>
        <xdr:cNvPr id="281" name="直線コネクタ 280"/>
        <xdr:cNvCxnSpPr/>
      </xdr:nvCxnSpPr>
      <xdr:spPr>
        <a:xfrm>
          <a:off x="3797300" y="146951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42545</xdr:rowOff>
    </xdr:from>
    <xdr:to>
      <xdr:col>15</xdr:col>
      <xdr:colOff>101600</xdr:colOff>
      <xdr:row>85</xdr:row>
      <xdr:rowOff>144145</xdr:rowOff>
    </xdr:to>
    <xdr:sp macro="" textlink="">
      <xdr:nvSpPr>
        <xdr:cNvPr id="282" name="楕円 281"/>
        <xdr:cNvSpPr/>
      </xdr:nvSpPr>
      <xdr:spPr>
        <a:xfrm>
          <a:off x="2857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93345</xdr:rowOff>
    </xdr:from>
    <xdr:to>
      <xdr:col>19</xdr:col>
      <xdr:colOff>177800</xdr:colOff>
      <xdr:row>85</xdr:row>
      <xdr:rowOff>121920</xdr:rowOff>
    </xdr:to>
    <xdr:cxnSp macro="">
      <xdr:nvCxnSpPr>
        <xdr:cNvPr id="283" name="直線コネクタ 282"/>
        <xdr:cNvCxnSpPr/>
      </xdr:nvCxnSpPr>
      <xdr:spPr>
        <a:xfrm>
          <a:off x="2908300" y="14666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284"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85"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86"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7"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88" name="n_1mainValue【公営住宅】&#10;有形固定資産減価償却率"/>
        <xdr:cNvSpPr txBox="1"/>
      </xdr:nvSpPr>
      <xdr:spPr>
        <a:xfrm>
          <a:off x="3582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135272</xdr:rowOff>
    </xdr:from>
    <xdr:ext cx="405111" cy="259045"/>
    <xdr:sp macro="" textlink="">
      <xdr:nvSpPr>
        <xdr:cNvPr id="289" name="n_2mainValue【公営住宅】&#10;有形固定資産減価償却率"/>
        <xdr:cNvSpPr txBox="1"/>
      </xdr:nvSpPr>
      <xdr:spPr>
        <a:xfrm>
          <a:off x="2705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11" name="直線コネクタ 31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1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13" name="直線コネクタ 31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1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15" name="直線コネクタ 31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1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7" name="フローチャート: 判断 31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18" name="フローチャート: 判断 31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19" name="フローチャート: 判断 31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20" name="フローチャート: 判断 31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21" name="フローチャート: 判断 32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106218</xdr:rowOff>
    </xdr:from>
    <xdr:to>
      <xdr:col>55</xdr:col>
      <xdr:colOff>50800</xdr:colOff>
      <xdr:row>86</xdr:row>
      <xdr:rowOff>36368</xdr:rowOff>
    </xdr:to>
    <xdr:sp macro="" textlink="">
      <xdr:nvSpPr>
        <xdr:cNvPr id="327" name="楕円 326"/>
        <xdr:cNvSpPr/>
      </xdr:nvSpPr>
      <xdr:spPr>
        <a:xfrm>
          <a:off x="10426700" y="146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2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107680</xdr:rowOff>
    </xdr:from>
    <xdr:to>
      <xdr:col>50</xdr:col>
      <xdr:colOff>165100</xdr:colOff>
      <xdr:row>86</xdr:row>
      <xdr:rowOff>37830</xdr:rowOff>
    </xdr:to>
    <xdr:sp macro="" textlink="">
      <xdr:nvSpPr>
        <xdr:cNvPr id="329" name="楕円 328"/>
        <xdr:cNvSpPr/>
      </xdr:nvSpPr>
      <xdr:spPr>
        <a:xfrm>
          <a:off x="9588500" y="146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157018</xdr:rowOff>
    </xdr:from>
    <xdr:to>
      <xdr:col>55</xdr:col>
      <xdr:colOff>0</xdr:colOff>
      <xdr:row>85</xdr:row>
      <xdr:rowOff>158480</xdr:rowOff>
    </xdr:to>
    <xdr:cxnSp macro="">
      <xdr:nvCxnSpPr>
        <xdr:cNvPr id="330" name="直線コネクタ 329"/>
        <xdr:cNvCxnSpPr/>
      </xdr:nvCxnSpPr>
      <xdr:spPr>
        <a:xfrm flipV="1">
          <a:off x="9639300" y="14730268"/>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108869</xdr:rowOff>
    </xdr:from>
    <xdr:to>
      <xdr:col>46</xdr:col>
      <xdr:colOff>38100</xdr:colOff>
      <xdr:row>86</xdr:row>
      <xdr:rowOff>39019</xdr:rowOff>
    </xdr:to>
    <xdr:sp macro="" textlink="">
      <xdr:nvSpPr>
        <xdr:cNvPr id="331" name="楕円 330"/>
        <xdr:cNvSpPr/>
      </xdr:nvSpPr>
      <xdr:spPr>
        <a:xfrm>
          <a:off x="8699500" y="146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158480</xdr:rowOff>
    </xdr:from>
    <xdr:to>
      <xdr:col>50</xdr:col>
      <xdr:colOff>114300</xdr:colOff>
      <xdr:row>85</xdr:row>
      <xdr:rowOff>159669</xdr:rowOff>
    </xdr:to>
    <xdr:cxnSp macro="">
      <xdr:nvCxnSpPr>
        <xdr:cNvPr id="332" name="直線コネクタ 331"/>
        <xdr:cNvCxnSpPr/>
      </xdr:nvCxnSpPr>
      <xdr:spPr>
        <a:xfrm flipV="1">
          <a:off x="8750300" y="14731730"/>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33"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34"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35"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36"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28957</xdr:rowOff>
    </xdr:from>
    <xdr:ext cx="469744" cy="259045"/>
    <xdr:sp macro="" textlink="">
      <xdr:nvSpPr>
        <xdr:cNvPr id="337" name="n_1mainValue【公営住宅】&#10;一人当たり面積"/>
        <xdr:cNvSpPr txBox="1"/>
      </xdr:nvSpPr>
      <xdr:spPr>
        <a:xfrm>
          <a:off x="9391727" y="147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30146</xdr:rowOff>
    </xdr:from>
    <xdr:ext cx="469744" cy="259045"/>
    <xdr:sp macro="" textlink="">
      <xdr:nvSpPr>
        <xdr:cNvPr id="338" name="n_2mainValue【公営住宅】&#10;一人当たり面積"/>
        <xdr:cNvSpPr txBox="1"/>
      </xdr:nvSpPr>
      <xdr:spPr>
        <a:xfrm>
          <a:off x="8515427" y="147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367"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368" name="フローチャート: 判断 367"/>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69" name="フローチャート: 判断 368"/>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370" name="フローチャート: 判断 369"/>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371" name="フローチャート: 判断 370"/>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372" name="フローチャート: 判断 371"/>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21589</xdr:rowOff>
    </xdr:from>
    <xdr:to>
      <xdr:col>24</xdr:col>
      <xdr:colOff>114300</xdr:colOff>
      <xdr:row>100</xdr:row>
      <xdr:rowOff>123189</xdr:rowOff>
    </xdr:to>
    <xdr:sp macro="" textlink="">
      <xdr:nvSpPr>
        <xdr:cNvPr id="378" name="楕円 377"/>
        <xdr:cNvSpPr/>
      </xdr:nvSpPr>
      <xdr:spPr>
        <a:xfrm>
          <a:off x="4584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107966</xdr:rowOff>
    </xdr:from>
    <xdr:ext cx="340478" cy="259045"/>
    <xdr:sp macro="" textlink="">
      <xdr:nvSpPr>
        <xdr:cNvPr id="379" name="【港湾・漁港】&#10;有形固定資産減価償却率該当値テキスト"/>
        <xdr:cNvSpPr txBox="1"/>
      </xdr:nvSpPr>
      <xdr:spPr>
        <a:xfrm>
          <a:off x="4673600" y="17081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7620</xdr:rowOff>
    </xdr:from>
    <xdr:to>
      <xdr:col>20</xdr:col>
      <xdr:colOff>38100</xdr:colOff>
      <xdr:row>100</xdr:row>
      <xdr:rowOff>109220</xdr:rowOff>
    </xdr:to>
    <xdr:sp macro="" textlink="">
      <xdr:nvSpPr>
        <xdr:cNvPr id="380" name="楕円 379"/>
        <xdr:cNvSpPr/>
      </xdr:nvSpPr>
      <xdr:spPr>
        <a:xfrm>
          <a:off x="3746500" y="171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58420</xdr:rowOff>
    </xdr:from>
    <xdr:to>
      <xdr:col>24</xdr:col>
      <xdr:colOff>63500</xdr:colOff>
      <xdr:row>100</xdr:row>
      <xdr:rowOff>72389</xdr:rowOff>
    </xdr:to>
    <xdr:cxnSp macro="">
      <xdr:nvCxnSpPr>
        <xdr:cNvPr id="381" name="直線コネクタ 380"/>
        <xdr:cNvCxnSpPr/>
      </xdr:nvCxnSpPr>
      <xdr:spPr>
        <a:xfrm>
          <a:off x="3797300" y="172034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xdr:rowOff>
    </xdr:from>
    <xdr:to>
      <xdr:col>15</xdr:col>
      <xdr:colOff>101600</xdr:colOff>
      <xdr:row>100</xdr:row>
      <xdr:rowOff>107950</xdr:rowOff>
    </xdr:to>
    <xdr:sp macro="" textlink="">
      <xdr:nvSpPr>
        <xdr:cNvPr id="382" name="楕円 381"/>
        <xdr:cNvSpPr/>
      </xdr:nvSpPr>
      <xdr:spPr>
        <a:xfrm>
          <a:off x="2857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100</xdr:row>
      <xdr:rowOff>58420</xdr:rowOff>
    </xdr:to>
    <xdr:cxnSp macro="">
      <xdr:nvCxnSpPr>
        <xdr:cNvPr id="383" name="直線コネクタ 382"/>
        <xdr:cNvCxnSpPr/>
      </xdr:nvCxnSpPr>
      <xdr:spPr>
        <a:xfrm>
          <a:off x="2908300" y="17202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38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38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386" name="n_3aveValue【港湾・漁港】&#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387" name="n_4aveValue【港湾・漁港】&#10;有形固定資産減価償却率"/>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125747</xdr:rowOff>
    </xdr:from>
    <xdr:ext cx="340478" cy="259045"/>
    <xdr:sp macro="" textlink="">
      <xdr:nvSpPr>
        <xdr:cNvPr id="388" name="n_1mainValue【港湾・漁港】&#10;有形固定資産減価償却率"/>
        <xdr:cNvSpPr txBox="1"/>
      </xdr:nvSpPr>
      <xdr:spPr>
        <a:xfrm>
          <a:off x="3614361"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124477</xdr:rowOff>
    </xdr:from>
    <xdr:ext cx="340478" cy="259045"/>
    <xdr:sp macro="" textlink="">
      <xdr:nvSpPr>
        <xdr:cNvPr id="389" name="n_2mainValue【港湾・漁港】&#10;有形固定資産減価償却率"/>
        <xdr:cNvSpPr txBox="1"/>
      </xdr:nvSpPr>
      <xdr:spPr>
        <a:xfrm>
          <a:off x="2738061" y="1692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0" name="直線コネクタ 39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1" name="テキスト ボックス 40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2" name="直線コネクタ 40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3" name="テキスト ボックス 40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4" name="直線コネクタ 40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5" name="テキスト ボックス 40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6" name="直線コネクタ 40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7" name="テキスト ボックス 40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8" name="直線コネクタ 4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9" name="テキスト ボックス 40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11" name="直線コネクタ 410"/>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1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13" name="直線コネクタ 41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14"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15" name="直線コネクタ 414"/>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16"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17" name="フローチャート: 判断 416"/>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18" name="フローチャート: 判断 417"/>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19" name="フローチャート: 判断 418"/>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20" name="フローチャート: 判断 419"/>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21" name="フローチャート: 判断 420"/>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22520</xdr:rowOff>
    </xdr:from>
    <xdr:to>
      <xdr:col>55</xdr:col>
      <xdr:colOff>50800</xdr:colOff>
      <xdr:row>108</xdr:row>
      <xdr:rowOff>124120</xdr:rowOff>
    </xdr:to>
    <xdr:sp macro="" textlink="">
      <xdr:nvSpPr>
        <xdr:cNvPr id="427" name="楕円 426"/>
        <xdr:cNvSpPr/>
      </xdr:nvSpPr>
      <xdr:spPr>
        <a:xfrm>
          <a:off x="10426700" y="185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108897</xdr:rowOff>
    </xdr:from>
    <xdr:ext cx="469744" cy="259045"/>
    <xdr:sp macro="" textlink="">
      <xdr:nvSpPr>
        <xdr:cNvPr id="428" name="【港湾・漁港】&#10;一人当たり有形固定資産（償却資産）額該当値テキスト"/>
        <xdr:cNvSpPr txBox="1"/>
      </xdr:nvSpPr>
      <xdr:spPr>
        <a:xfrm>
          <a:off x="10515600" y="184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23040</xdr:rowOff>
    </xdr:from>
    <xdr:to>
      <xdr:col>50</xdr:col>
      <xdr:colOff>165100</xdr:colOff>
      <xdr:row>108</xdr:row>
      <xdr:rowOff>124640</xdr:rowOff>
    </xdr:to>
    <xdr:sp macro="" textlink="">
      <xdr:nvSpPr>
        <xdr:cNvPr id="429" name="楕円 428"/>
        <xdr:cNvSpPr/>
      </xdr:nvSpPr>
      <xdr:spPr>
        <a:xfrm>
          <a:off x="9588500" y="185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73320</xdr:rowOff>
    </xdr:from>
    <xdr:to>
      <xdr:col>55</xdr:col>
      <xdr:colOff>0</xdr:colOff>
      <xdr:row>108</xdr:row>
      <xdr:rowOff>73840</xdr:rowOff>
    </xdr:to>
    <xdr:cxnSp macro="">
      <xdr:nvCxnSpPr>
        <xdr:cNvPr id="430" name="直線コネクタ 429"/>
        <xdr:cNvCxnSpPr/>
      </xdr:nvCxnSpPr>
      <xdr:spPr>
        <a:xfrm flipV="1">
          <a:off x="9639300" y="18589920"/>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23847</xdr:rowOff>
    </xdr:from>
    <xdr:to>
      <xdr:col>46</xdr:col>
      <xdr:colOff>38100</xdr:colOff>
      <xdr:row>108</xdr:row>
      <xdr:rowOff>125447</xdr:rowOff>
    </xdr:to>
    <xdr:sp macro="" textlink="">
      <xdr:nvSpPr>
        <xdr:cNvPr id="431" name="楕円 430"/>
        <xdr:cNvSpPr/>
      </xdr:nvSpPr>
      <xdr:spPr>
        <a:xfrm>
          <a:off x="8699500" y="1854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73840</xdr:rowOff>
    </xdr:from>
    <xdr:to>
      <xdr:col>50</xdr:col>
      <xdr:colOff>114300</xdr:colOff>
      <xdr:row>108</xdr:row>
      <xdr:rowOff>74647</xdr:rowOff>
    </xdr:to>
    <xdr:cxnSp macro="">
      <xdr:nvCxnSpPr>
        <xdr:cNvPr id="432" name="直線コネクタ 431"/>
        <xdr:cNvCxnSpPr/>
      </xdr:nvCxnSpPr>
      <xdr:spPr>
        <a:xfrm flipV="1">
          <a:off x="8750300" y="1859044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33"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34"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35"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36"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115767</xdr:rowOff>
    </xdr:from>
    <xdr:ext cx="469744" cy="259045"/>
    <xdr:sp macro="" textlink="">
      <xdr:nvSpPr>
        <xdr:cNvPr id="437" name="n_1mainValue【港湾・漁港】&#10;一人当たり有形固定資産（償却資産）額"/>
        <xdr:cNvSpPr txBox="1"/>
      </xdr:nvSpPr>
      <xdr:spPr>
        <a:xfrm>
          <a:off x="9391728" y="186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116574</xdr:rowOff>
    </xdr:from>
    <xdr:ext cx="469744" cy="259045"/>
    <xdr:sp macro="" textlink="">
      <xdr:nvSpPr>
        <xdr:cNvPr id="438" name="n_2mainValue【港湾・漁港】&#10;一人当たり有形固定資産（償却資産）額"/>
        <xdr:cNvSpPr txBox="1"/>
      </xdr:nvSpPr>
      <xdr:spPr>
        <a:xfrm>
          <a:off x="8515428" y="1863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1" name="テキスト ボックス 45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59" name="テキスト ボックス 458"/>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62" name="直線コネクタ 461"/>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63"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64" name="直線コネクタ 463"/>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65"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66" name="直線コネクタ 46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67"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68" name="フローチャート: 判断 467"/>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69" name="フローチャート: 判断 468"/>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70" name="フローチャート: 判断 469"/>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71" name="フローチャート: 判断 470"/>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72" name="フローチャート: 判断 471"/>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91440</xdr:rowOff>
    </xdr:from>
    <xdr:to>
      <xdr:col>85</xdr:col>
      <xdr:colOff>177800</xdr:colOff>
      <xdr:row>39</xdr:row>
      <xdr:rowOff>21590</xdr:rowOff>
    </xdr:to>
    <xdr:sp macro="" textlink="">
      <xdr:nvSpPr>
        <xdr:cNvPr id="478" name="楕円 477"/>
        <xdr:cNvSpPr/>
      </xdr:nvSpPr>
      <xdr:spPr>
        <a:xfrm>
          <a:off x="16268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69867</xdr:rowOff>
    </xdr:from>
    <xdr:ext cx="405111" cy="259045"/>
    <xdr:sp macro="" textlink="">
      <xdr:nvSpPr>
        <xdr:cNvPr id="479" name="【認定こども園・幼稚園・保育所】&#10;有形固定資産減価償却率該当値テキスト"/>
        <xdr:cNvSpPr txBox="1"/>
      </xdr:nvSpPr>
      <xdr:spPr>
        <a:xfrm>
          <a:off x="16357600" y="658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62230</xdr:rowOff>
    </xdr:from>
    <xdr:to>
      <xdr:col>81</xdr:col>
      <xdr:colOff>101600</xdr:colOff>
      <xdr:row>38</xdr:row>
      <xdr:rowOff>163830</xdr:rowOff>
    </xdr:to>
    <xdr:sp macro="" textlink="">
      <xdr:nvSpPr>
        <xdr:cNvPr id="480" name="楕円 479"/>
        <xdr:cNvSpPr/>
      </xdr:nvSpPr>
      <xdr:spPr>
        <a:xfrm>
          <a:off x="15430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113030</xdr:rowOff>
    </xdr:from>
    <xdr:to>
      <xdr:col>85</xdr:col>
      <xdr:colOff>127000</xdr:colOff>
      <xdr:row>38</xdr:row>
      <xdr:rowOff>142240</xdr:rowOff>
    </xdr:to>
    <xdr:cxnSp macro="">
      <xdr:nvCxnSpPr>
        <xdr:cNvPr id="481" name="直線コネクタ 480"/>
        <xdr:cNvCxnSpPr/>
      </xdr:nvCxnSpPr>
      <xdr:spPr>
        <a:xfrm>
          <a:off x="15481300" y="66281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30480</xdr:rowOff>
    </xdr:from>
    <xdr:to>
      <xdr:col>76</xdr:col>
      <xdr:colOff>165100</xdr:colOff>
      <xdr:row>38</xdr:row>
      <xdr:rowOff>132080</xdr:rowOff>
    </xdr:to>
    <xdr:sp macro="" textlink="">
      <xdr:nvSpPr>
        <xdr:cNvPr id="482" name="楕円 481"/>
        <xdr:cNvSpPr/>
      </xdr:nvSpPr>
      <xdr:spPr>
        <a:xfrm>
          <a:off x="14541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81280</xdr:rowOff>
    </xdr:from>
    <xdr:to>
      <xdr:col>81</xdr:col>
      <xdr:colOff>50800</xdr:colOff>
      <xdr:row>38</xdr:row>
      <xdr:rowOff>113030</xdr:rowOff>
    </xdr:to>
    <xdr:cxnSp macro="">
      <xdr:nvCxnSpPr>
        <xdr:cNvPr id="483" name="直線コネクタ 482"/>
        <xdr:cNvCxnSpPr/>
      </xdr:nvCxnSpPr>
      <xdr:spPr>
        <a:xfrm>
          <a:off x="14592300" y="65963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84"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85"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86"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87"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154957</xdr:rowOff>
    </xdr:from>
    <xdr:ext cx="405111" cy="259045"/>
    <xdr:sp macro="" textlink="">
      <xdr:nvSpPr>
        <xdr:cNvPr id="488" name="n_1mainValue【認定こども園・幼稚園・保育所】&#10;有形固定資産減価償却率"/>
        <xdr:cNvSpPr txBox="1"/>
      </xdr:nvSpPr>
      <xdr:spPr>
        <a:xfrm>
          <a:off x="152660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123207</xdr:rowOff>
    </xdr:from>
    <xdr:ext cx="405111" cy="259045"/>
    <xdr:sp macro="" textlink="">
      <xdr:nvSpPr>
        <xdr:cNvPr id="489" name="n_2mainValue【認定こども園・幼稚園・保育所】&#10;有形固定資産減価償却率"/>
        <xdr:cNvSpPr txBox="1"/>
      </xdr:nvSpPr>
      <xdr:spPr>
        <a:xfrm>
          <a:off x="143897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0" name="正方形/長方形 4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1" name="正方形/長方形 4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2" name="正方形/長方形 4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3" name="正方形/長方形 4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4" name="正方形/長方形 4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5" name="正方形/長方形 4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6" name="正方形/長方形 4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0" name="直線コネクタ 4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1" name="テキスト ボックス 5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2" name="直線コネクタ 5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3" name="テキスト ボックス 5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4" name="直線コネクタ 5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5" name="テキスト ボックス 5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6" name="直線コネクタ 5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7" name="テキスト ボックス 5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8" name="直線コネクタ 5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9" name="テキスト ボックス 5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11" name="直線コネクタ 510"/>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1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13" name="直線コネクタ 51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14"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15" name="直線コネクタ 514"/>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16"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17" name="フローチャート: 判断 516"/>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18" name="フローチャート: 判断 517"/>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19" name="フローチャート: 判断 518"/>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20" name="フローチャート: 判断 519"/>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21" name="フローチャート: 判断 520"/>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527" name="楕円 526"/>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528" name="【認定こども園・幼稚園・保育所】&#10;一人当たり面積該当値テキスト"/>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68834</xdr:rowOff>
    </xdr:from>
    <xdr:to>
      <xdr:col>112</xdr:col>
      <xdr:colOff>38100</xdr:colOff>
      <xdr:row>37</xdr:row>
      <xdr:rowOff>170435</xdr:rowOff>
    </xdr:to>
    <xdr:sp macro="" textlink="">
      <xdr:nvSpPr>
        <xdr:cNvPr id="529" name="楕円 528"/>
        <xdr:cNvSpPr/>
      </xdr:nvSpPr>
      <xdr:spPr>
        <a:xfrm>
          <a:off x="2127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119634</xdr:rowOff>
    </xdr:to>
    <xdr:cxnSp macro="">
      <xdr:nvCxnSpPr>
        <xdr:cNvPr id="530" name="直線コネクタ 529"/>
        <xdr:cNvCxnSpPr/>
      </xdr:nvCxnSpPr>
      <xdr:spPr>
        <a:xfrm flipV="1">
          <a:off x="21323300" y="644271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531" name="楕円 530"/>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119634</xdr:rowOff>
    </xdr:from>
    <xdr:to>
      <xdr:col>111</xdr:col>
      <xdr:colOff>177800</xdr:colOff>
      <xdr:row>37</xdr:row>
      <xdr:rowOff>135636</xdr:rowOff>
    </xdr:to>
    <xdr:cxnSp macro="">
      <xdr:nvCxnSpPr>
        <xdr:cNvPr id="532" name="直線コネクタ 531"/>
        <xdr:cNvCxnSpPr/>
      </xdr:nvCxnSpPr>
      <xdr:spPr>
        <a:xfrm flipV="1">
          <a:off x="20434300" y="64632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33"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34"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35"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36"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15511</xdr:rowOff>
    </xdr:from>
    <xdr:ext cx="469744" cy="259045"/>
    <xdr:sp macro="" textlink="">
      <xdr:nvSpPr>
        <xdr:cNvPr id="537" name="n_1main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38" name="n_2mainValue【認定こども園・幼稚園・保育所】&#10;一人当たり面積"/>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0" name="直線コネクタ 54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51" name="テキスト ボックス 55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2" name="直線コネクタ 55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53" name="テキスト ボックス 55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4" name="直線コネクタ 55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5" name="テキスト ボックス 55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6" name="直線コネクタ 55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7" name="テキスト ボックス 55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8" name="直線コネクタ 5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9" name="テキスト ボックス 5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61" name="直線コネクタ 56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6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63" name="直線コネクタ 56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6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65" name="直線コネクタ 56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6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67" name="フローチャート: 判断 56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68" name="フローチャート: 判断 56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69" name="フローチャート: 判断 56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70" name="フローチャート: 判断 56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71" name="フローチャート: 判断 57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2" name="テキスト ボックス 5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3" name="テキスト ボックス 5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4" name="テキスト ボックス 5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5" name="テキスト ボックス 5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6" name="テキスト ボックス 5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77" name="楕円 576"/>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578" name="【学校施設】&#10;有形固定資産減価償却率該当値テキスト"/>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79" name="楕円 578"/>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139446</xdr:rowOff>
    </xdr:to>
    <xdr:cxnSp macro="">
      <xdr:nvCxnSpPr>
        <xdr:cNvPr id="580" name="直線コネクタ 579"/>
        <xdr:cNvCxnSpPr/>
      </xdr:nvCxnSpPr>
      <xdr:spPr>
        <a:xfrm>
          <a:off x="15481300" y="1036015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81" name="楕円 580"/>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73152</xdr:rowOff>
    </xdr:to>
    <xdr:cxnSp macro="">
      <xdr:nvCxnSpPr>
        <xdr:cNvPr id="582" name="直線コネクタ 581"/>
        <xdr:cNvCxnSpPr/>
      </xdr:nvCxnSpPr>
      <xdr:spPr>
        <a:xfrm>
          <a:off x="14592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8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84"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85"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86"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87" name="n_1mainValue【学校施設】&#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88" name="n_2main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9" name="直線コネクタ 59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0" name="テキスト ボックス 59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1" name="直線コネクタ 60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2" name="テキスト ボックス 60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3" name="直線コネクタ 60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4" name="テキスト ボックス 60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5" name="直線コネクタ 60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6" name="テキスト ボックス 60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7" name="直線コネクタ 60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8" name="テキスト ボックス 60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9" name="直線コネクタ 60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10" name="テキスト ボックス 60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2" name="テキスト ボックス 6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14" name="直線コネクタ 61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1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16" name="直線コネクタ 61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1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18" name="直線コネクタ 61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19"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20" name="フローチャート: 判断 61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21" name="フローチャート: 判断 62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22" name="フローチャート: 判断 62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23" name="フローチャート: 判断 62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24" name="フローチャート: 判断 62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144653</xdr:rowOff>
    </xdr:from>
    <xdr:to>
      <xdr:col>116</xdr:col>
      <xdr:colOff>114300</xdr:colOff>
      <xdr:row>62</xdr:row>
      <xdr:rowOff>74803</xdr:rowOff>
    </xdr:to>
    <xdr:sp macro="" textlink="">
      <xdr:nvSpPr>
        <xdr:cNvPr id="630" name="楕円 629"/>
        <xdr:cNvSpPr/>
      </xdr:nvSpPr>
      <xdr:spPr>
        <a:xfrm>
          <a:off x="221107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167530</xdr:rowOff>
    </xdr:from>
    <xdr:ext cx="469744" cy="259045"/>
    <xdr:sp macro="" textlink="">
      <xdr:nvSpPr>
        <xdr:cNvPr id="631" name="【学校施設】&#10;一人当たり面積該当値テキスト"/>
        <xdr:cNvSpPr txBox="1"/>
      </xdr:nvSpPr>
      <xdr:spPr>
        <a:xfrm>
          <a:off x="22199600" y="104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162614</xdr:rowOff>
    </xdr:from>
    <xdr:to>
      <xdr:col>112</xdr:col>
      <xdr:colOff>38100</xdr:colOff>
      <xdr:row>62</xdr:row>
      <xdr:rowOff>92764</xdr:rowOff>
    </xdr:to>
    <xdr:sp macro="" textlink="">
      <xdr:nvSpPr>
        <xdr:cNvPr id="632" name="楕円 631"/>
        <xdr:cNvSpPr/>
      </xdr:nvSpPr>
      <xdr:spPr>
        <a:xfrm>
          <a:off x="21272500" y="106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24003</xdr:rowOff>
    </xdr:from>
    <xdr:to>
      <xdr:col>116</xdr:col>
      <xdr:colOff>63500</xdr:colOff>
      <xdr:row>62</xdr:row>
      <xdr:rowOff>41964</xdr:rowOff>
    </xdr:to>
    <xdr:cxnSp macro="">
      <xdr:nvCxnSpPr>
        <xdr:cNvPr id="633" name="直線コネクタ 632"/>
        <xdr:cNvCxnSpPr/>
      </xdr:nvCxnSpPr>
      <xdr:spPr>
        <a:xfrm flipV="1">
          <a:off x="21323300" y="1065390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xdr:rowOff>
    </xdr:from>
    <xdr:to>
      <xdr:col>107</xdr:col>
      <xdr:colOff>101600</xdr:colOff>
      <xdr:row>62</xdr:row>
      <xdr:rowOff>103051</xdr:rowOff>
    </xdr:to>
    <xdr:sp macro="" textlink="">
      <xdr:nvSpPr>
        <xdr:cNvPr id="634" name="楕円 633"/>
        <xdr:cNvSpPr/>
      </xdr:nvSpPr>
      <xdr:spPr>
        <a:xfrm>
          <a:off x="20383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41964</xdr:rowOff>
    </xdr:from>
    <xdr:to>
      <xdr:col>111</xdr:col>
      <xdr:colOff>177800</xdr:colOff>
      <xdr:row>62</xdr:row>
      <xdr:rowOff>52251</xdr:rowOff>
    </xdr:to>
    <xdr:cxnSp macro="">
      <xdr:nvCxnSpPr>
        <xdr:cNvPr id="635" name="直線コネクタ 634"/>
        <xdr:cNvCxnSpPr/>
      </xdr:nvCxnSpPr>
      <xdr:spPr>
        <a:xfrm flipV="1">
          <a:off x="20434300" y="106718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3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3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38"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39"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109291</xdr:rowOff>
    </xdr:from>
    <xdr:ext cx="469744" cy="259045"/>
    <xdr:sp macro="" textlink="">
      <xdr:nvSpPr>
        <xdr:cNvPr id="640" name="n_1mainValue【学校施設】&#10;一人当たり面積"/>
        <xdr:cNvSpPr txBox="1"/>
      </xdr:nvSpPr>
      <xdr:spPr>
        <a:xfrm>
          <a:off x="21075727" y="1039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119578</xdr:rowOff>
    </xdr:from>
    <xdr:ext cx="469744" cy="259045"/>
    <xdr:sp macro="" textlink="">
      <xdr:nvSpPr>
        <xdr:cNvPr id="641" name="n_2mainValue【学校施設】&#10;一人当たり面積"/>
        <xdr:cNvSpPr txBox="1"/>
      </xdr:nvSpPr>
      <xdr:spPr>
        <a:xfrm>
          <a:off x="20199427" y="1040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82" name="直線コネクタ 681"/>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4" name="直線コネクタ 68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85"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86" name="直線コネクタ 685"/>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87"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88" name="フローチャート: 判断 68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89" name="フローチャート: 判断 688"/>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90" name="フローチャート: 判断 689"/>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91" name="フローチャート: 判断 690"/>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92" name="フローチャート: 判断 691"/>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698" name="楕円 697"/>
        <xdr:cNvSpPr/>
      </xdr:nvSpPr>
      <xdr:spPr>
        <a:xfrm>
          <a:off x="16268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125747</xdr:rowOff>
    </xdr:from>
    <xdr:ext cx="405111" cy="259045"/>
    <xdr:sp macro="" textlink="">
      <xdr:nvSpPr>
        <xdr:cNvPr id="699" name="【公民館】&#10;有形固定資産減価償却率該当値テキスト"/>
        <xdr:cNvSpPr txBox="1"/>
      </xdr:nvSpPr>
      <xdr:spPr>
        <a:xfrm>
          <a:off x="16357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00" name="楕円 699"/>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26670</xdr:rowOff>
    </xdr:to>
    <xdr:cxnSp macro="">
      <xdr:nvCxnSpPr>
        <xdr:cNvPr id="701" name="直線コネクタ 700"/>
        <xdr:cNvCxnSpPr/>
      </xdr:nvCxnSpPr>
      <xdr:spPr>
        <a:xfrm>
          <a:off x="15481300" y="18307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46355</xdr:rowOff>
    </xdr:from>
    <xdr:to>
      <xdr:col>76</xdr:col>
      <xdr:colOff>165100</xdr:colOff>
      <xdr:row>106</xdr:row>
      <xdr:rowOff>147955</xdr:rowOff>
    </xdr:to>
    <xdr:sp macro="" textlink="">
      <xdr:nvSpPr>
        <xdr:cNvPr id="702" name="楕円 701"/>
        <xdr:cNvSpPr/>
      </xdr:nvSpPr>
      <xdr:spPr>
        <a:xfrm>
          <a:off x="14541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97155</xdr:rowOff>
    </xdr:from>
    <xdr:to>
      <xdr:col>81</xdr:col>
      <xdr:colOff>50800</xdr:colOff>
      <xdr:row>106</xdr:row>
      <xdr:rowOff>133350</xdr:rowOff>
    </xdr:to>
    <xdr:cxnSp macro="">
      <xdr:nvCxnSpPr>
        <xdr:cNvPr id="703" name="直線コネクタ 702"/>
        <xdr:cNvCxnSpPr/>
      </xdr:nvCxnSpPr>
      <xdr:spPr>
        <a:xfrm>
          <a:off x="14592300" y="18270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04"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05"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06"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07"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08"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139082</xdr:rowOff>
    </xdr:from>
    <xdr:ext cx="405111" cy="259045"/>
    <xdr:sp macro="" textlink="">
      <xdr:nvSpPr>
        <xdr:cNvPr id="709" name="n_2mainValue【公民館】&#10;有形固定資産減価償却率"/>
        <xdr:cNvSpPr txBox="1"/>
      </xdr:nvSpPr>
      <xdr:spPr>
        <a:xfrm>
          <a:off x="14389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35" name="直線コネクタ 73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7" name="直線コネクタ 73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3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39" name="直線コネクタ 73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40"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41" name="フローチャート: 判断 74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42" name="フローチャート: 判断 74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43" name="フローチャート: 判断 74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44" name="フローチャート: 判断 74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45" name="フローチャート: 判断 74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751" name="楕円 750"/>
        <xdr:cNvSpPr/>
      </xdr:nvSpPr>
      <xdr:spPr>
        <a:xfrm>
          <a:off x="221107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53720</xdr:rowOff>
    </xdr:from>
    <xdr:ext cx="469744" cy="259045"/>
    <xdr:sp macro="" textlink="">
      <xdr:nvSpPr>
        <xdr:cNvPr id="752" name="【公民館】&#10;一人当たり面積該当値テキスト"/>
        <xdr:cNvSpPr txBox="1"/>
      </xdr:nvSpPr>
      <xdr:spPr>
        <a:xfrm>
          <a:off x="22199600"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753" name="楕円 752"/>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81643</xdr:rowOff>
    </xdr:from>
    <xdr:to>
      <xdr:col>116</xdr:col>
      <xdr:colOff>63500</xdr:colOff>
      <xdr:row>106</xdr:row>
      <xdr:rowOff>82731</xdr:rowOff>
    </xdr:to>
    <xdr:cxnSp macro="">
      <xdr:nvCxnSpPr>
        <xdr:cNvPr id="754" name="直線コネクタ 753"/>
        <xdr:cNvCxnSpPr/>
      </xdr:nvCxnSpPr>
      <xdr:spPr>
        <a:xfrm flipV="1">
          <a:off x="21323300" y="182553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42818</xdr:rowOff>
    </xdr:from>
    <xdr:to>
      <xdr:col>107</xdr:col>
      <xdr:colOff>101600</xdr:colOff>
      <xdr:row>106</xdr:row>
      <xdr:rowOff>144418</xdr:rowOff>
    </xdr:to>
    <xdr:sp macro="" textlink="">
      <xdr:nvSpPr>
        <xdr:cNvPr id="755" name="楕円 754"/>
        <xdr:cNvSpPr/>
      </xdr:nvSpPr>
      <xdr:spPr>
        <a:xfrm>
          <a:off x="20383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93618</xdr:rowOff>
    </xdr:to>
    <xdr:cxnSp macro="">
      <xdr:nvCxnSpPr>
        <xdr:cNvPr id="756" name="直線コネクタ 755"/>
        <xdr:cNvCxnSpPr/>
      </xdr:nvCxnSpPr>
      <xdr:spPr>
        <a:xfrm flipV="1">
          <a:off x="20434300" y="182564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57"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58"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59"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60"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761" name="n_1mainValue【公民館】&#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160945</xdr:rowOff>
    </xdr:from>
    <xdr:ext cx="469744" cy="259045"/>
    <xdr:sp macro="" textlink="">
      <xdr:nvSpPr>
        <xdr:cNvPr id="762" name="n_2mainValue【公民館】&#10;一人当たり面積"/>
        <xdr:cNvSpPr txBox="1"/>
      </xdr:nvSpPr>
      <xdr:spPr>
        <a:xfrm>
          <a:off x="201994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類似団体平均と比較して有形固定資産減価償却率が低いのは道路、橋りょう・トンネル及び港湾・漁港であるが、道路については、供用開始年月日が不明なものについて、昭和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年代に供用開始としており、実際の償却率は高い状況にあると考えられる。 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年に全線開通したなまはげライン上に建設した</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基の橋りょうが、全体取得価格の約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を占めていることから低くなっている。また、漁港については、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以内の改修工事のみ固定資産台帳に計上したことから、道路と同様に実際の償却率より低く算定されている。これらの施設においては、日常管理や定期的な調査による路面状況の把握や、ストックマネジメントの策定などにより長寿命化・ライフサイクルコスト縮減に努める。</a:t>
          </a:r>
        </a:p>
        <a:p>
          <a:r>
            <a:rPr kumimoji="1" lang="ja-JP" altLang="en-US" sz="1300">
              <a:latin typeface="ＭＳ Ｐゴシック" panose="020B0600070205080204" pitchFamily="50" charset="-128"/>
              <a:ea typeface="ＭＳ Ｐゴシック" panose="020B0600070205080204" pitchFamily="50" charset="-128"/>
            </a:rPr>
            <a:t>一方、認定こども園・幼稚園・保育園及び学校施設は、建設から３０年以上経過したものが多く、類似団体平均を上回っている。令和５年度から６年度にかけて、認定こども園の新設事業を予定していることから、償却率が減少することが見込まれる。公営住宅は、類似団体平均を大きく上回っているが、これは昭和４０年～５０年代に建築された住宅が多いことが要因となっている。今後は住宅需要の動向等を見極めながら、住宅マスタープランに基づく住宅の建替えや用途廃止について検討していく。公民館についても、建設から３０年以上経過した施設が多いため類似団体平均と比較して高い水準にある。今後は施設の利用状況等を踏まえ、集約化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25,531
25,476
241.09
18,421,465
17,967,558
439,269
10,810,996
13,604,799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53159</xdr:rowOff>
    </xdr:from>
    <xdr:to>
      <xdr:col>24</xdr:col>
      <xdr:colOff>114300</xdr:colOff>
      <xdr:row>41</xdr:row>
      <xdr:rowOff>154759</xdr:rowOff>
    </xdr:to>
    <xdr:sp macro="" textlink="">
      <xdr:nvSpPr>
        <xdr:cNvPr id="74" name="楕円 73"/>
        <xdr:cNvSpPr/>
      </xdr:nvSpPr>
      <xdr:spPr>
        <a:xfrm>
          <a:off x="4584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31586</xdr:rowOff>
    </xdr:from>
    <xdr:ext cx="405111" cy="259045"/>
    <xdr:sp macro="" textlink="">
      <xdr:nvSpPr>
        <xdr:cNvPr id="75" name="【図書館】&#10;有形固定資産減価償却率該当値テキスト"/>
        <xdr:cNvSpPr txBox="1"/>
      </xdr:nvSpPr>
      <xdr:spPr>
        <a:xfrm>
          <a:off x="4673600"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20501</xdr:rowOff>
    </xdr:from>
    <xdr:to>
      <xdr:col>20</xdr:col>
      <xdr:colOff>38100</xdr:colOff>
      <xdr:row>41</xdr:row>
      <xdr:rowOff>122101</xdr:rowOff>
    </xdr:to>
    <xdr:sp macro="" textlink="">
      <xdr:nvSpPr>
        <xdr:cNvPr id="76" name="楕円 75"/>
        <xdr:cNvSpPr/>
      </xdr:nvSpPr>
      <xdr:spPr>
        <a:xfrm>
          <a:off x="3746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71301</xdr:rowOff>
    </xdr:from>
    <xdr:to>
      <xdr:col>24</xdr:col>
      <xdr:colOff>63500</xdr:colOff>
      <xdr:row>41</xdr:row>
      <xdr:rowOff>103959</xdr:rowOff>
    </xdr:to>
    <xdr:cxnSp macro="">
      <xdr:nvCxnSpPr>
        <xdr:cNvPr id="77" name="直線コネクタ 76"/>
        <xdr:cNvCxnSpPr/>
      </xdr:nvCxnSpPr>
      <xdr:spPr>
        <a:xfrm>
          <a:off x="3797300" y="71007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8" name="楕円 77"/>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38644</xdr:rowOff>
    </xdr:from>
    <xdr:to>
      <xdr:col>19</xdr:col>
      <xdr:colOff>177800</xdr:colOff>
      <xdr:row>41</xdr:row>
      <xdr:rowOff>71301</xdr:rowOff>
    </xdr:to>
    <xdr:cxnSp macro="">
      <xdr:nvCxnSpPr>
        <xdr:cNvPr id="79" name="直線コネクタ 78"/>
        <xdr:cNvCxnSpPr/>
      </xdr:nvCxnSpPr>
      <xdr:spPr>
        <a:xfrm>
          <a:off x="2908300" y="706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1"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2"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3"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113228</xdr:rowOff>
    </xdr:from>
    <xdr:ext cx="405111" cy="259045"/>
    <xdr:sp macro="" textlink="">
      <xdr:nvSpPr>
        <xdr:cNvPr id="84" name="n_1mainValue【図書館】&#10;有形固定資産減価償却率"/>
        <xdr:cNvSpPr txBox="1"/>
      </xdr:nvSpPr>
      <xdr:spPr>
        <a:xfrm>
          <a:off x="35820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85" name="n_2mainValue【図書館】&#10;有形固定資産減価償却率"/>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09" name="直線コネクタ 108"/>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0"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1" name="直線コネクタ 110"/>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2"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3" name="直線コネクタ 112"/>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14"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5" name="フローチャート: 判断 114"/>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6" name="フローチャート: 判断 115"/>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17" name="フローチャート: 判断 116"/>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18" name="フローチャート: 判断 117"/>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9" name="フローチャート: 判断 118"/>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5" name="楕円 124"/>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26"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27" name="楕円 126"/>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125730</xdr:rowOff>
    </xdr:to>
    <xdr:cxnSp macro="">
      <xdr:nvCxnSpPr>
        <xdr:cNvPr id="128" name="直線コネクタ 127"/>
        <xdr:cNvCxnSpPr/>
      </xdr:nvCxnSpPr>
      <xdr:spPr>
        <a:xfrm flipV="1">
          <a:off x="9639300" y="715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29" name="楕円 128"/>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0" name="直線コネクタ 129"/>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3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35" name="n_1mainValue【図書館】&#10;一人当たり面積"/>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36" name="n_2mainValue【図書館】&#10;一人当たり面積"/>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2" name="直線コネクタ 161"/>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65"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6" name="直線コネクタ 165"/>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7"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8" name="フローチャート: 判断 16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0" name="フローチャート: 判断 169"/>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1" name="フローチャート: 判断 170"/>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2" name="フローチャート: 判断 171"/>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楕円 177"/>
        <xdr:cNvSpPr/>
      </xdr:nvSpPr>
      <xdr:spPr>
        <a:xfrm>
          <a:off x="4584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179" name="【体育館・プール】&#10;有形固定資産減価償却率該当値テキスト"/>
        <xdr:cNvSpPr txBox="1"/>
      </xdr:nvSpPr>
      <xdr:spPr>
        <a:xfrm>
          <a:off x="4673600" y="1029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80" name="楕円 179"/>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40822</xdr:rowOff>
    </xdr:to>
    <xdr:cxnSp macro="">
      <xdr:nvCxnSpPr>
        <xdr:cNvPr id="181" name="直線コネクタ 180"/>
        <xdr:cNvCxnSpPr/>
      </xdr:nvCxnSpPr>
      <xdr:spPr>
        <a:xfrm>
          <a:off x="3797300" y="104943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楕円 181"/>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35923</xdr:rowOff>
    </xdr:to>
    <xdr:cxnSp macro="">
      <xdr:nvCxnSpPr>
        <xdr:cNvPr id="183" name="直線コネクタ 182"/>
        <xdr:cNvCxnSpPr/>
      </xdr:nvCxnSpPr>
      <xdr:spPr>
        <a:xfrm>
          <a:off x="2908300" y="104584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84"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85"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86"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7"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103250</xdr:rowOff>
    </xdr:from>
    <xdr:ext cx="405111" cy="259045"/>
    <xdr:sp macro="" textlink="">
      <xdr:nvSpPr>
        <xdr:cNvPr id="188" name="n_1mainValue【体育館・プール】&#10;有形固定資産減価償却率"/>
        <xdr:cNvSpPr txBox="1"/>
      </xdr:nvSpPr>
      <xdr:spPr>
        <a:xfrm>
          <a:off x="35820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9" name="n_2main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13" name="直線コネクタ 212"/>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4"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5" name="直線コネクタ 214"/>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16"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17" name="直線コネクタ 216"/>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18"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19" name="フローチャート: 判断 218"/>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20" name="フローチャート: 判断 219"/>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21" name="フローチャート: 判断 220"/>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22" name="フローチャート: 判断 221"/>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23" name="フローチャート: 判断 222"/>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21209</xdr:rowOff>
    </xdr:from>
    <xdr:to>
      <xdr:col>55</xdr:col>
      <xdr:colOff>50800</xdr:colOff>
      <xdr:row>62</xdr:row>
      <xdr:rowOff>122809</xdr:rowOff>
    </xdr:to>
    <xdr:sp macro="" textlink="">
      <xdr:nvSpPr>
        <xdr:cNvPr id="229" name="楕円 228"/>
        <xdr:cNvSpPr/>
      </xdr:nvSpPr>
      <xdr:spPr>
        <a:xfrm>
          <a:off x="10426700" y="106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44086</xdr:rowOff>
    </xdr:from>
    <xdr:ext cx="469744" cy="259045"/>
    <xdr:sp macro="" textlink="">
      <xdr:nvSpPr>
        <xdr:cNvPr id="230" name="【体育館・プール】&#10;一人当たり面積該当値テキスト"/>
        <xdr:cNvSpPr txBox="1"/>
      </xdr:nvSpPr>
      <xdr:spPr>
        <a:xfrm>
          <a:off x="10515600" y="105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30734</xdr:rowOff>
    </xdr:from>
    <xdr:to>
      <xdr:col>50</xdr:col>
      <xdr:colOff>165100</xdr:colOff>
      <xdr:row>62</xdr:row>
      <xdr:rowOff>132334</xdr:rowOff>
    </xdr:to>
    <xdr:sp macro="" textlink="">
      <xdr:nvSpPr>
        <xdr:cNvPr id="231" name="楕円 230"/>
        <xdr:cNvSpPr/>
      </xdr:nvSpPr>
      <xdr:spPr>
        <a:xfrm>
          <a:off x="9588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72009</xdr:rowOff>
    </xdr:from>
    <xdr:to>
      <xdr:col>55</xdr:col>
      <xdr:colOff>0</xdr:colOff>
      <xdr:row>62</xdr:row>
      <xdr:rowOff>81534</xdr:rowOff>
    </xdr:to>
    <xdr:cxnSp macro="">
      <xdr:nvCxnSpPr>
        <xdr:cNvPr id="232" name="直線コネクタ 231"/>
        <xdr:cNvCxnSpPr/>
      </xdr:nvCxnSpPr>
      <xdr:spPr>
        <a:xfrm flipV="1">
          <a:off x="9639300" y="1070190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38735</xdr:rowOff>
    </xdr:from>
    <xdr:to>
      <xdr:col>46</xdr:col>
      <xdr:colOff>38100</xdr:colOff>
      <xdr:row>62</xdr:row>
      <xdr:rowOff>140335</xdr:rowOff>
    </xdr:to>
    <xdr:sp macro="" textlink="">
      <xdr:nvSpPr>
        <xdr:cNvPr id="233" name="楕円 232"/>
        <xdr:cNvSpPr/>
      </xdr:nvSpPr>
      <xdr:spPr>
        <a:xfrm>
          <a:off x="8699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81534</xdr:rowOff>
    </xdr:from>
    <xdr:to>
      <xdr:col>50</xdr:col>
      <xdr:colOff>114300</xdr:colOff>
      <xdr:row>62</xdr:row>
      <xdr:rowOff>89535</xdr:rowOff>
    </xdr:to>
    <xdr:cxnSp macro="">
      <xdr:nvCxnSpPr>
        <xdr:cNvPr id="234" name="直線コネクタ 233"/>
        <xdr:cNvCxnSpPr/>
      </xdr:nvCxnSpPr>
      <xdr:spPr>
        <a:xfrm flipV="1">
          <a:off x="8750300" y="1071143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35"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36"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37"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38"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148861</xdr:rowOff>
    </xdr:from>
    <xdr:ext cx="469744" cy="259045"/>
    <xdr:sp macro="" textlink="">
      <xdr:nvSpPr>
        <xdr:cNvPr id="239" name="n_1mainValue【体育館・プール】&#10;一人当たり面積"/>
        <xdr:cNvSpPr txBox="1"/>
      </xdr:nvSpPr>
      <xdr:spPr>
        <a:xfrm>
          <a:off x="9391727" y="1043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156862</xdr:rowOff>
    </xdr:from>
    <xdr:ext cx="469744" cy="259045"/>
    <xdr:sp macro="" textlink="">
      <xdr:nvSpPr>
        <xdr:cNvPr id="240" name="n_2mainValue【体育館・プール】&#10;一人当たり面積"/>
        <xdr:cNvSpPr txBox="1"/>
      </xdr:nvSpPr>
      <xdr:spPr>
        <a:xfrm>
          <a:off x="85154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66" name="直線コネクタ 265"/>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69"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70" name="直線コネクタ 269"/>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71"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72" name="フローチャート: 判断 271"/>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73" name="フローチャート: 判断 272"/>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74" name="フローチャート: 判断 273"/>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5" name="フローチャート: 判断 274"/>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76" name="フローチャート: 判断 275"/>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82" name="楕円 281"/>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83"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284" name="楕円 283"/>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49530</xdr:rowOff>
    </xdr:to>
    <xdr:cxnSp macro="">
      <xdr:nvCxnSpPr>
        <xdr:cNvPr id="285" name="直線コネクタ 284"/>
        <xdr:cNvCxnSpPr/>
      </xdr:nvCxnSpPr>
      <xdr:spPr>
        <a:xfrm>
          <a:off x="3797300" y="144072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82006</xdr:rowOff>
    </xdr:from>
    <xdr:to>
      <xdr:col>15</xdr:col>
      <xdr:colOff>101600</xdr:colOff>
      <xdr:row>84</xdr:row>
      <xdr:rowOff>12156</xdr:rowOff>
    </xdr:to>
    <xdr:sp macro="" textlink="">
      <xdr:nvSpPr>
        <xdr:cNvPr id="286" name="楕円 285"/>
        <xdr:cNvSpPr/>
      </xdr:nvSpPr>
      <xdr:spPr>
        <a:xfrm>
          <a:off x="2857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132806</xdr:rowOff>
    </xdr:from>
    <xdr:to>
      <xdr:col>19</xdr:col>
      <xdr:colOff>177800</xdr:colOff>
      <xdr:row>84</xdr:row>
      <xdr:rowOff>5443</xdr:rowOff>
    </xdr:to>
    <xdr:cxnSp macro="">
      <xdr:nvCxnSpPr>
        <xdr:cNvPr id="287" name="直線コネクタ 286"/>
        <xdr:cNvCxnSpPr/>
      </xdr:nvCxnSpPr>
      <xdr:spPr>
        <a:xfrm>
          <a:off x="2908300" y="143631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88"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89"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90"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91"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292" name="n_1mainValue【福祉施設】&#10;有形固定資産減価償却率"/>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93" name="n_2mainValue【福祉施設】&#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15" name="直線コネクタ 31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7" name="直線コネクタ 31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1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19" name="直線コネクタ 31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1" name="フローチャート: 判断 32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22" name="フローチャート: 判断 32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23" name="フローチャート: 判断 32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24" name="フローチャート: 判断 32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5" name="フローチャート: 判断 32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31" name="楕円 330"/>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32" name="【福祉施設】&#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33" name="楕円 332"/>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143256</xdr:rowOff>
    </xdr:to>
    <xdr:cxnSp macro="">
      <xdr:nvCxnSpPr>
        <xdr:cNvPr id="334" name="直線コネクタ 333"/>
        <xdr:cNvCxnSpPr/>
      </xdr:nvCxnSpPr>
      <xdr:spPr>
        <a:xfrm flipV="1">
          <a:off x="9639300" y="147142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35" name="楕円 334"/>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143256</xdr:rowOff>
    </xdr:to>
    <xdr:cxnSp macro="">
      <xdr:nvCxnSpPr>
        <xdr:cNvPr id="336" name="直線コネクタ 335"/>
        <xdr:cNvCxnSpPr/>
      </xdr:nvCxnSpPr>
      <xdr:spPr>
        <a:xfrm>
          <a:off x="8750300" y="1471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37"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38"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39"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40"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41" name="n_1mainValue【福祉施設】&#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42" name="n_2mainValue【福祉施設】&#10;一人当たり面積"/>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68" name="直線コネクタ 367"/>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0" name="直線コネクタ 36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71"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2" name="直線コネクタ 371"/>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73"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74" name="フローチャート: 判断 373"/>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75" name="フローチャート: 判断 374"/>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76" name="フローチャート: 判断 375"/>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77" name="フローチャート: 判断 37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78" name="フローチャート: 判断 377"/>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154395</xdr:rowOff>
    </xdr:from>
    <xdr:to>
      <xdr:col>24</xdr:col>
      <xdr:colOff>114300</xdr:colOff>
      <xdr:row>107</xdr:row>
      <xdr:rowOff>84545</xdr:rowOff>
    </xdr:to>
    <xdr:sp macro="" textlink="">
      <xdr:nvSpPr>
        <xdr:cNvPr id="384" name="楕円 383"/>
        <xdr:cNvSpPr/>
      </xdr:nvSpPr>
      <xdr:spPr>
        <a:xfrm>
          <a:off x="4584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132822</xdr:rowOff>
    </xdr:from>
    <xdr:ext cx="405111" cy="259045"/>
    <xdr:sp macro="" textlink="">
      <xdr:nvSpPr>
        <xdr:cNvPr id="385" name="【市民会館】&#10;有形固定資産減価償却率該当値テキスト"/>
        <xdr:cNvSpPr txBox="1"/>
      </xdr:nvSpPr>
      <xdr:spPr>
        <a:xfrm>
          <a:off x="4673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386" name="楕円 385"/>
        <xdr:cNvSpPr/>
      </xdr:nvSpPr>
      <xdr:spPr>
        <a:xfrm>
          <a:off x="3746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33745</xdr:rowOff>
    </xdr:to>
    <xdr:cxnSp macro="">
      <xdr:nvCxnSpPr>
        <xdr:cNvPr id="387" name="直線コネクタ 386"/>
        <xdr:cNvCxnSpPr/>
      </xdr:nvCxnSpPr>
      <xdr:spPr>
        <a:xfrm>
          <a:off x="3797300" y="183462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388" name="楕円 387"/>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107</xdr:row>
      <xdr:rowOff>1088</xdr:rowOff>
    </xdr:to>
    <xdr:cxnSp macro="">
      <xdr:nvCxnSpPr>
        <xdr:cNvPr id="389" name="直線コネクタ 388"/>
        <xdr:cNvCxnSpPr/>
      </xdr:nvCxnSpPr>
      <xdr:spPr>
        <a:xfrm>
          <a:off x="2908300" y="183119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9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9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9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9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394" name="n_1mainValue【市民会館】&#10;有形固定資産減価償却率"/>
        <xdr:cNvSpPr txBox="1"/>
      </xdr:nvSpPr>
      <xdr:spPr>
        <a:xfrm>
          <a:off x="3582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395" name="n_2mainValue【市民会館】&#10;有形固定資産減価償却率"/>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19" name="直線コネクタ 418"/>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20"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21" name="直線コネクタ 420"/>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22"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23" name="直線コネクタ 422"/>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24"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25" name="フローチャート: 判断 424"/>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26" name="フローチャート: 判断 425"/>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27" name="フローチャート: 判断 426"/>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28" name="フローチャート: 判断 427"/>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29" name="フローチャート: 判断 428"/>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73025</xdr:rowOff>
    </xdr:from>
    <xdr:to>
      <xdr:col>55</xdr:col>
      <xdr:colOff>50800</xdr:colOff>
      <xdr:row>106</xdr:row>
      <xdr:rowOff>3175</xdr:rowOff>
    </xdr:to>
    <xdr:sp macro="" textlink="">
      <xdr:nvSpPr>
        <xdr:cNvPr id="435" name="楕円 434"/>
        <xdr:cNvSpPr/>
      </xdr:nvSpPr>
      <xdr:spPr>
        <a:xfrm>
          <a:off x="10426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95902</xdr:rowOff>
    </xdr:from>
    <xdr:ext cx="469744" cy="259045"/>
    <xdr:sp macro="" textlink="">
      <xdr:nvSpPr>
        <xdr:cNvPr id="436" name="【市民会館】&#10;一人当たり面積該当値テキスト"/>
        <xdr:cNvSpPr txBox="1"/>
      </xdr:nvSpPr>
      <xdr:spPr>
        <a:xfrm>
          <a:off x="10515600"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37" name="楕円 436"/>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123825</xdr:rowOff>
    </xdr:from>
    <xdr:to>
      <xdr:col>55</xdr:col>
      <xdr:colOff>0</xdr:colOff>
      <xdr:row>105</xdr:row>
      <xdr:rowOff>137161</xdr:rowOff>
    </xdr:to>
    <xdr:cxnSp macro="">
      <xdr:nvCxnSpPr>
        <xdr:cNvPr id="438" name="直線コネクタ 437"/>
        <xdr:cNvCxnSpPr/>
      </xdr:nvCxnSpPr>
      <xdr:spPr>
        <a:xfrm flipV="1">
          <a:off x="9639300" y="181260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99695</xdr:rowOff>
    </xdr:from>
    <xdr:to>
      <xdr:col>46</xdr:col>
      <xdr:colOff>38100</xdr:colOff>
      <xdr:row>106</xdr:row>
      <xdr:rowOff>29845</xdr:rowOff>
    </xdr:to>
    <xdr:sp macro="" textlink="">
      <xdr:nvSpPr>
        <xdr:cNvPr id="439" name="楕円 438"/>
        <xdr:cNvSpPr/>
      </xdr:nvSpPr>
      <xdr:spPr>
        <a:xfrm>
          <a:off x="869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150495</xdr:rowOff>
    </xdr:to>
    <xdr:cxnSp macro="">
      <xdr:nvCxnSpPr>
        <xdr:cNvPr id="440" name="直線コネクタ 439"/>
        <xdr:cNvCxnSpPr/>
      </xdr:nvCxnSpPr>
      <xdr:spPr>
        <a:xfrm flipV="1">
          <a:off x="8750300" y="181394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41"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42"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43"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44"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33038</xdr:rowOff>
    </xdr:from>
    <xdr:ext cx="469744" cy="259045"/>
    <xdr:sp macro="" textlink="">
      <xdr:nvSpPr>
        <xdr:cNvPr id="445" name="n_1main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46372</xdr:rowOff>
    </xdr:from>
    <xdr:ext cx="469744" cy="259045"/>
    <xdr:sp macro="" textlink="">
      <xdr:nvSpPr>
        <xdr:cNvPr id="446" name="n_2mainValue【市民会館】&#10;一人当たり面積"/>
        <xdr:cNvSpPr txBox="1"/>
      </xdr:nvSpPr>
      <xdr:spPr>
        <a:xfrm>
          <a:off x="8515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9" name="テキスト ボックス 45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9" name="テキスト ボックス 46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72" name="直線コネクタ 471"/>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73"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74" name="直線コネクタ 47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75"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76" name="直線コネクタ 475"/>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77"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78" name="フローチャート: 判断 47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79" name="フローチャート: 判断 47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80" name="フローチャート: 判断 47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81" name="フローチャート: 判断 480"/>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82" name="フローチャート: 判断 48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88" name="楕円 487"/>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53176</xdr:rowOff>
    </xdr:from>
    <xdr:ext cx="405111" cy="259045"/>
    <xdr:sp macro="" textlink="">
      <xdr:nvSpPr>
        <xdr:cNvPr id="489" name="【一般廃棄物処理施設】&#10;有形固定資産減価償却率該当値テキスト"/>
        <xdr:cNvSpPr txBox="1"/>
      </xdr:nvSpPr>
      <xdr:spPr>
        <a:xfrm>
          <a:off x="16357600"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87449</xdr:rowOff>
    </xdr:from>
    <xdr:to>
      <xdr:col>81</xdr:col>
      <xdr:colOff>101600</xdr:colOff>
      <xdr:row>41</xdr:row>
      <xdr:rowOff>17599</xdr:rowOff>
    </xdr:to>
    <xdr:sp macro="" textlink="">
      <xdr:nvSpPr>
        <xdr:cNvPr id="490" name="楕円 489"/>
        <xdr:cNvSpPr/>
      </xdr:nvSpPr>
      <xdr:spPr>
        <a:xfrm>
          <a:off x="15430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40</xdr:row>
      <xdr:rowOff>138249</xdr:rowOff>
    </xdr:to>
    <xdr:cxnSp macro="">
      <xdr:nvCxnSpPr>
        <xdr:cNvPr id="491" name="直線コネクタ 490"/>
        <xdr:cNvCxnSpPr/>
      </xdr:nvCxnSpPr>
      <xdr:spPr>
        <a:xfrm flipV="1">
          <a:off x="15481300" y="6596199"/>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492" name="楕円 491"/>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138249</xdr:rowOff>
    </xdr:to>
    <xdr:cxnSp macro="">
      <xdr:nvCxnSpPr>
        <xdr:cNvPr id="493" name="直線コネクタ 492"/>
        <xdr:cNvCxnSpPr/>
      </xdr:nvCxnSpPr>
      <xdr:spPr>
        <a:xfrm>
          <a:off x="14592300" y="69423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94"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95"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96"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97"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8726</xdr:rowOff>
    </xdr:from>
    <xdr:ext cx="405111" cy="259045"/>
    <xdr:sp macro="" textlink="">
      <xdr:nvSpPr>
        <xdr:cNvPr id="498" name="n_1mainValue【一般廃棄物処理施設】&#10;有形固定資産減価償却率"/>
        <xdr:cNvSpPr txBox="1"/>
      </xdr:nvSpPr>
      <xdr:spPr>
        <a:xfrm>
          <a:off x="15266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499" name="n_2mainValue【一般廃棄物処理施設】&#10;有形固定資産減価償却率"/>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21" name="直線コネクタ 520"/>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22"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23" name="直線コネクタ 522"/>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24"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25" name="直線コネクタ 524"/>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26"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27" name="フローチャート: 判断 526"/>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28" name="フローチャート: 判断 527"/>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29" name="フローチャート: 判断 528"/>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30" name="フローチャート: 判断 529"/>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31" name="フローチャート: 判断 530"/>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67590</xdr:rowOff>
    </xdr:from>
    <xdr:to>
      <xdr:col>116</xdr:col>
      <xdr:colOff>114300</xdr:colOff>
      <xdr:row>41</xdr:row>
      <xdr:rowOff>169190</xdr:rowOff>
    </xdr:to>
    <xdr:sp macro="" textlink="">
      <xdr:nvSpPr>
        <xdr:cNvPr id="537" name="楕円 536"/>
        <xdr:cNvSpPr/>
      </xdr:nvSpPr>
      <xdr:spPr>
        <a:xfrm>
          <a:off x="22110700" y="70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153967</xdr:rowOff>
    </xdr:from>
    <xdr:ext cx="469744" cy="259045"/>
    <xdr:sp macro="" textlink="">
      <xdr:nvSpPr>
        <xdr:cNvPr id="538" name="【一般廃棄物処理施設】&#10;一人当たり有形固定資産（償却資産）額該当値テキスト"/>
        <xdr:cNvSpPr txBox="1"/>
      </xdr:nvSpPr>
      <xdr:spPr>
        <a:xfrm>
          <a:off x="22199600" y="70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72784</xdr:rowOff>
    </xdr:from>
    <xdr:to>
      <xdr:col>112</xdr:col>
      <xdr:colOff>38100</xdr:colOff>
      <xdr:row>42</xdr:row>
      <xdr:rowOff>2934</xdr:rowOff>
    </xdr:to>
    <xdr:sp macro="" textlink="">
      <xdr:nvSpPr>
        <xdr:cNvPr id="539" name="楕円 538"/>
        <xdr:cNvSpPr/>
      </xdr:nvSpPr>
      <xdr:spPr>
        <a:xfrm>
          <a:off x="21272500" y="7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118390</xdr:rowOff>
    </xdr:from>
    <xdr:to>
      <xdr:col>116</xdr:col>
      <xdr:colOff>63500</xdr:colOff>
      <xdr:row>41</xdr:row>
      <xdr:rowOff>123584</xdr:rowOff>
    </xdr:to>
    <xdr:cxnSp macro="">
      <xdr:nvCxnSpPr>
        <xdr:cNvPr id="540" name="直線コネクタ 539"/>
        <xdr:cNvCxnSpPr/>
      </xdr:nvCxnSpPr>
      <xdr:spPr>
        <a:xfrm flipV="1">
          <a:off x="21323300" y="7147840"/>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73017</xdr:rowOff>
    </xdr:from>
    <xdr:to>
      <xdr:col>107</xdr:col>
      <xdr:colOff>101600</xdr:colOff>
      <xdr:row>42</xdr:row>
      <xdr:rowOff>3167</xdr:rowOff>
    </xdr:to>
    <xdr:sp macro="" textlink="">
      <xdr:nvSpPr>
        <xdr:cNvPr id="541" name="楕円 540"/>
        <xdr:cNvSpPr/>
      </xdr:nvSpPr>
      <xdr:spPr>
        <a:xfrm>
          <a:off x="20383500" y="71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123584</xdr:rowOff>
    </xdr:from>
    <xdr:to>
      <xdr:col>111</xdr:col>
      <xdr:colOff>177800</xdr:colOff>
      <xdr:row>41</xdr:row>
      <xdr:rowOff>123817</xdr:rowOff>
    </xdr:to>
    <xdr:cxnSp macro="">
      <xdr:nvCxnSpPr>
        <xdr:cNvPr id="542" name="直線コネクタ 541"/>
        <xdr:cNvCxnSpPr/>
      </xdr:nvCxnSpPr>
      <xdr:spPr>
        <a:xfrm flipV="1">
          <a:off x="20434300" y="715303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43" name="n_1aveValue【一般廃棄物処理施設】&#10;一人当たり有形固定資産（償却資産）額"/>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44" name="n_2aveValue【一般廃棄物処理施設】&#10;一人当たり有形固定資産（償却資産）額"/>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45" name="n_3aveValue【一般廃棄物処理施設】&#10;一人当たり有形固定資産（償却資産）額"/>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46"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165511</xdr:rowOff>
    </xdr:from>
    <xdr:ext cx="469744" cy="259045"/>
    <xdr:sp macro="" textlink="">
      <xdr:nvSpPr>
        <xdr:cNvPr id="547" name="n_1mainValue【一般廃棄物処理施設】&#10;一人当たり有形固定資産（償却資産）額"/>
        <xdr:cNvSpPr txBox="1"/>
      </xdr:nvSpPr>
      <xdr:spPr>
        <a:xfrm>
          <a:off x="21075728" y="719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165744</xdr:rowOff>
    </xdr:from>
    <xdr:ext cx="469744" cy="259045"/>
    <xdr:sp macro="" textlink="">
      <xdr:nvSpPr>
        <xdr:cNvPr id="548" name="n_2mainValue【一般廃棄物処理施設】&#10;一人当たり有形固定資産（償却資産）額"/>
        <xdr:cNvSpPr txBox="1"/>
      </xdr:nvSpPr>
      <xdr:spPr>
        <a:xfrm>
          <a:off x="20199428" y="71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9" name="テキスト ボックス 55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1" name="テキスト ボックス 56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1" name="テキスト ボックス 57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74" name="直線コネクタ 57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7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6" name="直線コネクタ 57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7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78" name="直線コネクタ 57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7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80" name="フローチャート: 判断 57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81" name="フローチャート: 判断 58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82" name="フローチャート: 判断 58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83" name="フローチャート: 判断 58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84" name="フローチャート: 判断 58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90" name="楕円 589"/>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91" name="【保健センター・保健所】&#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592" name="楕円 591"/>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137160</xdr:rowOff>
    </xdr:to>
    <xdr:cxnSp macro="">
      <xdr:nvCxnSpPr>
        <xdr:cNvPr id="593" name="直線コネクタ 592"/>
        <xdr:cNvCxnSpPr/>
      </xdr:nvCxnSpPr>
      <xdr:spPr>
        <a:xfrm>
          <a:off x="15481300" y="103817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171269</xdr:rowOff>
    </xdr:from>
    <xdr:to>
      <xdr:col>76</xdr:col>
      <xdr:colOff>165100</xdr:colOff>
      <xdr:row>60</xdr:row>
      <xdr:rowOff>101419</xdr:rowOff>
    </xdr:to>
    <xdr:sp macro="" textlink="">
      <xdr:nvSpPr>
        <xdr:cNvPr id="594" name="楕円 593"/>
        <xdr:cNvSpPr/>
      </xdr:nvSpPr>
      <xdr:spPr>
        <a:xfrm>
          <a:off x="14541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50619</xdr:rowOff>
    </xdr:from>
    <xdr:to>
      <xdr:col>81</xdr:col>
      <xdr:colOff>50800</xdr:colOff>
      <xdr:row>60</xdr:row>
      <xdr:rowOff>94706</xdr:rowOff>
    </xdr:to>
    <xdr:cxnSp macro="">
      <xdr:nvCxnSpPr>
        <xdr:cNvPr id="595" name="直線コネクタ 594"/>
        <xdr:cNvCxnSpPr/>
      </xdr:nvCxnSpPr>
      <xdr:spPr>
        <a:xfrm>
          <a:off x="14592300" y="103376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96"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97"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98"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99"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00"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92546</xdr:rowOff>
    </xdr:from>
    <xdr:ext cx="405111" cy="259045"/>
    <xdr:sp macro="" textlink="">
      <xdr:nvSpPr>
        <xdr:cNvPr id="601" name="n_2mainValue【保健センター・保健所】&#10;有形固定資産減価償却率"/>
        <xdr:cNvSpPr txBox="1"/>
      </xdr:nvSpPr>
      <xdr:spPr>
        <a:xfrm>
          <a:off x="14389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25" name="直線コネクタ 624"/>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7" name="直線コネクタ 62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28"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29" name="直線コネクタ 628"/>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30"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31" name="フローチャート: 判断 630"/>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32" name="フローチャート: 判断 631"/>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33" name="フローチャート: 判断 632"/>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34" name="フローチャート: 判断 633"/>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35" name="フローチャート: 判断 634"/>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41" name="楕円 640"/>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642"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643" name="楕円 642"/>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49530</xdr:rowOff>
    </xdr:to>
    <xdr:cxnSp macro="">
      <xdr:nvCxnSpPr>
        <xdr:cNvPr id="644" name="直線コネクタ 643"/>
        <xdr:cNvCxnSpPr/>
      </xdr:nvCxnSpPr>
      <xdr:spPr>
        <a:xfrm flipV="1">
          <a:off x="21323300" y="1067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45" name="楕円 644"/>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60960</xdr:rowOff>
    </xdr:to>
    <xdr:cxnSp macro="">
      <xdr:nvCxnSpPr>
        <xdr:cNvPr id="646" name="直線コネクタ 645"/>
        <xdr:cNvCxnSpPr/>
      </xdr:nvCxnSpPr>
      <xdr:spPr>
        <a:xfrm flipV="1">
          <a:off x="20434300" y="1067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4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4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4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5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116857</xdr:rowOff>
    </xdr:from>
    <xdr:ext cx="469744" cy="259045"/>
    <xdr:sp macro="" textlink="">
      <xdr:nvSpPr>
        <xdr:cNvPr id="651" name="n_1mainValue【保健センター・保健所】&#10;一人当たり面積"/>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52" name="n_2mainValue【保健センター・保健所】&#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5" name="テキスト ボックス 66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3" name="テキスト ボックス 67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76" name="直線コネクタ 67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7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78" name="直線コネクタ 67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7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0" name="直線コネクタ 67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81"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82" name="フローチャート: 判断 681"/>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83" name="フローチャート: 判断 682"/>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84" name="フローチャート: 判断 683"/>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85" name="フローチャート: 判断 684"/>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86" name="フローチャート: 判断 68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77470</xdr:rowOff>
    </xdr:from>
    <xdr:to>
      <xdr:col>85</xdr:col>
      <xdr:colOff>177800</xdr:colOff>
      <xdr:row>85</xdr:row>
      <xdr:rowOff>7620</xdr:rowOff>
    </xdr:to>
    <xdr:sp macro="" textlink="">
      <xdr:nvSpPr>
        <xdr:cNvPr id="692" name="楕円 691"/>
        <xdr:cNvSpPr/>
      </xdr:nvSpPr>
      <xdr:spPr>
        <a:xfrm>
          <a:off x="16268700" y="14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163847</xdr:rowOff>
    </xdr:from>
    <xdr:ext cx="405111" cy="259045"/>
    <xdr:sp macro="" textlink="">
      <xdr:nvSpPr>
        <xdr:cNvPr id="693" name="【消防施設】&#10;有形固定資産減価償却率該当値テキスト"/>
        <xdr:cNvSpPr txBox="1"/>
      </xdr:nvSpPr>
      <xdr:spPr>
        <a:xfrm>
          <a:off x="16357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62230</xdr:rowOff>
    </xdr:from>
    <xdr:to>
      <xdr:col>81</xdr:col>
      <xdr:colOff>101600</xdr:colOff>
      <xdr:row>84</xdr:row>
      <xdr:rowOff>163830</xdr:rowOff>
    </xdr:to>
    <xdr:sp macro="" textlink="">
      <xdr:nvSpPr>
        <xdr:cNvPr id="694" name="楕円 693"/>
        <xdr:cNvSpPr/>
      </xdr:nvSpPr>
      <xdr:spPr>
        <a:xfrm>
          <a:off x="15430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113030</xdr:rowOff>
    </xdr:from>
    <xdr:to>
      <xdr:col>85</xdr:col>
      <xdr:colOff>127000</xdr:colOff>
      <xdr:row>84</xdr:row>
      <xdr:rowOff>128270</xdr:rowOff>
    </xdr:to>
    <xdr:cxnSp macro="">
      <xdr:nvCxnSpPr>
        <xdr:cNvPr id="695" name="直線コネクタ 694"/>
        <xdr:cNvCxnSpPr/>
      </xdr:nvCxnSpPr>
      <xdr:spPr>
        <a:xfrm>
          <a:off x="15481300" y="14514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50800</xdr:rowOff>
    </xdr:from>
    <xdr:to>
      <xdr:col>76</xdr:col>
      <xdr:colOff>165100</xdr:colOff>
      <xdr:row>84</xdr:row>
      <xdr:rowOff>152400</xdr:rowOff>
    </xdr:to>
    <xdr:sp macro="" textlink="">
      <xdr:nvSpPr>
        <xdr:cNvPr id="696" name="楕円 695"/>
        <xdr:cNvSpPr/>
      </xdr:nvSpPr>
      <xdr:spPr>
        <a:xfrm>
          <a:off x="1454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101600</xdr:rowOff>
    </xdr:from>
    <xdr:to>
      <xdr:col>81</xdr:col>
      <xdr:colOff>50800</xdr:colOff>
      <xdr:row>84</xdr:row>
      <xdr:rowOff>113030</xdr:rowOff>
    </xdr:to>
    <xdr:cxnSp macro="">
      <xdr:nvCxnSpPr>
        <xdr:cNvPr id="697" name="直線コネクタ 696"/>
        <xdr:cNvCxnSpPr/>
      </xdr:nvCxnSpPr>
      <xdr:spPr>
        <a:xfrm>
          <a:off x="14592300" y="14503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98"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99"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00"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01"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154957</xdr:rowOff>
    </xdr:from>
    <xdr:ext cx="405111" cy="259045"/>
    <xdr:sp macro="" textlink="">
      <xdr:nvSpPr>
        <xdr:cNvPr id="702" name="n_1mainValue【消防施設】&#10;有形固定資産減価償却率"/>
        <xdr:cNvSpPr txBox="1"/>
      </xdr:nvSpPr>
      <xdr:spPr>
        <a:xfrm>
          <a:off x="15266044" y="1455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703" name="n_2mainValue【消防施設】&#10;有形固定資産減価償却率"/>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17" name="テキスト ボックス 71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19" name="テキスト ボックス 71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21" name="テキスト ボックス 72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23" name="テキスト ボックス 72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25" name="テキスト ボックス 72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27" name="直線コネクタ 726"/>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28"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29" name="直線コネクタ 72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30"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31" name="直線コネクタ 730"/>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32"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33" name="フローチャート: 判断 732"/>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34" name="フローチャート: 判断 733"/>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35" name="フローチャート: 判断 734"/>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36" name="フローチャート: 判断 735"/>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37" name="フローチャート: 判断 736"/>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63210</xdr:rowOff>
    </xdr:from>
    <xdr:to>
      <xdr:col>116</xdr:col>
      <xdr:colOff>114300</xdr:colOff>
      <xdr:row>86</xdr:row>
      <xdr:rowOff>164810</xdr:rowOff>
    </xdr:to>
    <xdr:sp macro="" textlink="">
      <xdr:nvSpPr>
        <xdr:cNvPr id="743" name="楕円 742"/>
        <xdr:cNvSpPr/>
      </xdr:nvSpPr>
      <xdr:spPr>
        <a:xfrm>
          <a:off x="22110700" y="148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44"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63218</xdr:rowOff>
    </xdr:from>
    <xdr:to>
      <xdr:col>112</xdr:col>
      <xdr:colOff>38100</xdr:colOff>
      <xdr:row>86</xdr:row>
      <xdr:rowOff>164818</xdr:rowOff>
    </xdr:to>
    <xdr:sp macro="" textlink="">
      <xdr:nvSpPr>
        <xdr:cNvPr id="745" name="楕円 744"/>
        <xdr:cNvSpPr/>
      </xdr:nvSpPr>
      <xdr:spPr>
        <a:xfrm>
          <a:off x="21272500" y="14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114010</xdr:rowOff>
    </xdr:from>
    <xdr:to>
      <xdr:col>116</xdr:col>
      <xdr:colOff>63500</xdr:colOff>
      <xdr:row>86</xdr:row>
      <xdr:rowOff>114018</xdr:rowOff>
    </xdr:to>
    <xdr:cxnSp macro="">
      <xdr:nvCxnSpPr>
        <xdr:cNvPr id="746" name="直線コネクタ 745"/>
        <xdr:cNvCxnSpPr/>
      </xdr:nvCxnSpPr>
      <xdr:spPr>
        <a:xfrm flipV="1">
          <a:off x="21323300" y="1485871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63226</xdr:rowOff>
    </xdr:from>
    <xdr:to>
      <xdr:col>107</xdr:col>
      <xdr:colOff>101600</xdr:colOff>
      <xdr:row>86</xdr:row>
      <xdr:rowOff>164826</xdr:rowOff>
    </xdr:to>
    <xdr:sp macro="" textlink="">
      <xdr:nvSpPr>
        <xdr:cNvPr id="747" name="楕円 746"/>
        <xdr:cNvSpPr/>
      </xdr:nvSpPr>
      <xdr:spPr>
        <a:xfrm>
          <a:off x="20383500" y="14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114018</xdr:rowOff>
    </xdr:from>
    <xdr:to>
      <xdr:col>111</xdr:col>
      <xdr:colOff>177800</xdr:colOff>
      <xdr:row>86</xdr:row>
      <xdr:rowOff>114026</xdr:rowOff>
    </xdr:to>
    <xdr:cxnSp macro="">
      <xdr:nvCxnSpPr>
        <xdr:cNvPr id="748" name="直線コネクタ 747"/>
        <xdr:cNvCxnSpPr/>
      </xdr:nvCxnSpPr>
      <xdr:spPr>
        <a:xfrm flipV="1">
          <a:off x="20434300" y="1485871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49"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50"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51"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52"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155945</xdr:rowOff>
    </xdr:from>
    <xdr:ext cx="469744" cy="259045"/>
    <xdr:sp macro="" textlink="">
      <xdr:nvSpPr>
        <xdr:cNvPr id="753" name="n_1mainValue【消防施設】&#10;一人当たり面積"/>
        <xdr:cNvSpPr txBox="1"/>
      </xdr:nvSpPr>
      <xdr:spPr>
        <a:xfrm>
          <a:off x="21075727" y="149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155953</xdr:rowOff>
    </xdr:from>
    <xdr:ext cx="469744" cy="259045"/>
    <xdr:sp macro="" textlink="">
      <xdr:nvSpPr>
        <xdr:cNvPr id="754" name="n_2mainValue【消防施設】&#10;一人当たり面積"/>
        <xdr:cNvSpPr txBox="1"/>
      </xdr:nvSpPr>
      <xdr:spPr>
        <a:xfrm>
          <a:off x="20199427" y="149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7" name="テキスト ボックス 76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7" name="テキスト ボックス 77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80" name="直線コネクタ 779"/>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8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2" name="直線コネクタ 78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83"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84" name="直線コネクタ 783"/>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8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86" name="フローチャート: 判断 78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87" name="フローチャート: 判断 78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88" name="フローチャート: 判断 78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89" name="フローチャート: 判断 788"/>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90" name="フローチャート: 判断 789"/>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96" name="楕円 795"/>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74040</xdr:rowOff>
    </xdr:from>
    <xdr:ext cx="405111" cy="259045"/>
    <xdr:sp macro="" textlink="">
      <xdr:nvSpPr>
        <xdr:cNvPr id="797" name="【庁舎】&#10;有形固定資産減価償却率該当値テキスト"/>
        <xdr:cNvSpPr txBox="1"/>
      </xdr:nvSpPr>
      <xdr:spPr>
        <a:xfrm>
          <a:off x="16357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98" name="楕円 797"/>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110489</xdr:rowOff>
    </xdr:to>
    <xdr:cxnSp macro="">
      <xdr:nvCxnSpPr>
        <xdr:cNvPr id="799" name="直線コネクタ 798"/>
        <xdr:cNvCxnSpPr/>
      </xdr:nvCxnSpPr>
      <xdr:spPr>
        <a:xfrm flipV="1">
          <a:off x="15481300" y="18148663"/>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00" name="楕円 799"/>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110489</xdr:rowOff>
    </xdr:to>
    <xdr:cxnSp macro="">
      <xdr:nvCxnSpPr>
        <xdr:cNvPr id="801" name="直線コネクタ 800"/>
        <xdr:cNvCxnSpPr/>
      </xdr:nvCxnSpPr>
      <xdr:spPr>
        <a:xfrm>
          <a:off x="14592300" y="1826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02"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03"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04"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05"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806" name="n_1mainValue【庁舎】&#10;有形固定資産減価償却率"/>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07" name="n_2mainValue【庁舎】&#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33" name="直線コネクタ 83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3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35" name="直線コネクタ 83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3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37" name="直線コネクタ 83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9" name="フローチャート: 判断 83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40" name="フローチャート: 判断 83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41" name="フローチャート: 判断 84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42" name="フローチャート: 判断 84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43" name="フローチャート: 判断 84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49" name="楕円 848"/>
        <xdr:cNvSpPr/>
      </xdr:nvSpPr>
      <xdr:spPr>
        <a:xfrm>
          <a:off x="22110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152779</xdr:rowOff>
    </xdr:from>
    <xdr:ext cx="469744" cy="259045"/>
    <xdr:sp macro="" textlink="">
      <xdr:nvSpPr>
        <xdr:cNvPr id="850" name="【庁舎】&#10;一人当たり面積該当値テキスト"/>
        <xdr:cNvSpPr txBox="1"/>
      </xdr:nvSpPr>
      <xdr:spPr>
        <a:xfrm>
          <a:off x="22199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144599</xdr:rowOff>
    </xdr:from>
    <xdr:to>
      <xdr:col>112</xdr:col>
      <xdr:colOff>38100</xdr:colOff>
      <xdr:row>105</xdr:row>
      <xdr:rowOff>74749</xdr:rowOff>
    </xdr:to>
    <xdr:sp macro="" textlink="">
      <xdr:nvSpPr>
        <xdr:cNvPr id="851" name="楕円 850"/>
        <xdr:cNvSpPr/>
      </xdr:nvSpPr>
      <xdr:spPr>
        <a:xfrm>
          <a:off x="21272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9252</xdr:rowOff>
    </xdr:from>
    <xdr:to>
      <xdr:col>116</xdr:col>
      <xdr:colOff>63500</xdr:colOff>
      <xdr:row>105</xdr:row>
      <xdr:rowOff>23949</xdr:rowOff>
    </xdr:to>
    <xdr:cxnSp macro="">
      <xdr:nvCxnSpPr>
        <xdr:cNvPr id="852" name="直線コネクタ 851"/>
        <xdr:cNvCxnSpPr/>
      </xdr:nvCxnSpPr>
      <xdr:spPr>
        <a:xfrm flipV="1">
          <a:off x="21323300" y="1801150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64588</xdr:rowOff>
    </xdr:from>
    <xdr:to>
      <xdr:col>107</xdr:col>
      <xdr:colOff>101600</xdr:colOff>
      <xdr:row>103</xdr:row>
      <xdr:rowOff>166188</xdr:rowOff>
    </xdr:to>
    <xdr:sp macro="" textlink="">
      <xdr:nvSpPr>
        <xdr:cNvPr id="853" name="楕円 852"/>
        <xdr:cNvSpPr/>
      </xdr:nvSpPr>
      <xdr:spPr>
        <a:xfrm>
          <a:off x="2038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115388</xdr:rowOff>
    </xdr:from>
    <xdr:to>
      <xdr:col>111</xdr:col>
      <xdr:colOff>177800</xdr:colOff>
      <xdr:row>105</xdr:row>
      <xdr:rowOff>23949</xdr:rowOff>
    </xdr:to>
    <xdr:cxnSp macro="">
      <xdr:nvCxnSpPr>
        <xdr:cNvPr id="854" name="直線コネクタ 853"/>
        <xdr:cNvCxnSpPr/>
      </xdr:nvCxnSpPr>
      <xdr:spPr>
        <a:xfrm>
          <a:off x="20434300" y="17774738"/>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5"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6"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7"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8"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91276</xdr:rowOff>
    </xdr:from>
    <xdr:ext cx="469744" cy="259045"/>
    <xdr:sp macro="" textlink="">
      <xdr:nvSpPr>
        <xdr:cNvPr id="859" name="n_1mainValue【庁舎】&#10;一人当たり面積"/>
        <xdr:cNvSpPr txBox="1"/>
      </xdr:nvSpPr>
      <xdr:spPr>
        <a:xfrm>
          <a:off x="210757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11265</xdr:rowOff>
    </xdr:from>
    <xdr:ext cx="469744" cy="259045"/>
    <xdr:sp macro="" textlink="">
      <xdr:nvSpPr>
        <xdr:cNvPr id="860" name="n_2mainValue【庁舎】&#10;一人当たり面積"/>
        <xdr:cNvSpPr txBox="1"/>
      </xdr:nvSpPr>
      <xdr:spPr>
        <a:xfrm>
          <a:off x="201994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平成２９年度から３０年度の固定資産台帳は整備されているが、施設類型別の精査が必要なため数値が算出されていない。</a:t>
          </a:r>
        </a:p>
        <a:p>
          <a:r>
            <a:rPr kumimoji="1" lang="ja-JP" altLang="en-US" sz="1300">
              <a:latin typeface="ＭＳ Ｐゴシック" panose="020B0600070205080204" pitchFamily="50" charset="-128"/>
              <a:ea typeface="ＭＳ Ｐゴシック" panose="020B0600070205080204" pitchFamily="50" charset="-128"/>
            </a:rPr>
            <a:t>図書館は市内に１施設のみで、建設から４０年以上経過しているため、類似団体平均と比較して償却率が非常に高くなっている。一般廃棄物処理施設については、令和３年度に最終処分場の設備を更新したことにより、前年度から大幅に減少し、類似団体平均を下回る５７．３％となった。体育館・プールは、平成１７年に建設した総合体育館が含まれているため、類似団体平均を若干下回っているものの、建設から３、４０年以上経過した体育館等が多く老朽化が進んでいる。福祉施設は、７１．７％と類似団体平均を上回っており、昭和５０年代に建設された老人憩いの家などが比率を引き上げる要因となっている。消防施設についても９４．１％と高い数値になっており、昭和３０年代から平成初期に建設された消防器具置場が約５０施設あることから、比率を引き上げる要因となっている。市民会館は７８．９％となっており、コミュニティセンターや文化会館が建設から約４０年経過して老朽化が進んだことが、比率を引き上げる要因となっている。庁舎については、令和２年度から４年度にかけて実施した本庁舎改修により、前年度から減少したものの、本庁舎建設後約５０年が経過していることから、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各施設において、男鹿市公共施設等総合管理計画及び個別施設計画に基づき、施設の予防保全管理による公共施設の長寿命化等を図り、計画的な維持管理に努めるとともに、より効果的・効率的な市民サービスを提供できるよう、新設や統廃合、集約化・複合化、解体など、適切な施設の整備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207;&#21209;&#20225;&#30011;&#37096;/04.&#36001;&#25919;&#35506;/02.&#36001;&#25919;&#29677;/07_&#36001;&#25919;&#38306;&#20418;&#65288;&#21508;&#31278;&#35519;&#26619;&#12539;&#22238;&#31572;&#65289;/02.&#20196;&#21644;&#65300;&#24180;&#24230;/230303_&#9678;_&#20196;&#21644;3&#24180;&#24230;&#36001;&#25919;&#29366;&#27841;&#36039;&#26009;&#38598;&#12398;&#20316;&#25104;&#12395;&#12388;&#12356;&#12390;/0323%20&#30476;&#8594;&#24066;&#65288;&#23436;&#25104;&#12487;&#12540;&#12479;&#30906;&#35469;&#65289;/&#12304;&#36001;&#25919;&#29366;&#27841;&#36039;&#26009;&#38598;&#12305;_052060_&#30007;&#40575;&#24066;_2021_0323&#26368;&#3206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78932</v>
          </cell>
          <cell r="F3">
            <v>88968</v>
          </cell>
        </row>
        <row r="5">
          <cell r="A5" t="str">
            <v xml:space="preserve"> H30</v>
          </cell>
          <cell r="D5">
            <v>51726</v>
          </cell>
          <cell r="F5">
            <v>85173</v>
          </cell>
        </row>
        <row r="7">
          <cell r="A7" t="str">
            <v xml:space="preserve"> R01</v>
          </cell>
          <cell r="D7">
            <v>28472</v>
          </cell>
          <cell r="F7">
            <v>94081</v>
          </cell>
        </row>
        <row r="9">
          <cell r="A9" t="str">
            <v xml:space="preserve"> R02</v>
          </cell>
          <cell r="D9">
            <v>46475</v>
          </cell>
          <cell r="F9">
            <v>92632</v>
          </cell>
        </row>
        <row r="11">
          <cell r="A11" t="str">
            <v xml:space="preserve"> R03</v>
          </cell>
          <cell r="D11">
            <v>63492</v>
          </cell>
          <cell r="F11">
            <v>96469</v>
          </cell>
        </row>
        <row r="18">
          <cell r="B18" t="str">
            <v>H29</v>
          </cell>
          <cell r="C18" t="str">
            <v>H30</v>
          </cell>
          <cell r="D18" t="str">
            <v>R01</v>
          </cell>
          <cell r="E18" t="str">
            <v>R02</v>
          </cell>
          <cell r="F18" t="str">
            <v>R03</v>
          </cell>
        </row>
        <row r="19">
          <cell r="A19" t="str">
            <v>実質収支額</v>
          </cell>
          <cell r="B19">
            <v>2.58</v>
          </cell>
          <cell r="C19">
            <v>3.28</v>
          </cell>
          <cell r="D19">
            <v>3.87</v>
          </cell>
          <cell r="E19">
            <v>5.23</v>
          </cell>
          <cell r="F19">
            <v>4.0599999999999996</v>
          </cell>
        </row>
        <row r="20">
          <cell r="A20" t="str">
            <v>財政調整基金残高</v>
          </cell>
          <cell r="B20">
            <v>8.06</v>
          </cell>
          <cell r="C20">
            <v>9.64</v>
          </cell>
          <cell r="D20">
            <v>13.31</v>
          </cell>
          <cell r="E20">
            <v>17.829999999999998</v>
          </cell>
          <cell r="F20">
            <v>23.48</v>
          </cell>
        </row>
        <row r="21">
          <cell r="A21" t="str">
            <v>実質単年度収支</v>
          </cell>
          <cell r="B21">
            <v>-2.13</v>
          </cell>
          <cell r="C21">
            <v>0.74</v>
          </cell>
          <cell r="D21">
            <v>2.3199999999999998</v>
          </cell>
          <cell r="E21">
            <v>4.3600000000000003</v>
          </cell>
          <cell r="F21">
            <v>2.86</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0.13</v>
          </cell>
          <cell r="D27" t="e">
            <v>#N/A</v>
          </cell>
          <cell r="E27">
            <v>0.11</v>
          </cell>
          <cell r="F27" t="e">
            <v>#N/A</v>
          </cell>
          <cell r="G27">
            <v>0.11</v>
          </cell>
          <cell r="H27" t="e">
            <v>#N/A</v>
          </cell>
          <cell r="I27">
            <v>0.1</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漁業集落排水事業会計</v>
          </cell>
          <cell r="B29" t="e">
            <v>#N/A</v>
          </cell>
          <cell r="C29">
            <v>0.14000000000000001</v>
          </cell>
          <cell r="D29" t="e">
            <v>#N/A</v>
          </cell>
          <cell r="E29">
            <v>0.13</v>
          </cell>
          <cell r="F29" t="e">
            <v>#N/A</v>
          </cell>
          <cell r="G29">
            <v>0.1</v>
          </cell>
          <cell r="H29" t="e">
            <v>#N/A</v>
          </cell>
          <cell r="I29">
            <v>0.09</v>
          </cell>
          <cell r="J29" t="e">
            <v>#N/A</v>
          </cell>
          <cell r="K29">
            <v>0.09</v>
          </cell>
        </row>
        <row r="30">
          <cell r="A30" t="str">
            <v>下水道事業会計</v>
          </cell>
          <cell r="B30" t="e">
            <v>#N/A</v>
          </cell>
          <cell r="C30">
            <v>0.52</v>
          </cell>
          <cell r="D30" t="e">
            <v>#N/A</v>
          </cell>
          <cell r="E30">
            <v>0.22</v>
          </cell>
          <cell r="F30" t="e">
            <v>#N/A</v>
          </cell>
          <cell r="G30">
            <v>0.18</v>
          </cell>
          <cell r="H30" t="e">
            <v>#N/A</v>
          </cell>
          <cell r="I30">
            <v>0.27</v>
          </cell>
          <cell r="J30" t="e">
            <v>#N/A</v>
          </cell>
          <cell r="K30">
            <v>0.26</v>
          </cell>
        </row>
        <row r="31">
          <cell r="A31" t="str">
            <v>国民健康保険特別会計</v>
          </cell>
          <cell r="B31" t="e">
            <v>#N/A</v>
          </cell>
          <cell r="C31">
            <v>2.2200000000000002</v>
          </cell>
          <cell r="D31" t="e">
            <v>#N/A</v>
          </cell>
          <cell r="E31">
            <v>2.2599999999999998</v>
          </cell>
          <cell r="F31" t="e">
            <v>#N/A</v>
          </cell>
          <cell r="G31">
            <v>0.8</v>
          </cell>
          <cell r="H31" t="e">
            <v>#N/A</v>
          </cell>
          <cell r="I31">
            <v>0.78</v>
          </cell>
          <cell r="J31" t="e">
            <v>#N/A</v>
          </cell>
          <cell r="K31">
            <v>0.64</v>
          </cell>
        </row>
        <row r="32">
          <cell r="A32" t="str">
            <v>男鹿みなと市民病院事業会計</v>
          </cell>
          <cell r="B32">
            <v>0.19</v>
          </cell>
          <cell r="C32" t="e">
            <v>#N/A</v>
          </cell>
          <cell r="D32">
            <v>0.3</v>
          </cell>
          <cell r="E32" t="e">
            <v>#N/A</v>
          </cell>
          <cell r="F32">
            <v>0.05</v>
          </cell>
          <cell r="G32" t="e">
            <v>#N/A</v>
          </cell>
          <cell r="H32" t="e">
            <v>#N/A</v>
          </cell>
          <cell r="I32">
            <v>0.28999999999999998</v>
          </cell>
          <cell r="J32" t="e">
            <v>#N/A</v>
          </cell>
          <cell r="K32">
            <v>0.83</v>
          </cell>
        </row>
        <row r="33">
          <cell r="A33" t="str">
            <v>介護保険特別会計（保険事業勘定）</v>
          </cell>
          <cell r="B33" t="e">
            <v>#N/A</v>
          </cell>
          <cell r="C33">
            <v>1.08</v>
          </cell>
          <cell r="D33" t="e">
            <v>#N/A</v>
          </cell>
          <cell r="E33">
            <v>1.35</v>
          </cell>
          <cell r="F33" t="e">
            <v>#N/A</v>
          </cell>
          <cell r="G33">
            <v>0.55000000000000004</v>
          </cell>
          <cell r="H33" t="e">
            <v>#N/A</v>
          </cell>
          <cell r="I33">
            <v>0.93</v>
          </cell>
          <cell r="J33" t="e">
            <v>#N/A</v>
          </cell>
          <cell r="K33">
            <v>1.33</v>
          </cell>
        </row>
        <row r="34">
          <cell r="A34" t="str">
            <v>ガス事業会計</v>
          </cell>
          <cell r="B34" t="e">
            <v>#N/A</v>
          </cell>
          <cell r="C34">
            <v>1.81</v>
          </cell>
          <cell r="D34" t="e">
            <v>#N/A</v>
          </cell>
          <cell r="E34">
            <v>2.15</v>
          </cell>
          <cell r="F34" t="e">
            <v>#N/A</v>
          </cell>
          <cell r="G34">
            <v>2.27</v>
          </cell>
          <cell r="H34" t="e">
            <v>#N/A</v>
          </cell>
          <cell r="I34">
            <v>2.2200000000000002</v>
          </cell>
          <cell r="J34" t="e">
            <v>#N/A</v>
          </cell>
          <cell r="K34">
            <v>2.35</v>
          </cell>
        </row>
        <row r="35">
          <cell r="A35" t="str">
            <v>上水道事業会計</v>
          </cell>
          <cell r="B35" t="e">
            <v>#N/A</v>
          </cell>
          <cell r="C35">
            <v>3.33</v>
          </cell>
          <cell r="D35" t="e">
            <v>#N/A</v>
          </cell>
          <cell r="E35">
            <v>3.35</v>
          </cell>
          <cell r="F35" t="e">
            <v>#N/A</v>
          </cell>
          <cell r="G35">
            <v>3.24</v>
          </cell>
          <cell r="H35" t="e">
            <v>#N/A</v>
          </cell>
          <cell r="I35">
            <v>3.02</v>
          </cell>
          <cell r="J35" t="e">
            <v>#N/A</v>
          </cell>
          <cell r="K35">
            <v>2.57</v>
          </cell>
        </row>
        <row r="36">
          <cell r="A36" t="str">
            <v>一般会計</v>
          </cell>
          <cell r="B36" t="e">
            <v>#N/A</v>
          </cell>
          <cell r="C36">
            <v>2.69</v>
          </cell>
          <cell r="D36" t="e">
            <v>#N/A</v>
          </cell>
          <cell r="E36">
            <v>3.28</v>
          </cell>
          <cell r="F36" t="e">
            <v>#N/A</v>
          </cell>
          <cell r="G36">
            <v>3.87</v>
          </cell>
          <cell r="H36" t="e">
            <v>#N/A</v>
          </cell>
          <cell r="I36">
            <v>5.22</v>
          </cell>
          <cell r="J36" t="e">
            <v>#N/A</v>
          </cell>
          <cell r="K36">
            <v>4.0599999999999996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1828</v>
          </cell>
          <cell r="G42">
            <v>1829</v>
          </cell>
          <cell r="J42">
            <v>1790</v>
          </cell>
          <cell r="M42">
            <v>1794</v>
          </cell>
          <cell r="P42">
            <v>1815</v>
          </cell>
        </row>
        <row r="43">
          <cell r="A43" t="str">
            <v>一時借入金の利子</v>
          </cell>
          <cell r="B43" t="str">
            <v>-</v>
          </cell>
          <cell r="E43" t="str">
            <v>-</v>
          </cell>
          <cell r="H43" t="str">
            <v>-</v>
          </cell>
          <cell r="K43" t="str">
            <v>-</v>
          </cell>
          <cell r="N43" t="str">
            <v>-</v>
          </cell>
        </row>
        <row r="44">
          <cell r="A44" t="str">
            <v>債務負担行為に基づく支出額</v>
          </cell>
          <cell r="B44">
            <v>39</v>
          </cell>
          <cell r="E44">
            <v>39</v>
          </cell>
          <cell r="H44">
            <v>35</v>
          </cell>
          <cell r="K44">
            <v>29</v>
          </cell>
          <cell r="N44">
            <v>33</v>
          </cell>
        </row>
        <row r="45">
          <cell r="A45" t="str">
            <v>組合等が起こした地方債の元利償還金に対する負担金等</v>
          </cell>
          <cell r="B45">
            <v>179</v>
          </cell>
          <cell r="E45">
            <v>183</v>
          </cell>
          <cell r="H45">
            <v>182</v>
          </cell>
          <cell r="K45">
            <v>189</v>
          </cell>
          <cell r="N45">
            <v>187</v>
          </cell>
        </row>
        <row r="46">
          <cell r="A46" t="str">
            <v>公営企業債の元利償還金に対する繰入金</v>
          </cell>
          <cell r="B46">
            <v>812</v>
          </cell>
          <cell r="E46">
            <v>761</v>
          </cell>
          <cell r="H46">
            <v>775</v>
          </cell>
          <cell r="K46">
            <v>778</v>
          </cell>
          <cell r="N46">
            <v>768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1713</v>
          </cell>
          <cell r="E49">
            <v>1683</v>
          </cell>
          <cell r="H49">
            <v>1603</v>
          </cell>
          <cell r="K49">
            <v>1627</v>
          </cell>
          <cell r="N49">
            <v>1661</v>
          </cell>
        </row>
        <row r="50">
          <cell r="A50" t="str">
            <v>実質公債費比率の分子</v>
          </cell>
          <cell r="B50" t="e">
            <v>#N/A</v>
          </cell>
          <cell r="C50">
            <v>915</v>
          </cell>
          <cell r="D50" t="e">
            <v>#N/A</v>
          </cell>
          <cell r="E50" t="e">
            <v>#N/A</v>
          </cell>
          <cell r="F50">
            <v>837</v>
          </cell>
          <cell r="G50" t="e">
            <v>#N/A</v>
          </cell>
          <cell r="H50" t="e">
            <v>#N/A</v>
          </cell>
          <cell r="I50">
            <v>805</v>
          </cell>
          <cell r="J50" t="e">
            <v>#N/A</v>
          </cell>
          <cell r="K50" t="e">
            <v>#N/A</v>
          </cell>
          <cell r="L50">
            <v>829</v>
          </cell>
          <cell r="M50" t="e">
            <v>#N/A</v>
          </cell>
          <cell r="N50" t="e">
            <v>#N/A</v>
          </cell>
          <cell r="O50">
            <v>834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19224</v>
          </cell>
          <cell r="G56">
            <v>18507</v>
          </cell>
          <cell r="J56">
            <v>17704</v>
          </cell>
          <cell r="M56">
            <v>17156</v>
          </cell>
          <cell r="P56">
            <v>16335</v>
          </cell>
        </row>
        <row r="57">
          <cell r="A57" t="str">
            <v>充当可能特定歳入</v>
          </cell>
          <cell r="D57">
            <v>379</v>
          </cell>
          <cell r="G57">
            <v>347</v>
          </cell>
          <cell r="J57">
            <v>331</v>
          </cell>
          <cell r="M57">
            <v>313</v>
          </cell>
          <cell r="P57">
            <v>282</v>
          </cell>
        </row>
        <row r="58">
          <cell r="A58" t="str">
            <v>充当可能基金</v>
          </cell>
          <cell r="D58">
            <v>874</v>
          </cell>
          <cell r="G58">
            <v>1140</v>
          </cell>
          <cell r="J58">
            <v>2042</v>
          </cell>
          <cell r="M58">
            <v>2657</v>
          </cell>
          <cell r="P58">
            <v>3684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1943</v>
          </cell>
          <cell r="E62">
            <v>1600</v>
          </cell>
          <cell r="H62">
            <v>1486</v>
          </cell>
          <cell r="K62">
            <v>1502</v>
          </cell>
          <cell r="N62">
            <v>1478</v>
          </cell>
        </row>
        <row r="63">
          <cell r="A63" t="str">
            <v>組合等負担等見込額</v>
          </cell>
          <cell r="B63">
            <v>808</v>
          </cell>
          <cell r="E63">
            <v>700</v>
          </cell>
          <cell r="H63">
            <v>573</v>
          </cell>
          <cell r="K63">
            <v>425</v>
          </cell>
          <cell r="N63">
            <v>267</v>
          </cell>
        </row>
        <row r="64">
          <cell r="A64" t="str">
            <v>公営企業債等繰入見込額</v>
          </cell>
          <cell r="B64">
            <v>10849</v>
          </cell>
          <cell r="E64">
            <v>9902</v>
          </cell>
          <cell r="H64">
            <v>9226</v>
          </cell>
          <cell r="K64">
            <v>8694</v>
          </cell>
          <cell r="N64">
            <v>8151</v>
          </cell>
        </row>
        <row r="65">
          <cell r="A65" t="str">
            <v>債務負担行為に基づく支出予定額</v>
          </cell>
          <cell r="B65">
            <v>353</v>
          </cell>
          <cell r="E65">
            <v>338</v>
          </cell>
          <cell r="H65">
            <v>316</v>
          </cell>
          <cell r="K65">
            <v>287</v>
          </cell>
          <cell r="N65">
            <v>115</v>
          </cell>
        </row>
        <row r="66">
          <cell r="A66" t="str">
            <v>一般会計等に係る地方債の現在高</v>
          </cell>
          <cell r="B66">
            <v>15674</v>
          </cell>
          <cell r="E66">
            <v>15195</v>
          </cell>
          <cell r="H66">
            <v>14371</v>
          </cell>
          <cell r="K66">
            <v>13757</v>
          </cell>
          <cell r="N66">
            <v>13605</v>
          </cell>
        </row>
        <row r="67">
          <cell r="A67" t="str">
            <v>将来負担比率の分子</v>
          </cell>
          <cell r="B67" t="e">
            <v>#N/A</v>
          </cell>
          <cell r="C67">
            <v>9150</v>
          </cell>
          <cell r="D67" t="e">
            <v>#N/A</v>
          </cell>
          <cell r="E67" t="e">
            <v>#N/A</v>
          </cell>
          <cell r="F67">
            <v>7741</v>
          </cell>
          <cell r="G67" t="e">
            <v>#N/A</v>
          </cell>
          <cell r="H67" t="e">
            <v>#N/A</v>
          </cell>
          <cell r="I67">
            <v>5895</v>
          </cell>
          <cell r="J67" t="e">
            <v>#N/A</v>
          </cell>
          <cell r="K67" t="e">
            <v>#N/A</v>
          </cell>
          <cell r="L67">
            <v>4539</v>
          </cell>
          <cell r="M67" t="e">
            <v>#N/A</v>
          </cell>
          <cell r="N67" t="e">
            <v>#N/A</v>
          </cell>
          <cell r="O67">
            <v>3314</v>
          </cell>
          <cell r="P67" t="e">
            <v>#N/A</v>
          </cell>
        </row>
        <row r="71">
          <cell r="B71" t="str">
            <v>R01</v>
          </cell>
          <cell r="C71" t="str">
            <v>R02</v>
          </cell>
          <cell r="D71" t="str">
            <v>R03</v>
          </cell>
        </row>
        <row r="72">
          <cell r="A72" t="str">
            <v>財政調整基金</v>
          </cell>
          <cell r="B72">
            <v>1346</v>
          </cell>
          <cell r="C72">
            <v>1847</v>
          </cell>
          <cell r="D72">
            <v>2538</v>
          </cell>
        </row>
        <row r="73">
          <cell r="A73" t="str">
            <v>減債基金</v>
          </cell>
          <cell r="B73">
            <v>1</v>
          </cell>
          <cell r="C73">
            <v>1</v>
          </cell>
          <cell r="D73">
            <v>125</v>
          </cell>
        </row>
        <row r="74">
          <cell r="A74" t="str">
            <v>その他特定目的基金</v>
          </cell>
          <cell r="B74">
            <v>1232</v>
          </cell>
          <cell r="C74">
            <v>1271</v>
          </cell>
          <cell r="D74">
            <v>1561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62" customWidth="1"/>
    <col min="12" max="12" width="2.25" style="62" customWidth="1"/>
    <col min="13" max="17" width="2.375" style="62" customWidth="1"/>
    <col min="18" max="119" width="2.125" style="62" customWidth="1"/>
    <col min="120" max="16384" width="0" style="62" hidden="1"/>
  </cols>
  <sheetData>
    <row r="1" spans="1:119" ht="33" customHeight="1" x14ac:dyDescent="0.15">
      <c r="B1" s="63" t="s">
        <v>18</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4"/>
      <c r="DK1" s="64"/>
      <c r="DL1" s="64"/>
      <c r="DM1" s="64"/>
      <c r="DN1" s="64"/>
      <c r="DO1" s="64"/>
    </row>
    <row r="2" spans="1:119" ht="24.75" thickBot="1" x14ac:dyDescent="0.2">
      <c r="B2" s="65" t="s">
        <v>19</v>
      </c>
      <c r="C2" s="65"/>
      <c r="D2" s="66"/>
    </row>
    <row r="3" spans="1:119" ht="18.75" customHeight="1" thickBot="1" x14ac:dyDescent="0.2">
      <c r="A3" s="64"/>
      <c r="B3" s="67" t="s">
        <v>20</v>
      </c>
      <c r="C3" s="68"/>
      <c r="D3" s="68"/>
      <c r="E3" s="69"/>
      <c r="F3" s="69"/>
      <c r="G3" s="69"/>
      <c r="H3" s="69"/>
      <c r="I3" s="69"/>
      <c r="J3" s="69"/>
      <c r="K3" s="69"/>
      <c r="L3" s="69" t="s">
        <v>21</v>
      </c>
      <c r="M3" s="69"/>
      <c r="N3" s="69"/>
      <c r="O3" s="69"/>
      <c r="P3" s="69"/>
      <c r="Q3" s="69"/>
      <c r="R3" s="70"/>
      <c r="S3" s="70"/>
      <c r="T3" s="70"/>
      <c r="U3" s="70"/>
      <c r="V3" s="71"/>
      <c r="W3" s="72" t="s">
        <v>22</v>
      </c>
      <c r="X3" s="73"/>
      <c r="Y3" s="73"/>
      <c r="Z3" s="73"/>
      <c r="AA3" s="73"/>
      <c r="AB3" s="68"/>
      <c r="AC3" s="70" t="s">
        <v>23</v>
      </c>
      <c r="AD3" s="73"/>
      <c r="AE3" s="73"/>
      <c r="AF3" s="73"/>
      <c r="AG3" s="73"/>
      <c r="AH3" s="73"/>
      <c r="AI3" s="73"/>
      <c r="AJ3" s="73"/>
      <c r="AK3" s="73"/>
      <c r="AL3" s="74"/>
      <c r="AM3" s="72" t="s">
        <v>24</v>
      </c>
      <c r="AN3" s="73"/>
      <c r="AO3" s="73"/>
      <c r="AP3" s="73"/>
      <c r="AQ3" s="73"/>
      <c r="AR3" s="73"/>
      <c r="AS3" s="73"/>
      <c r="AT3" s="73"/>
      <c r="AU3" s="73"/>
      <c r="AV3" s="73"/>
      <c r="AW3" s="73"/>
      <c r="AX3" s="74"/>
      <c r="AY3" s="75" t="s">
        <v>25</v>
      </c>
      <c r="AZ3" s="76"/>
      <c r="BA3" s="76"/>
      <c r="BB3" s="76"/>
      <c r="BC3" s="76"/>
      <c r="BD3" s="76"/>
      <c r="BE3" s="76"/>
      <c r="BF3" s="76"/>
      <c r="BG3" s="76"/>
      <c r="BH3" s="76"/>
      <c r="BI3" s="76"/>
      <c r="BJ3" s="76"/>
      <c r="BK3" s="76"/>
      <c r="BL3" s="76"/>
      <c r="BM3" s="77"/>
      <c r="BN3" s="72" t="s">
        <v>26</v>
      </c>
      <c r="BO3" s="73"/>
      <c r="BP3" s="73"/>
      <c r="BQ3" s="73"/>
      <c r="BR3" s="73"/>
      <c r="BS3" s="73"/>
      <c r="BT3" s="73"/>
      <c r="BU3" s="74"/>
      <c r="BV3" s="72" t="s">
        <v>27</v>
      </c>
      <c r="BW3" s="73"/>
      <c r="BX3" s="73"/>
      <c r="BY3" s="73"/>
      <c r="BZ3" s="73"/>
      <c r="CA3" s="73"/>
      <c r="CB3" s="73"/>
      <c r="CC3" s="74"/>
      <c r="CD3" s="75" t="s">
        <v>25</v>
      </c>
      <c r="CE3" s="76"/>
      <c r="CF3" s="76"/>
      <c r="CG3" s="76"/>
      <c r="CH3" s="76"/>
      <c r="CI3" s="76"/>
      <c r="CJ3" s="76"/>
      <c r="CK3" s="76"/>
      <c r="CL3" s="76"/>
      <c r="CM3" s="76"/>
      <c r="CN3" s="76"/>
      <c r="CO3" s="76"/>
      <c r="CP3" s="76"/>
      <c r="CQ3" s="76"/>
      <c r="CR3" s="76"/>
      <c r="CS3" s="77"/>
      <c r="CT3" s="72" t="s">
        <v>28</v>
      </c>
      <c r="CU3" s="73"/>
      <c r="CV3" s="73"/>
      <c r="CW3" s="73"/>
      <c r="CX3" s="73"/>
      <c r="CY3" s="73"/>
      <c r="CZ3" s="73"/>
      <c r="DA3" s="74"/>
      <c r="DB3" s="72" t="s">
        <v>29</v>
      </c>
      <c r="DC3" s="73"/>
      <c r="DD3" s="73"/>
      <c r="DE3" s="73"/>
      <c r="DF3" s="73"/>
      <c r="DG3" s="73"/>
      <c r="DH3" s="73"/>
      <c r="DI3" s="74"/>
    </row>
    <row r="4" spans="1:119" ht="18.75" customHeight="1" x14ac:dyDescent="0.15">
      <c r="A4" s="64"/>
      <c r="B4" s="78"/>
      <c r="C4" s="79"/>
      <c r="D4" s="79"/>
      <c r="E4" s="80"/>
      <c r="F4" s="80"/>
      <c r="G4" s="80"/>
      <c r="H4" s="80"/>
      <c r="I4" s="80"/>
      <c r="J4" s="80"/>
      <c r="K4" s="80"/>
      <c r="L4" s="80"/>
      <c r="M4" s="80"/>
      <c r="N4" s="80"/>
      <c r="O4" s="80"/>
      <c r="P4" s="80"/>
      <c r="Q4" s="80"/>
      <c r="R4" s="81"/>
      <c r="S4" s="81"/>
      <c r="T4" s="81"/>
      <c r="U4" s="81"/>
      <c r="V4" s="82"/>
      <c r="W4" s="83"/>
      <c r="X4" s="84"/>
      <c r="Y4" s="84"/>
      <c r="Z4" s="84"/>
      <c r="AA4" s="84"/>
      <c r="AB4" s="79"/>
      <c r="AC4" s="81"/>
      <c r="AD4" s="84"/>
      <c r="AE4" s="84"/>
      <c r="AF4" s="84"/>
      <c r="AG4" s="84"/>
      <c r="AH4" s="84"/>
      <c r="AI4" s="84"/>
      <c r="AJ4" s="84"/>
      <c r="AK4" s="84"/>
      <c r="AL4" s="85"/>
      <c r="AM4" s="86"/>
      <c r="AN4" s="87"/>
      <c r="AO4" s="87"/>
      <c r="AP4" s="87"/>
      <c r="AQ4" s="87"/>
      <c r="AR4" s="87"/>
      <c r="AS4" s="87"/>
      <c r="AT4" s="87"/>
      <c r="AU4" s="87"/>
      <c r="AV4" s="87"/>
      <c r="AW4" s="87"/>
      <c r="AX4" s="88"/>
      <c r="AY4" s="89" t="s">
        <v>30</v>
      </c>
      <c r="AZ4" s="90"/>
      <c r="BA4" s="90"/>
      <c r="BB4" s="90"/>
      <c r="BC4" s="90"/>
      <c r="BD4" s="90"/>
      <c r="BE4" s="90"/>
      <c r="BF4" s="90"/>
      <c r="BG4" s="90"/>
      <c r="BH4" s="90"/>
      <c r="BI4" s="90"/>
      <c r="BJ4" s="90"/>
      <c r="BK4" s="90"/>
      <c r="BL4" s="90"/>
      <c r="BM4" s="91"/>
      <c r="BN4" s="92">
        <v>18421465</v>
      </c>
      <c r="BO4" s="93"/>
      <c r="BP4" s="93"/>
      <c r="BQ4" s="93"/>
      <c r="BR4" s="93"/>
      <c r="BS4" s="93"/>
      <c r="BT4" s="93"/>
      <c r="BU4" s="94"/>
      <c r="BV4" s="92">
        <v>19667405</v>
      </c>
      <c r="BW4" s="93"/>
      <c r="BX4" s="93"/>
      <c r="BY4" s="93"/>
      <c r="BZ4" s="93"/>
      <c r="CA4" s="93"/>
      <c r="CB4" s="93"/>
      <c r="CC4" s="94"/>
      <c r="CD4" s="95" t="s">
        <v>31</v>
      </c>
      <c r="CE4" s="96"/>
      <c r="CF4" s="96"/>
      <c r="CG4" s="96"/>
      <c r="CH4" s="96"/>
      <c r="CI4" s="96"/>
      <c r="CJ4" s="96"/>
      <c r="CK4" s="96"/>
      <c r="CL4" s="96"/>
      <c r="CM4" s="96"/>
      <c r="CN4" s="96"/>
      <c r="CO4" s="96"/>
      <c r="CP4" s="96"/>
      <c r="CQ4" s="96"/>
      <c r="CR4" s="96"/>
      <c r="CS4" s="97"/>
      <c r="CT4" s="98">
        <v>4.0999999999999996</v>
      </c>
      <c r="CU4" s="99"/>
      <c r="CV4" s="99"/>
      <c r="CW4" s="99"/>
      <c r="CX4" s="99"/>
      <c r="CY4" s="99"/>
      <c r="CZ4" s="99"/>
      <c r="DA4" s="100"/>
      <c r="DB4" s="98">
        <v>5.2</v>
      </c>
      <c r="DC4" s="99"/>
      <c r="DD4" s="99"/>
      <c r="DE4" s="99"/>
      <c r="DF4" s="99"/>
      <c r="DG4" s="99"/>
      <c r="DH4" s="99"/>
      <c r="DI4" s="100"/>
    </row>
    <row r="5" spans="1:119" ht="18.75" customHeight="1" x14ac:dyDescent="0.15">
      <c r="A5" s="64"/>
      <c r="B5" s="101"/>
      <c r="C5" s="102"/>
      <c r="D5" s="102"/>
      <c r="E5" s="103"/>
      <c r="F5" s="103"/>
      <c r="G5" s="103"/>
      <c r="H5" s="103"/>
      <c r="I5" s="103"/>
      <c r="J5" s="103"/>
      <c r="K5" s="103"/>
      <c r="L5" s="103"/>
      <c r="M5" s="103"/>
      <c r="N5" s="103"/>
      <c r="O5" s="103"/>
      <c r="P5" s="103"/>
      <c r="Q5" s="103"/>
      <c r="R5" s="104"/>
      <c r="S5" s="104"/>
      <c r="T5" s="104"/>
      <c r="U5" s="104"/>
      <c r="V5" s="105"/>
      <c r="W5" s="86"/>
      <c r="X5" s="87"/>
      <c r="Y5" s="87"/>
      <c r="Z5" s="87"/>
      <c r="AA5" s="87"/>
      <c r="AB5" s="102"/>
      <c r="AC5" s="104"/>
      <c r="AD5" s="87"/>
      <c r="AE5" s="87"/>
      <c r="AF5" s="87"/>
      <c r="AG5" s="87"/>
      <c r="AH5" s="87"/>
      <c r="AI5" s="87"/>
      <c r="AJ5" s="87"/>
      <c r="AK5" s="87"/>
      <c r="AL5" s="88"/>
      <c r="AM5" s="106" t="s">
        <v>32</v>
      </c>
      <c r="AN5" s="107"/>
      <c r="AO5" s="107"/>
      <c r="AP5" s="107"/>
      <c r="AQ5" s="107"/>
      <c r="AR5" s="107"/>
      <c r="AS5" s="107"/>
      <c r="AT5" s="108"/>
      <c r="AU5" s="109" t="s">
        <v>33</v>
      </c>
      <c r="AV5" s="110"/>
      <c r="AW5" s="110"/>
      <c r="AX5" s="110"/>
      <c r="AY5" s="111" t="s">
        <v>34</v>
      </c>
      <c r="AZ5" s="112"/>
      <c r="BA5" s="112"/>
      <c r="BB5" s="112"/>
      <c r="BC5" s="112"/>
      <c r="BD5" s="112"/>
      <c r="BE5" s="112"/>
      <c r="BF5" s="112"/>
      <c r="BG5" s="112"/>
      <c r="BH5" s="112"/>
      <c r="BI5" s="112"/>
      <c r="BJ5" s="112"/>
      <c r="BK5" s="112"/>
      <c r="BL5" s="112"/>
      <c r="BM5" s="113"/>
      <c r="BN5" s="114">
        <v>17967558</v>
      </c>
      <c r="BO5" s="115"/>
      <c r="BP5" s="115"/>
      <c r="BQ5" s="115"/>
      <c r="BR5" s="115"/>
      <c r="BS5" s="115"/>
      <c r="BT5" s="115"/>
      <c r="BU5" s="116"/>
      <c r="BV5" s="114">
        <v>19074419</v>
      </c>
      <c r="BW5" s="115"/>
      <c r="BX5" s="115"/>
      <c r="BY5" s="115"/>
      <c r="BZ5" s="115"/>
      <c r="CA5" s="115"/>
      <c r="CB5" s="115"/>
      <c r="CC5" s="116"/>
      <c r="CD5" s="117" t="s">
        <v>35</v>
      </c>
      <c r="CE5" s="118"/>
      <c r="CF5" s="118"/>
      <c r="CG5" s="118"/>
      <c r="CH5" s="118"/>
      <c r="CI5" s="118"/>
      <c r="CJ5" s="118"/>
      <c r="CK5" s="118"/>
      <c r="CL5" s="118"/>
      <c r="CM5" s="118"/>
      <c r="CN5" s="118"/>
      <c r="CO5" s="118"/>
      <c r="CP5" s="118"/>
      <c r="CQ5" s="118"/>
      <c r="CR5" s="118"/>
      <c r="CS5" s="119"/>
      <c r="CT5" s="120">
        <v>87.7</v>
      </c>
      <c r="CU5" s="121"/>
      <c r="CV5" s="121"/>
      <c r="CW5" s="121"/>
      <c r="CX5" s="121"/>
      <c r="CY5" s="121"/>
      <c r="CZ5" s="121"/>
      <c r="DA5" s="122"/>
      <c r="DB5" s="120">
        <v>92.9</v>
      </c>
      <c r="DC5" s="121"/>
      <c r="DD5" s="121"/>
      <c r="DE5" s="121"/>
      <c r="DF5" s="121"/>
      <c r="DG5" s="121"/>
      <c r="DH5" s="121"/>
      <c r="DI5" s="122"/>
    </row>
    <row r="6" spans="1:119" ht="18.75" customHeight="1" x14ac:dyDescent="0.15">
      <c r="A6" s="64"/>
      <c r="B6" s="123" t="s">
        <v>36</v>
      </c>
      <c r="C6" s="124"/>
      <c r="D6" s="124"/>
      <c r="E6" s="125"/>
      <c r="F6" s="125"/>
      <c r="G6" s="125"/>
      <c r="H6" s="125"/>
      <c r="I6" s="125"/>
      <c r="J6" s="125"/>
      <c r="K6" s="125"/>
      <c r="L6" s="125" t="s">
        <v>37</v>
      </c>
      <c r="M6" s="125"/>
      <c r="N6" s="125"/>
      <c r="O6" s="125"/>
      <c r="P6" s="125"/>
      <c r="Q6" s="125"/>
      <c r="R6" s="126"/>
      <c r="S6" s="126"/>
      <c r="T6" s="126"/>
      <c r="U6" s="126"/>
      <c r="V6" s="127"/>
      <c r="W6" s="128" t="s">
        <v>38</v>
      </c>
      <c r="X6" s="129"/>
      <c r="Y6" s="129"/>
      <c r="Z6" s="129"/>
      <c r="AA6" s="129"/>
      <c r="AB6" s="124"/>
      <c r="AC6" s="130" t="s">
        <v>39</v>
      </c>
      <c r="AD6" s="131"/>
      <c r="AE6" s="131"/>
      <c r="AF6" s="131"/>
      <c r="AG6" s="131"/>
      <c r="AH6" s="131"/>
      <c r="AI6" s="131"/>
      <c r="AJ6" s="131"/>
      <c r="AK6" s="131"/>
      <c r="AL6" s="132"/>
      <c r="AM6" s="106" t="s">
        <v>40</v>
      </c>
      <c r="AN6" s="107"/>
      <c r="AO6" s="107"/>
      <c r="AP6" s="107"/>
      <c r="AQ6" s="107"/>
      <c r="AR6" s="107"/>
      <c r="AS6" s="107"/>
      <c r="AT6" s="108"/>
      <c r="AU6" s="109" t="s">
        <v>33</v>
      </c>
      <c r="AV6" s="110"/>
      <c r="AW6" s="110"/>
      <c r="AX6" s="110"/>
      <c r="AY6" s="111" t="s">
        <v>41</v>
      </c>
      <c r="AZ6" s="112"/>
      <c r="BA6" s="112"/>
      <c r="BB6" s="112"/>
      <c r="BC6" s="112"/>
      <c r="BD6" s="112"/>
      <c r="BE6" s="112"/>
      <c r="BF6" s="112"/>
      <c r="BG6" s="112"/>
      <c r="BH6" s="112"/>
      <c r="BI6" s="112"/>
      <c r="BJ6" s="112"/>
      <c r="BK6" s="112"/>
      <c r="BL6" s="112"/>
      <c r="BM6" s="113"/>
      <c r="BN6" s="114">
        <v>453907</v>
      </c>
      <c r="BO6" s="115"/>
      <c r="BP6" s="115"/>
      <c r="BQ6" s="115"/>
      <c r="BR6" s="115"/>
      <c r="BS6" s="115"/>
      <c r="BT6" s="115"/>
      <c r="BU6" s="116"/>
      <c r="BV6" s="114">
        <v>592986</v>
      </c>
      <c r="BW6" s="115"/>
      <c r="BX6" s="115"/>
      <c r="BY6" s="115"/>
      <c r="BZ6" s="115"/>
      <c r="CA6" s="115"/>
      <c r="CB6" s="115"/>
      <c r="CC6" s="116"/>
      <c r="CD6" s="117" t="s">
        <v>42</v>
      </c>
      <c r="CE6" s="118"/>
      <c r="CF6" s="118"/>
      <c r="CG6" s="118"/>
      <c r="CH6" s="118"/>
      <c r="CI6" s="118"/>
      <c r="CJ6" s="118"/>
      <c r="CK6" s="118"/>
      <c r="CL6" s="118"/>
      <c r="CM6" s="118"/>
      <c r="CN6" s="118"/>
      <c r="CO6" s="118"/>
      <c r="CP6" s="118"/>
      <c r="CQ6" s="118"/>
      <c r="CR6" s="118"/>
      <c r="CS6" s="119"/>
      <c r="CT6" s="133">
        <v>91.4</v>
      </c>
      <c r="CU6" s="134"/>
      <c r="CV6" s="134"/>
      <c r="CW6" s="134"/>
      <c r="CX6" s="134"/>
      <c r="CY6" s="134"/>
      <c r="CZ6" s="134"/>
      <c r="DA6" s="135"/>
      <c r="DB6" s="133">
        <v>96.4</v>
      </c>
      <c r="DC6" s="134"/>
      <c r="DD6" s="134"/>
      <c r="DE6" s="134"/>
      <c r="DF6" s="134"/>
      <c r="DG6" s="134"/>
      <c r="DH6" s="134"/>
      <c r="DI6" s="135"/>
    </row>
    <row r="7" spans="1:119" ht="18.75" customHeight="1" x14ac:dyDescent="0.15">
      <c r="A7" s="64"/>
      <c r="B7" s="78"/>
      <c r="C7" s="79"/>
      <c r="D7" s="79"/>
      <c r="E7" s="80"/>
      <c r="F7" s="80"/>
      <c r="G7" s="80"/>
      <c r="H7" s="80"/>
      <c r="I7" s="80"/>
      <c r="J7" s="80"/>
      <c r="K7" s="80"/>
      <c r="L7" s="80"/>
      <c r="M7" s="80"/>
      <c r="N7" s="80"/>
      <c r="O7" s="80"/>
      <c r="P7" s="80"/>
      <c r="Q7" s="80"/>
      <c r="R7" s="81"/>
      <c r="S7" s="81"/>
      <c r="T7" s="81"/>
      <c r="U7" s="81"/>
      <c r="V7" s="82"/>
      <c r="W7" s="83"/>
      <c r="X7" s="84"/>
      <c r="Y7" s="84"/>
      <c r="Z7" s="84"/>
      <c r="AA7" s="84"/>
      <c r="AB7" s="79"/>
      <c r="AC7" s="136"/>
      <c r="AD7" s="137"/>
      <c r="AE7" s="137"/>
      <c r="AF7" s="137"/>
      <c r="AG7" s="137"/>
      <c r="AH7" s="137"/>
      <c r="AI7" s="137"/>
      <c r="AJ7" s="137"/>
      <c r="AK7" s="137"/>
      <c r="AL7" s="138"/>
      <c r="AM7" s="106" t="s">
        <v>43</v>
      </c>
      <c r="AN7" s="107"/>
      <c r="AO7" s="107"/>
      <c r="AP7" s="107"/>
      <c r="AQ7" s="107"/>
      <c r="AR7" s="107"/>
      <c r="AS7" s="107"/>
      <c r="AT7" s="108"/>
      <c r="AU7" s="109" t="s">
        <v>33</v>
      </c>
      <c r="AV7" s="110"/>
      <c r="AW7" s="110"/>
      <c r="AX7" s="110"/>
      <c r="AY7" s="111" t="s">
        <v>44</v>
      </c>
      <c r="AZ7" s="112"/>
      <c r="BA7" s="112"/>
      <c r="BB7" s="112"/>
      <c r="BC7" s="112"/>
      <c r="BD7" s="112"/>
      <c r="BE7" s="112"/>
      <c r="BF7" s="112"/>
      <c r="BG7" s="112"/>
      <c r="BH7" s="112"/>
      <c r="BI7" s="112"/>
      <c r="BJ7" s="112"/>
      <c r="BK7" s="112"/>
      <c r="BL7" s="112"/>
      <c r="BM7" s="113"/>
      <c r="BN7" s="114">
        <v>14638</v>
      </c>
      <c r="BO7" s="115"/>
      <c r="BP7" s="115"/>
      <c r="BQ7" s="115"/>
      <c r="BR7" s="115"/>
      <c r="BS7" s="115"/>
      <c r="BT7" s="115"/>
      <c r="BU7" s="116"/>
      <c r="BV7" s="114">
        <v>51344</v>
      </c>
      <c r="BW7" s="115"/>
      <c r="BX7" s="115"/>
      <c r="BY7" s="115"/>
      <c r="BZ7" s="115"/>
      <c r="CA7" s="115"/>
      <c r="CB7" s="115"/>
      <c r="CC7" s="116"/>
      <c r="CD7" s="117" t="s">
        <v>45</v>
      </c>
      <c r="CE7" s="118"/>
      <c r="CF7" s="118"/>
      <c r="CG7" s="118"/>
      <c r="CH7" s="118"/>
      <c r="CI7" s="118"/>
      <c r="CJ7" s="118"/>
      <c r="CK7" s="118"/>
      <c r="CL7" s="118"/>
      <c r="CM7" s="118"/>
      <c r="CN7" s="118"/>
      <c r="CO7" s="118"/>
      <c r="CP7" s="118"/>
      <c r="CQ7" s="118"/>
      <c r="CR7" s="118"/>
      <c r="CS7" s="119"/>
      <c r="CT7" s="114">
        <v>10810996</v>
      </c>
      <c r="CU7" s="115"/>
      <c r="CV7" s="115"/>
      <c r="CW7" s="115"/>
      <c r="CX7" s="115"/>
      <c r="CY7" s="115"/>
      <c r="CZ7" s="115"/>
      <c r="DA7" s="116"/>
      <c r="DB7" s="114">
        <v>10358416</v>
      </c>
      <c r="DC7" s="115"/>
      <c r="DD7" s="115"/>
      <c r="DE7" s="115"/>
      <c r="DF7" s="115"/>
      <c r="DG7" s="115"/>
      <c r="DH7" s="115"/>
      <c r="DI7" s="116"/>
    </row>
    <row r="8" spans="1:119" ht="18.75" customHeight="1" thickBot="1" x14ac:dyDescent="0.2">
      <c r="A8" s="64"/>
      <c r="B8" s="139"/>
      <c r="C8" s="140"/>
      <c r="D8" s="140"/>
      <c r="E8" s="141"/>
      <c r="F8" s="141"/>
      <c r="G8" s="141"/>
      <c r="H8" s="141"/>
      <c r="I8" s="141"/>
      <c r="J8" s="141"/>
      <c r="K8" s="141"/>
      <c r="L8" s="141"/>
      <c r="M8" s="141"/>
      <c r="N8" s="141"/>
      <c r="O8" s="141"/>
      <c r="P8" s="141"/>
      <c r="Q8" s="141"/>
      <c r="R8" s="142"/>
      <c r="S8" s="142"/>
      <c r="T8" s="142"/>
      <c r="U8" s="142"/>
      <c r="V8" s="143"/>
      <c r="W8" s="144"/>
      <c r="X8" s="145"/>
      <c r="Y8" s="145"/>
      <c r="Z8" s="145"/>
      <c r="AA8" s="145"/>
      <c r="AB8" s="140"/>
      <c r="AC8" s="146"/>
      <c r="AD8" s="147"/>
      <c r="AE8" s="147"/>
      <c r="AF8" s="147"/>
      <c r="AG8" s="147"/>
      <c r="AH8" s="147"/>
      <c r="AI8" s="147"/>
      <c r="AJ8" s="147"/>
      <c r="AK8" s="147"/>
      <c r="AL8" s="148"/>
      <c r="AM8" s="106" t="s">
        <v>46</v>
      </c>
      <c r="AN8" s="107"/>
      <c r="AO8" s="107"/>
      <c r="AP8" s="107"/>
      <c r="AQ8" s="107"/>
      <c r="AR8" s="107"/>
      <c r="AS8" s="107"/>
      <c r="AT8" s="108"/>
      <c r="AU8" s="109" t="s">
        <v>33</v>
      </c>
      <c r="AV8" s="110"/>
      <c r="AW8" s="110"/>
      <c r="AX8" s="110"/>
      <c r="AY8" s="111" t="s">
        <v>47</v>
      </c>
      <c r="AZ8" s="112"/>
      <c r="BA8" s="112"/>
      <c r="BB8" s="112"/>
      <c r="BC8" s="112"/>
      <c r="BD8" s="112"/>
      <c r="BE8" s="112"/>
      <c r="BF8" s="112"/>
      <c r="BG8" s="112"/>
      <c r="BH8" s="112"/>
      <c r="BI8" s="112"/>
      <c r="BJ8" s="112"/>
      <c r="BK8" s="112"/>
      <c r="BL8" s="112"/>
      <c r="BM8" s="113"/>
      <c r="BN8" s="114">
        <v>439269</v>
      </c>
      <c r="BO8" s="115"/>
      <c r="BP8" s="115"/>
      <c r="BQ8" s="115"/>
      <c r="BR8" s="115"/>
      <c r="BS8" s="115"/>
      <c r="BT8" s="115"/>
      <c r="BU8" s="116"/>
      <c r="BV8" s="114">
        <v>541642</v>
      </c>
      <c r="BW8" s="115"/>
      <c r="BX8" s="115"/>
      <c r="BY8" s="115"/>
      <c r="BZ8" s="115"/>
      <c r="CA8" s="115"/>
      <c r="CB8" s="115"/>
      <c r="CC8" s="116"/>
      <c r="CD8" s="117" t="s">
        <v>48</v>
      </c>
      <c r="CE8" s="118"/>
      <c r="CF8" s="118"/>
      <c r="CG8" s="118"/>
      <c r="CH8" s="118"/>
      <c r="CI8" s="118"/>
      <c r="CJ8" s="118"/>
      <c r="CK8" s="118"/>
      <c r="CL8" s="118"/>
      <c r="CM8" s="118"/>
      <c r="CN8" s="118"/>
      <c r="CO8" s="118"/>
      <c r="CP8" s="118"/>
      <c r="CQ8" s="118"/>
      <c r="CR8" s="118"/>
      <c r="CS8" s="119"/>
      <c r="CT8" s="149">
        <v>0.35</v>
      </c>
      <c r="CU8" s="150"/>
      <c r="CV8" s="150"/>
      <c r="CW8" s="150"/>
      <c r="CX8" s="150"/>
      <c r="CY8" s="150"/>
      <c r="CZ8" s="150"/>
      <c r="DA8" s="151"/>
      <c r="DB8" s="149">
        <v>0.35</v>
      </c>
      <c r="DC8" s="150"/>
      <c r="DD8" s="150"/>
      <c r="DE8" s="150"/>
      <c r="DF8" s="150"/>
      <c r="DG8" s="150"/>
      <c r="DH8" s="150"/>
      <c r="DI8" s="151"/>
    </row>
    <row r="9" spans="1:119" ht="18.75" customHeight="1" thickBot="1" x14ac:dyDescent="0.2">
      <c r="A9" s="64"/>
      <c r="B9" s="75" t="s">
        <v>49</v>
      </c>
      <c r="C9" s="76"/>
      <c r="D9" s="76"/>
      <c r="E9" s="76"/>
      <c r="F9" s="76"/>
      <c r="G9" s="76"/>
      <c r="H9" s="76"/>
      <c r="I9" s="76"/>
      <c r="J9" s="76"/>
      <c r="K9" s="152"/>
      <c r="L9" s="153" t="s">
        <v>50</v>
      </c>
      <c r="M9" s="154"/>
      <c r="N9" s="154"/>
      <c r="O9" s="154"/>
      <c r="P9" s="154"/>
      <c r="Q9" s="155"/>
      <c r="R9" s="156">
        <v>25154</v>
      </c>
      <c r="S9" s="157"/>
      <c r="T9" s="157"/>
      <c r="U9" s="157"/>
      <c r="V9" s="158"/>
      <c r="W9" s="72" t="s">
        <v>51</v>
      </c>
      <c r="X9" s="73"/>
      <c r="Y9" s="73"/>
      <c r="Z9" s="73"/>
      <c r="AA9" s="73"/>
      <c r="AB9" s="73"/>
      <c r="AC9" s="73"/>
      <c r="AD9" s="73"/>
      <c r="AE9" s="73"/>
      <c r="AF9" s="73"/>
      <c r="AG9" s="73"/>
      <c r="AH9" s="73"/>
      <c r="AI9" s="73"/>
      <c r="AJ9" s="73"/>
      <c r="AK9" s="73"/>
      <c r="AL9" s="74"/>
      <c r="AM9" s="106" t="s">
        <v>52</v>
      </c>
      <c r="AN9" s="107"/>
      <c r="AO9" s="107"/>
      <c r="AP9" s="107"/>
      <c r="AQ9" s="107"/>
      <c r="AR9" s="107"/>
      <c r="AS9" s="107"/>
      <c r="AT9" s="108"/>
      <c r="AU9" s="109" t="s">
        <v>33</v>
      </c>
      <c r="AV9" s="110"/>
      <c r="AW9" s="110"/>
      <c r="AX9" s="110"/>
      <c r="AY9" s="111" t="s">
        <v>53</v>
      </c>
      <c r="AZ9" s="112"/>
      <c r="BA9" s="112"/>
      <c r="BB9" s="112"/>
      <c r="BC9" s="112"/>
      <c r="BD9" s="112"/>
      <c r="BE9" s="112"/>
      <c r="BF9" s="112"/>
      <c r="BG9" s="112"/>
      <c r="BH9" s="112"/>
      <c r="BI9" s="112"/>
      <c r="BJ9" s="112"/>
      <c r="BK9" s="112"/>
      <c r="BL9" s="112"/>
      <c r="BM9" s="113"/>
      <c r="BN9" s="114">
        <v>-102373</v>
      </c>
      <c r="BO9" s="115"/>
      <c r="BP9" s="115"/>
      <c r="BQ9" s="115"/>
      <c r="BR9" s="115"/>
      <c r="BS9" s="115"/>
      <c r="BT9" s="115"/>
      <c r="BU9" s="116"/>
      <c r="BV9" s="114">
        <v>150067</v>
      </c>
      <c r="BW9" s="115"/>
      <c r="BX9" s="115"/>
      <c r="BY9" s="115"/>
      <c r="BZ9" s="115"/>
      <c r="CA9" s="115"/>
      <c r="CB9" s="115"/>
      <c r="CC9" s="116"/>
      <c r="CD9" s="117" t="s">
        <v>54</v>
      </c>
      <c r="CE9" s="118"/>
      <c r="CF9" s="118"/>
      <c r="CG9" s="118"/>
      <c r="CH9" s="118"/>
      <c r="CI9" s="118"/>
      <c r="CJ9" s="118"/>
      <c r="CK9" s="118"/>
      <c r="CL9" s="118"/>
      <c r="CM9" s="118"/>
      <c r="CN9" s="118"/>
      <c r="CO9" s="118"/>
      <c r="CP9" s="118"/>
      <c r="CQ9" s="118"/>
      <c r="CR9" s="118"/>
      <c r="CS9" s="119"/>
      <c r="CT9" s="120">
        <v>12.2</v>
      </c>
      <c r="CU9" s="121"/>
      <c r="CV9" s="121"/>
      <c r="CW9" s="121"/>
      <c r="CX9" s="121"/>
      <c r="CY9" s="121"/>
      <c r="CZ9" s="121"/>
      <c r="DA9" s="122"/>
      <c r="DB9" s="120">
        <v>12.4</v>
      </c>
      <c r="DC9" s="121"/>
      <c r="DD9" s="121"/>
      <c r="DE9" s="121"/>
      <c r="DF9" s="121"/>
      <c r="DG9" s="121"/>
      <c r="DH9" s="121"/>
      <c r="DI9" s="122"/>
    </row>
    <row r="10" spans="1:119" ht="18.75" customHeight="1" thickBot="1" x14ac:dyDescent="0.2">
      <c r="A10" s="64"/>
      <c r="B10" s="75"/>
      <c r="C10" s="76"/>
      <c r="D10" s="76"/>
      <c r="E10" s="76"/>
      <c r="F10" s="76"/>
      <c r="G10" s="76"/>
      <c r="H10" s="76"/>
      <c r="I10" s="76"/>
      <c r="J10" s="76"/>
      <c r="K10" s="152"/>
      <c r="L10" s="159" t="s">
        <v>55</v>
      </c>
      <c r="M10" s="107"/>
      <c r="N10" s="107"/>
      <c r="O10" s="107"/>
      <c r="P10" s="107"/>
      <c r="Q10" s="108"/>
      <c r="R10" s="160">
        <v>28375</v>
      </c>
      <c r="S10" s="161"/>
      <c r="T10" s="161"/>
      <c r="U10" s="161"/>
      <c r="V10" s="162"/>
      <c r="W10" s="83"/>
      <c r="X10" s="84"/>
      <c r="Y10" s="84"/>
      <c r="Z10" s="84"/>
      <c r="AA10" s="84"/>
      <c r="AB10" s="84"/>
      <c r="AC10" s="84"/>
      <c r="AD10" s="84"/>
      <c r="AE10" s="84"/>
      <c r="AF10" s="84"/>
      <c r="AG10" s="84"/>
      <c r="AH10" s="84"/>
      <c r="AI10" s="84"/>
      <c r="AJ10" s="84"/>
      <c r="AK10" s="84"/>
      <c r="AL10" s="85"/>
      <c r="AM10" s="106" t="s">
        <v>56</v>
      </c>
      <c r="AN10" s="107"/>
      <c r="AO10" s="107"/>
      <c r="AP10" s="107"/>
      <c r="AQ10" s="107"/>
      <c r="AR10" s="107"/>
      <c r="AS10" s="107"/>
      <c r="AT10" s="108"/>
      <c r="AU10" s="109" t="s">
        <v>57</v>
      </c>
      <c r="AV10" s="110"/>
      <c r="AW10" s="110"/>
      <c r="AX10" s="110"/>
      <c r="AY10" s="111" t="s">
        <v>58</v>
      </c>
      <c r="AZ10" s="112"/>
      <c r="BA10" s="112"/>
      <c r="BB10" s="112"/>
      <c r="BC10" s="112"/>
      <c r="BD10" s="112"/>
      <c r="BE10" s="112"/>
      <c r="BF10" s="112"/>
      <c r="BG10" s="112"/>
      <c r="BH10" s="112"/>
      <c r="BI10" s="112"/>
      <c r="BJ10" s="112"/>
      <c r="BK10" s="112"/>
      <c r="BL10" s="112"/>
      <c r="BM10" s="113"/>
      <c r="BN10" s="114">
        <v>447924</v>
      </c>
      <c r="BO10" s="115"/>
      <c r="BP10" s="115"/>
      <c r="BQ10" s="115"/>
      <c r="BR10" s="115"/>
      <c r="BS10" s="115"/>
      <c r="BT10" s="115"/>
      <c r="BU10" s="116"/>
      <c r="BV10" s="114">
        <v>369841</v>
      </c>
      <c r="BW10" s="115"/>
      <c r="BX10" s="115"/>
      <c r="BY10" s="115"/>
      <c r="BZ10" s="115"/>
      <c r="CA10" s="115"/>
      <c r="CB10" s="115"/>
      <c r="CC10" s="116"/>
      <c r="CD10" s="163" t="s">
        <v>59</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64"/>
      <c r="B11" s="75"/>
      <c r="C11" s="76"/>
      <c r="D11" s="76"/>
      <c r="E11" s="76"/>
      <c r="F11" s="76"/>
      <c r="G11" s="76"/>
      <c r="H11" s="76"/>
      <c r="I11" s="76"/>
      <c r="J11" s="76"/>
      <c r="K11" s="152"/>
      <c r="L11" s="169" t="s">
        <v>60</v>
      </c>
      <c r="M11" s="170"/>
      <c r="N11" s="170"/>
      <c r="O11" s="170"/>
      <c r="P11" s="170"/>
      <c r="Q11" s="171"/>
      <c r="R11" s="172" t="s">
        <v>61</v>
      </c>
      <c r="S11" s="173"/>
      <c r="T11" s="173"/>
      <c r="U11" s="173"/>
      <c r="V11" s="174"/>
      <c r="W11" s="83"/>
      <c r="X11" s="84"/>
      <c r="Y11" s="84"/>
      <c r="Z11" s="84"/>
      <c r="AA11" s="84"/>
      <c r="AB11" s="84"/>
      <c r="AC11" s="84"/>
      <c r="AD11" s="84"/>
      <c r="AE11" s="84"/>
      <c r="AF11" s="84"/>
      <c r="AG11" s="84"/>
      <c r="AH11" s="84"/>
      <c r="AI11" s="84"/>
      <c r="AJ11" s="84"/>
      <c r="AK11" s="84"/>
      <c r="AL11" s="85"/>
      <c r="AM11" s="106" t="s">
        <v>62</v>
      </c>
      <c r="AN11" s="107"/>
      <c r="AO11" s="107"/>
      <c r="AP11" s="107"/>
      <c r="AQ11" s="107"/>
      <c r="AR11" s="107"/>
      <c r="AS11" s="107"/>
      <c r="AT11" s="108"/>
      <c r="AU11" s="109" t="s">
        <v>33</v>
      </c>
      <c r="AV11" s="110"/>
      <c r="AW11" s="110"/>
      <c r="AX11" s="110"/>
      <c r="AY11" s="111" t="s">
        <v>63</v>
      </c>
      <c r="AZ11" s="112"/>
      <c r="BA11" s="112"/>
      <c r="BB11" s="112"/>
      <c r="BC11" s="112"/>
      <c r="BD11" s="112"/>
      <c r="BE11" s="112"/>
      <c r="BF11" s="112"/>
      <c r="BG11" s="112"/>
      <c r="BH11" s="112"/>
      <c r="BI11" s="112"/>
      <c r="BJ11" s="112"/>
      <c r="BK11" s="112"/>
      <c r="BL11" s="112"/>
      <c r="BM11" s="113"/>
      <c r="BN11" s="114">
        <v>0</v>
      </c>
      <c r="BO11" s="115"/>
      <c r="BP11" s="115"/>
      <c r="BQ11" s="115"/>
      <c r="BR11" s="115"/>
      <c r="BS11" s="115"/>
      <c r="BT11" s="115"/>
      <c r="BU11" s="116"/>
      <c r="BV11" s="114">
        <v>281</v>
      </c>
      <c r="BW11" s="115"/>
      <c r="BX11" s="115"/>
      <c r="BY11" s="115"/>
      <c r="BZ11" s="115"/>
      <c r="CA11" s="115"/>
      <c r="CB11" s="115"/>
      <c r="CC11" s="116"/>
      <c r="CD11" s="117" t="s">
        <v>64</v>
      </c>
      <c r="CE11" s="118"/>
      <c r="CF11" s="118"/>
      <c r="CG11" s="118"/>
      <c r="CH11" s="118"/>
      <c r="CI11" s="118"/>
      <c r="CJ11" s="118"/>
      <c r="CK11" s="118"/>
      <c r="CL11" s="118"/>
      <c r="CM11" s="118"/>
      <c r="CN11" s="118"/>
      <c r="CO11" s="118"/>
      <c r="CP11" s="118"/>
      <c r="CQ11" s="118"/>
      <c r="CR11" s="118"/>
      <c r="CS11" s="119"/>
      <c r="CT11" s="149" t="s">
        <v>65</v>
      </c>
      <c r="CU11" s="150"/>
      <c r="CV11" s="150"/>
      <c r="CW11" s="150"/>
      <c r="CX11" s="150"/>
      <c r="CY11" s="150"/>
      <c r="CZ11" s="150"/>
      <c r="DA11" s="151"/>
      <c r="DB11" s="149" t="s">
        <v>65</v>
      </c>
      <c r="DC11" s="150"/>
      <c r="DD11" s="150"/>
      <c r="DE11" s="150"/>
      <c r="DF11" s="150"/>
      <c r="DG11" s="150"/>
      <c r="DH11" s="150"/>
      <c r="DI11" s="151"/>
    </row>
    <row r="12" spans="1:119" ht="18.75" customHeight="1" x14ac:dyDescent="0.15">
      <c r="A12" s="64"/>
      <c r="B12" s="175" t="s">
        <v>66</v>
      </c>
      <c r="C12" s="176"/>
      <c r="D12" s="176"/>
      <c r="E12" s="176"/>
      <c r="F12" s="176"/>
      <c r="G12" s="176"/>
      <c r="H12" s="176"/>
      <c r="I12" s="176"/>
      <c r="J12" s="176"/>
      <c r="K12" s="177"/>
      <c r="L12" s="178" t="s">
        <v>67</v>
      </c>
      <c r="M12" s="179"/>
      <c r="N12" s="179"/>
      <c r="O12" s="179"/>
      <c r="P12" s="179"/>
      <c r="Q12" s="180"/>
      <c r="R12" s="181">
        <v>25531</v>
      </c>
      <c r="S12" s="182"/>
      <c r="T12" s="182"/>
      <c r="U12" s="182"/>
      <c r="V12" s="183"/>
      <c r="W12" s="184" t="s">
        <v>25</v>
      </c>
      <c r="X12" s="110"/>
      <c r="Y12" s="110"/>
      <c r="Z12" s="110"/>
      <c r="AA12" s="110"/>
      <c r="AB12" s="185"/>
      <c r="AC12" s="186" t="s">
        <v>68</v>
      </c>
      <c r="AD12" s="187"/>
      <c r="AE12" s="187"/>
      <c r="AF12" s="187"/>
      <c r="AG12" s="188"/>
      <c r="AH12" s="186" t="s">
        <v>69</v>
      </c>
      <c r="AI12" s="187"/>
      <c r="AJ12" s="187"/>
      <c r="AK12" s="187"/>
      <c r="AL12" s="189"/>
      <c r="AM12" s="106" t="s">
        <v>70</v>
      </c>
      <c r="AN12" s="107"/>
      <c r="AO12" s="107"/>
      <c r="AP12" s="107"/>
      <c r="AQ12" s="107"/>
      <c r="AR12" s="107"/>
      <c r="AS12" s="107"/>
      <c r="AT12" s="108"/>
      <c r="AU12" s="109" t="s">
        <v>33</v>
      </c>
      <c r="AV12" s="110"/>
      <c r="AW12" s="110"/>
      <c r="AX12" s="110"/>
      <c r="AY12" s="111" t="s">
        <v>71</v>
      </c>
      <c r="AZ12" s="112"/>
      <c r="BA12" s="112"/>
      <c r="BB12" s="112"/>
      <c r="BC12" s="112"/>
      <c r="BD12" s="112"/>
      <c r="BE12" s="112"/>
      <c r="BF12" s="112"/>
      <c r="BG12" s="112"/>
      <c r="BH12" s="112"/>
      <c r="BI12" s="112"/>
      <c r="BJ12" s="112"/>
      <c r="BK12" s="112"/>
      <c r="BL12" s="112"/>
      <c r="BM12" s="113"/>
      <c r="BN12" s="114">
        <v>36769</v>
      </c>
      <c r="BO12" s="115"/>
      <c r="BP12" s="115"/>
      <c r="BQ12" s="115"/>
      <c r="BR12" s="115"/>
      <c r="BS12" s="115"/>
      <c r="BT12" s="115"/>
      <c r="BU12" s="116"/>
      <c r="BV12" s="114">
        <v>68846</v>
      </c>
      <c r="BW12" s="115"/>
      <c r="BX12" s="115"/>
      <c r="BY12" s="115"/>
      <c r="BZ12" s="115"/>
      <c r="CA12" s="115"/>
      <c r="CB12" s="115"/>
      <c r="CC12" s="116"/>
      <c r="CD12" s="117" t="s">
        <v>72</v>
      </c>
      <c r="CE12" s="118"/>
      <c r="CF12" s="118"/>
      <c r="CG12" s="118"/>
      <c r="CH12" s="118"/>
      <c r="CI12" s="118"/>
      <c r="CJ12" s="118"/>
      <c r="CK12" s="118"/>
      <c r="CL12" s="118"/>
      <c r="CM12" s="118"/>
      <c r="CN12" s="118"/>
      <c r="CO12" s="118"/>
      <c r="CP12" s="118"/>
      <c r="CQ12" s="118"/>
      <c r="CR12" s="118"/>
      <c r="CS12" s="119"/>
      <c r="CT12" s="149" t="s">
        <v>65</v>
      </c>
      <c r="CU12" s="150"/>
      <c r="CV12" s="150"/>
      <c r="CW12" s="150"/>
      <c r="CX12" s="150"/>
      <c r="CY12" s="150"/>
      <c r="CZ12" s="150"/>
      <c r="DA12" s="151"/>
      <c r="DB12" s="149" t="s">
        <v>65</v>
      </c>
      <c r="DC12" s="150"/>
      <c r="DD12" s="150"/>
      <c r="DE12" s="150"/>
      <c r="DF12" s="150"/>
      <c r="DG12" s="150"/>
      <c r="DH12" s="150"/>
      <c r="DI12" s="151"/>
    </row>
    <row r="13" spans="1:119" ht="18.75" customHeight="1" x14ac:dyDescent="0.15">
      <c r="A13" s="64"/>
      <c r="B13" s="190"/>
      <c r="C13" s="191"/>
      <c r="D13" s="191"/>
      <c r="E13" s="191"/>
      <c r="F13" s="191"/>
      <c r="G13" s="191"/>
      <c r="H13" s="191"/>
      <c r="I13" s="191"/>
      <c r="J13" s="191"/>
      <c r="K13" s="192"/>
      <c r="L13" s="193"/>
      <c r="M13" s="194" t="s">
        <v>73</v>
      </c>
      <c r="N13" s="195"/>
      <c r="O13" s="195"/>
      <c r="P13" s="195"/>
      <c r="Q13" s="196"/>
      <c r="R13" s="197">
        <v>25476</v>
      </c>
      <c r="S13" s="198"/>
      <c r="T13" s="198"/>
      <c r="U13" s="198"/>
      <c r="V13" s="199"/>
      <c r="W13" s="128" t="s">
        <v>74</v>
      </c>
      <c r="X13" s="129"/>
      <c r="Y13" s="129"/>
      <c r="Z13" s="129"/>
      <c r="AA13" s="129"/>
      <c r="AB13" s="124"/>
      <c r="AC13" s="160">
        <v>1299</v>
      </c>
      <c r="AD13" s="161"/>
      <c r="AE13" s="161"/>
      <c r="AF13" s="161"/>
      <c r="AG13" s="200"/>
      <c r="AH13" s="160">
        <v>1720</v>
      </c>
      <c r="AI13" s="161"/>
      <c r="AJ13" s="161"/>
      <c r="AK13" s="161"/>
      <c r="AL13" s="162"/>
      <c r="AM13" s="106" t="s">
        <v>75</v>
      </c>
      <c r="AN13" s="107"/>
      <c r="AO13" s="107"/>
      <c r="AP13" s="107"/>
      <c r="AQ13" s="107"/>
      <c r="AR13" s="107"/>
      <c r="AS13" s="107"/>
      <c r="AT13" s="108"/>
      <c r="AU13" s="109" t="s">
        <v>57</v>
      </c>
      <c r="AV13" s="110"/>
      <c r="AW13" s="110"/>
      <c r="AX13" s="110"/>
      <c r="AY13" s="111" t="s">
        <v>76</v>
      </c>
      <c r="AZ13" s="112"/>
      <c r="BA13" s="112"/>
      <c r="BB13" s="112"/>
      <c r="BC13" s="112"/>
      <c r="BD13" s="112"/>
      <c r="BE13" s="112"/>
      <c r="BF13" s="112"/>
      <c r="BG13" s="112"/>
      <c r="BH13" s="112"/>
      <c r="BI13" s="112"/>
      <c r="BJ13" s="112"/>
      <c r="BK13" s="112"/>
      <c r="BL13" s="112"/>
      <c r="BM13" s="113"/>
      <c r="BN13" s="114">
        <v>308782</v>
      </c>
      <c r="BO13" s="115"/>
      <c r="BP13" s="115"/>
      <c r="BQ13" s="115"/>
      <c r="BR13" s="115"/>
      <c r="BS13" s="115"/>
      <c r="BT13" s="115"/>
      <c r="BU13" s="116"/>
      <c r="BV13" s="114">
        <v>451343</v>
      </c>
      <c r="BW13" s="115"/>
      <c r="BX13" s="115"/>
      <c r="BY13" s="115"/>
      <c r="BZ13" s="115"/>
      <c r="CA13" s="115"/>
      <c r="CB13" s="115"/>
      <c r="CC13" s="116"/>
      <c r="CD13" s="117" t="s">
        <v>77</v>
      </c>
      <c r="CE13" s="118"/>
      <c r="CF13" s="118"/>
      <c r="CG13" s="118"/>
      <c r="CH13" s="118"/>
      <c r="CI13" s="118"/>
      <c r="CJ13" s="118"/>
      <c r="CK13" s="118"/>
      <c r="CL13" s="118"/>
      <c r="CM13" s="118"/>
      <c r="CN13" s="118"/>
      <c r="CO13" s="118"/>
      <c r="CP13" s="118"/>
      <c r="CQ13" s="118"/>
      <c r="CR13" s="118"/>
      <c r="CS13" s="119"/>
      <c r="CT13" s="120">
        <v>9.4</v>
      </c>
      <c r="CU13" s="121"/>
      <c r="CV13" s="121"/>
      <c r="CW13" s="121"/>
      <c r="CX13" s="121"/>
      <c r="CY13" s="121"/>
      <c r="CZ13" s="121"/>
      <c r="DA13" s="122"/>
      <c r="DB13" s="120">
        <v>9.6</v>
      </c>
      <c r="DC13" s="121"/>
      <c r="DD13" s="121"/>
      <c r="DE13" s="121"/>
      <c r="DF13" s="121"/>
      <c r="DG13" s="121"/>
      <c r="DH13" s="121"/>
      <c r="DI13" s="122"/>
    </row>
    <row r="14" spans="1:119" ht="18.75" customHeight="1" thickBot="1" x14ac:dyDescent="0.2">
      <c r="A14" s="64"/>
      <c r="B14" s="190"/>
      <c r="C14" s="191"/>
      <c r="D14" s="191"/>
      <c r="E14" s="191"/>
      <c r="F14" s="191"/>
      <c r="G14" s="191"/>
      <c r="H14" s="191"/>
      <c r="I14" s="191"/>
      <c r="J14" s="191"/>
      <c r="K14" s="192"/>
      <c r="L14" s="201" t="s">
        <v>78</v>
      </c>
      <c r="M14" s="202"/>
      <c r="N14" s="202"/>
      <c r="O14" s="202"/>
      <c r="P14" s="202"/>
      <c r="Q14" s="203"/>
      <c r="R14" s="197">
        <v>26246</v>
      </c>
      <c r="S14" s="198"/>
      <c r="T14" s="198"/>
      <c r="U14" s="198"/>
      <c r="V14" s="199"/>
      <c r="W14" s="86"/>
      <c r="X14" s="87"/>
      <c r="Y14" s="87"/>
      <c r="Z14" s="87"/>
      <c r="AA14" s="87"/>
      <c r="AB14" s="102"/>
      <c r="AC14" s="204">
        <v>12</v>
      </c>
      <c r="AD14" s="205"/>
      <c r="AE14" s="205"/>
      <c r="AF14" s="205"/>
      <c r="AG14" s="206"/>
      <c r="AH14" s="204">
        <v>13.8</v>
      </c>
      <c r="AI14" s="205"/>
      <c r="AJ14" s="205"/>
      <c r="AK14" s="205"/>
      <c r="AL14" s="207"/>
      <c r="AM14" s="106"/>
      <c r="AN14" s="107"/>
      <c r="AO14" s="107"/>
      <c r="AP14" s="107"/>
      <c r="AQ14" s="107"/>
      <c r="AR14" s="107"/>
      <c r="AS14" s="107"/>
      <c r="AT14" s="108"/>
      <c r="AU14" s="109"/>
      <c r="AV14" s="110"/>
      <c r="AW14" s="110"/>
      <c r="AX14" s="110"/>
      <c r="AY14" s="111"/>
      <c r="AZ14" s="112"/>
      <c r="BA14" s="112"/>
      <c r="BB14" s="112"/>
      <c r="BC14" s="112"/>
      <c r="BD14" s="112"/>
      <c r="BE14" s="112"/>
      <c r="BF14" s="112"/>
      <c r="BG14" s="112"/>
      <c r="BH14" s="112"/>
      <c r="BI14" s="112"/>
      <c r="BJ14" s="112"/>
      <c r="BK14" s="112"/>
      <c r="BL14" s="112"/>
      <c r="BM14" s="113"/>
      <c r="BN14" s="114"/>
      <c r="BO14" s="115"/>
      <c r="BP14" s="115"/>
      <c r="BQ14" s="115"/>
      <c r="BR14" s="115"/>
      <c r="BS14" s="115"/>
      <c r="BT14" s="115"/>
      <c r="BU14" s="116"/>
      <c r="BV14" s="114"/>
      <c r="BW14" s="115"/>
      <c r="BX14" s="115"/>
      <c r="BY14" s="115"/>
      <c r="BZ14" s="115"/>
      <c r="CA14" s="115"/>
      <c r="CB14" s="115"/>
      <c r="CC14" s="116"/>
      <c r="CD14" s="208" t="s">
        <v>79</v>
      </c>
      <c r="CE14" s="209"/>
      <c r="CF14" s="209"/>
      <c r="CG14" s="209"/>
      <c r="CH14" s="209"/>
      <c r="CI14" s="209"/>
      <c r="CJ14" s="209"/>
      <c r="CK14" s="209"/>
      <c r="CL14" s="209"/>
      <c r="CM14" s="209"/>
      <c r="CN14" s="209"/>
      <c r="CO14" s="209"/>
      <c r="CP14" s="209"/>
      <c r="CQ14" s="209"/>
      <c r="CR14" s="209"/>
      <c r="CS14" s="210"/>
      <c r="CT14" s="211">
        <v>36.6</v>
      </c>
      <c r="CU14" s="212"/>
      <c r="CV14" s="212"/>
      <c r="CW14" s="212"/>
      <c r="CX14" s="212"/>
      <c r="CY14" s="212"/>
      <c r="CZ14" s="212"/>
      <c r="DA14" s="213"/>
      <c r="DB14" s="211">
        <v>52.7</v>
      </c>
      <c r="DC14" s="212"/>
      <c r="DD14" s="212"/>
      <c r="DE14" s="212"/>
      <c r="DF14" s="212"/>
      <c r="DG14" s="212"/>
      <c r="DH14" s="212"/>
      <c r="DI14" s="213"/>
    </row>
    <row r="15" spans="1:119" ht="18.75" customHeight="1" x14ac:dyDescent="0.15">
      <c r="A15" s="64"/>
      <c r="B15" s="190"/>
      <c r="C15" s="191"/>
      <c r="D15" s="191"/>
      <c r="E15" s="191"/>
      <c r="F15" s="191"/>
      <c r="G15" s="191"/>
      <c r="H15" s="191"/>
      <c r="I15" s="191"/>
      <c r="J15" s="191"/>
      <c r="K15" s="192"/>
      <c r="L15" s="193"/>
      <c r="M15" s="194" t="s">
        <v>73</v>
      </c>
      <c r="N15" s="195"/>
      <c r="O15" s="195"/>
      <c r="P15" s="195"/>
      <c r="Q15" s="196"/>
      <c r="R15" s="197">
        <v>26187</v>
      </c>
      <c r="S15" s="198"/>
      <c r="T15" s="198"/>
      <c r="U15" s="198"/>
      <c r="V15" s="199"/>
      <c r="W15" s="128" t="s">
        <v>80</v>
      </c>
      <c r="X15" s="129"/>
      <c r="Y15" s="129"/>
      <c r="Z15" s="129"/>
      <c r="AA15" s="129"/>
      <c r="AB15" s="124"/>
      <c r="AC15" s="160">
        <v>2409</v>
      </c>
      <c r="AD15" s="161"/>
      <c r="AE15" s="161"/>
      <c r="AF15" s="161"/>
      <c r="AG15" s="200"/>
      <c r="AH15" s="160">
        <v>2900</v>
      </c>
      <c r="AI15" s="161"/>
      <c r="AJ15" s="161"/>
      <c r="AK15" s="161"/>
      <c r="AL15" s="162"/>
      <c r="AM15" s="106"/>
      <c r="AN15" s="107"/>
      <c r="AO15" s="107"/>
      <c r="AP15" s="107"/>
      <c r="AQ15" s="107"/>
      <c r="AR15" s="107"/>
      <c r="AS15" s="107"/>
      <c r="AT15" s="108"/>
      <c r="AU15" s="109"/>
      <c r="AV15" s="110"/>
      <c r="AW15" s="110"/>
      <c r="AX15" s="110"/>
      <c r="AY15" s="89" t="s">
        <v>81</v>
      </c>
      <c r="AZ15" s="90"/>
      <c r="BA15" s="90"/>
      <c r="BB15" s="90"/>
      <c r="BC15" s="90"/>
      <c r="BD15" s="90"/>
      <c r="BE15" s="90"/>
      <c r="BF15" s="90"/>
      <c r="BG15" s="90"/>
      <c r="BH15" s="90"/>
      <c r="BI15" s="90"/>
      <c r="BJ15" s="90"/>
      <c r="BK15" s="90"/>
      <c r="BL15" s="90"/>
      <c r="BM15" s="91"/>
      <c r="BN15" s="92">
        <v>3180373</v>
      </c>
      <c r="BO15" s="93"/>
      <c r="BP15" s="93"/>
      <c r="BQ15" s="93"/>
      <c r="BR15" s="93"/>
      <c r="BS15" s="93"/>
      <c r="BT15" s="93"/>
      <c r="BU15" s="94"/>
      <c r="BV15" s="92">
        <v>3287803</v>
      </c>
      <c r="BW15" s="93"/>
      <c r="BX15" s="93"/>
      <c r="BY15" s="93"/>
      <c r="BZ15" s="93"/>
      <c r="CA15" s="93"/>
      <c r="CB15" s="93"/>
      <c r="CC15" s="94"/>
      <c r="CD15" s="214" t="s">
        <v>82</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row>
    <row r="16" spans="1:119" ht="18.75" customHeight="1" x14ac:dyDescent="0.15">
      <c r="A16" s="64"/>
      <c r="B16" s="190"/>
      <c r="C16" s="191"/>
      <c r="D16" s="191"/>
      <c r="E16" s="191"/>
      <c r="F16" s="191"/>
      <c r="G16" s="191"/>
      <c r="H16" s="191"/>
      <c r="I16" s="191"/>
      <c r="J16" s="191"/>
      <c r="K16" s="192"/>
      <c r="L16" s="201" t="s">
        <v>83</v>
      </c>
      <c r="M16" s="220"/>
      <c r="N16" s="220"/>
      <c r="O16" s="220"/>
      <c r="P16" s="220"/>
      <c r="Q16" s="221"/>
      <c r="R16" s="222" t="s">
        <v>84</v>
      </c>
      <c r="S16" s="223"/>
      <c r="T16" s="223"/>
      <c r="U16" s="223"/>
      <c r="V16" s="224"/>
      <c r="W16" s="86"/>
      <c r="X16" s="87"/>
      <c r="Y16" s="87"/>
      <c r="Z16" s="87"/>
      <c r="AA16" s="87"/>
      <c r="AB16" s="102"/>
      <c r="AC16" s="204">
        <v>22.3</v>
      </c>
      <c r="AD16" s="205"/>
      <c r="AE16" s="205"/>
      <c r="AF16" s="205"/>
      <c r="AG16" s="206"/>
      <c r="AH16" s="204">
        <v>23.2</v>
      </c>
      <c r="AI16" s="205"/>
      <c r="AJ16" s="205"/>
      <c r="AK16" s="205"/>
      <c r="AL16" s="207"/>
      <c r="AM16" s="106"/>
      <c r="AN16" s="107"/>
      <c r="AO16" s="107"/>
      <c r="AP16" s="107"/>
      <c r="AQ16" s="107"/>
      <c r="AR16" s="107"/>
      <c r="AS16" s="107"/>
      <c r="AT16" s="108"/>
      <c r="AU16" s="109"/>
      <c r="AV16" s="110"/>
      <c r="AW16" s="110"/>
      <c r="AX16" s="110"/>
      <c r="AY16" s="111" t="s">
        <v>85</v>
      </c>
      <c r="AZ16" s="112"/>
      <c r="BA16" s="112"/>
      <c r="BB16" s="112"/>
      <c r="BC16" s="112"/>
      <c r="BD16" s="112"/>
      <c r="BE16" s="112"/>
      <c r="BF16" s="112"/>
      <c r="BG16" s="112"/>
      <c r="BH16" s="112"/>
      <c r="BI16" s="112"/>
      <c r="BJ16" s="112"/>
      <c r="BK16" s="112"/>
      <c r="BL16" s="112"/>
      <c r="BM16" s="113"/>
      <c r="BN16" s="114">
        <v>9541773</v>
      </c>
      <c r="BO16" s="115"/>
      <c r="BP16" s="115"/>
      <c r="BQ16" s="115"/>
      <c r="BR16" s="115"/>
      <c r="BS16" s="115"/>
      <c r="BT16" s="115"/>
      <c r="BU16" s="116"/>
      <c r="BV16" s="114">
        <v>9172596</v>
      </c>
      <c r="BW16" s="115"/>
      <c r="BX16" s="115"/>
      <c r="BY16" s="115"/>
      <c r="BZ16" s="115"/>
      <c r="CA16" s="115"/>
      <c r="CB16" s="115"/>
      <c r="CC16" s="116"/>
      <c r="CD16" s="225"/>
      <c r="CE16" s="226"/>
      <c r="CF16" s="226"/>
      <c r="CG16" s="226"/>
      <c r="CH16" s="226"/>
      <c r="CI16" s="226"/>
      <c r="CJ16" s="226"/>
      <c r="CK16" s="226"/>
      <c r="CL16" s="226"/>
      <c r="CM16" s="226"/>
      <c r="CN16" s="226"/>
      <c r="CO16" s="226"/>
      <c r="CP16" s="226"/>
      <c r="CQ16" s="226"/>
      <c r="CR16" s="226"/>
      <c r="CS16" s="227"/>
      <c r="CT16" s="120"/>
      <c r="CU16" s="121"/>
      <c r="CV16" s="121"/>
      <c r="CW16" s="121"/>
      <c r="CX16" s="121"/>
      <c r="CY16" s="121"/>
      <c r="CZ16" s="121"/>
      <c r="DA16" s="122"/>
      <c r="DB16" s="120"/>
      <c r="DC16" s="121"/>
      <c r="DD16" s="121"/>
      <c r="DE16" s="121"/>
      <c r="DF16" s="121"/>
      <c r="DG16" s="121"/>
      <c r="DH16" s="121"/>
      <c r="DI16" s="122"/>
    </row>
    <row r="17" spans="1:113" ht="18.75" customHeight="1" thickBot="1" x14ac:dyDescent="0.2">
      <c r="A17" s="64"/>
      <c r="B17" s="228"/>
      <c r="C17" s="229"/>
      <c r="D17" s="229"/>
      <c r="E17" s="229"/>
      <c r="F17" s="229"/>
      <c r="G17" s="229"/>
      <c r="H17" s="229"/>
      <c r="I17" s="229"/>
      <c r="J17" s="229"/>
      <c r="K17" s="230"/>
      <c r="L17" s="231"/>
      <c r="M17" s="232" t="s">
        <v>86</v>
      </c>
      <c r="N17" s="233"/>
      <c r="O17" s="233"/>
      <c r="P17" s="233"/>
      <c r="Q17" s="234"/>
      <c r="R17" s="222" t="s">
        <v>84</v>
      </c>
      <c r="S17" s="223"/>
      <c r="T17" s="223"/>
      <c r="U17" s="223"/>
      <c r="V17" s="224"/>
      <c r="W17" s="128" t="s">
        <v>87</v>
      </c>
      <c r="X17" s="129"/>
      <c r="Y17" s="129"/>
      <c r="Z17" s="129"/>
      <c r="AA17" s="129"/>
      <c r="AB17" s="124"/>
      <c r="AC17" s="160">
        <v>7074</v>
      </c>
      <c r="AD17" s="161"/>
      <c r="AE17" s="161"/>
      <c r="AF17" s="161"/>
      <c r="AG17" s="200"/>
      <c r="AH17" s="160">
        <v>7877</v>
      </c>
      <c r="AI17" s="161"/>
      <c r="AJ17" s="161"/>
      <c r="AK17" s="161"/>
      <c r="AL17" s="162"/>
      <c r="AM17" s="106"/>
      <c r="AN17" s="107"/>
      <c r="AO17" s="107"/>
      <c r="AP17" s="107"/>
      <c r="AQ17" s="107"/>
      <c r="AR17" s="107"/>
      <c r="AS17" s="107"/>
      <c r="AT17" s="108"/>
      <c r="AU17" s="109"/>
      <c r="AV17" s="110"/>
      <c r="AW17" s="110"/>
      <c r="AX17" s="110"/>
      <c r="AY17" s="111" t="s">
        <v>88</v>
      </c>
      <c r="AZ17" s="112"/>
      <c r="BA17" s="112"/>
      <c r="BB17" s="112"/>
      <c r="BC17" s="112"/>
      <c r="BD17" s="112"/>
      <c r="BE17" s="112"/>
      <c r="BF17" s="112"/>
      <c r="BG17" s="112"/>
      <c r="BH17" s="112"/>
      <c r="BI17" s="112"/>
      <c r="BJ17" s="112"/>
      <c r="BK17" s="112"/>
      <c r="BL17" s="112"/>
      <c r="BM17" s="113"/>
      <c r="BN17" s="114">
        <v>3994690</v>
      </c>
      <c r="BO17" s="115"/>
      <c r="BP17" s="115"/>
      <c r="BQ17" s="115"/>
      <c r="BR17" s="115"/>
      <c r="BS17" s="115"/>
      <c r="BT17" s="115"/>
      <c r="BU17" s="116"/>
      <c r="BV17" s="114">
        <v>4132774</v>
      </c>
      <c r="BW17" s="115"/>
      <c r="BX17" s="115"/>
      <c r="BY17" s="115"/>
      <c r="BZ17" s="115"/>
      <c r="CA17" s="115"/>
      <c r="CB17" s="115"/>
      <c r="CC17" s="116"/>
      <c r="CD17" s="225"/>
      <c r="CE17" s="226"/>
      <c r="CF17" s="226"/>
      <c r="CG17" s="226"/>
      <c r="CH17" s="226"/>
      <c r="CI17" s="226"/>
      <c r="CJ17" s="226"/>
      <c r="CK17" s="226"/>
      <c r="CL17" s="226"/>
      <c r="CM17" s="226"/>
      <c r="CN17" s="226"/>
      <c r="CO17" s="226"/>
      <c r="CP17" s="226"/>
      <c r="CQ17" s="226"/>
      <c r="CR17" s="226"/>
      <c r="CS17" s="227"/>
      <c r="CT17" s="120"/>
      <c r="CU17" s="121"/>
      <c r="CV17" s="121"/>
      <c r="CW17" s="121"/>
      <c r="CX17" s="121"/>
      <c r="CY17" s="121"/>
      <c r="CZ17" s="121"/>
      <c r="DA17" s="122"/>
      <c r="DB17" s="120"/>
      <c r="DC17" s="121"/>
      <c r="DD17" s="121"/>
      <c r="DE17" s="121"/>
      <c r="DF17" s="121"/>
      <c r="DG17" s="121"/>
      <c r="DH17" s="121"/>
      <c r="DI17" s="122"/>
    </row>
    <row r="18" spans="1:113" ht="18.75" customHeight="1" thickBot="1" x14ac:dyDescent="0.2">
      <c r="A18" s="64"/>
      <c r="B18" s="235" t="s">
        <v>89</v>
      </c>
      <c r="C18" s="152"/>
      <c r="D18" s="152"/>
      <c r="E18" s="236"/>
      <c r="F18" s="236"/>
      <c r="G18" s="236"/>
      <c r="H18" s="236"/>
      <c r="I18" s="236"/>
      <c r="J18" s="236"/>
      <c r="K18" s="236"/>
      <c r="L18" s="237">
        <v>241.09</v>
      </c>
      <c r="M18" s="237"/>
      <c r="N18" s="237"/>
      <c r="O18" s="237"/>
      <c r="P18" s="237"/>
      <c r="Q18" s="237"/>
      <c r="R18" s="238"/>
      <c r="S18" s="238"/>
      <c r="T18" s="238"/>
      <c r="U18" s="238"/>
      <c r="V18" s="239"/>
      <c r="W18" s="144"/>
      <c r="X18" s="145"/>
      <c r="Y18" s="145"/>
      <c r="Z18" s="145"/>
      <c r="AA18" s="145"/>
      <c r="AB18" s="140"/>
      <c r="AC18" s="240">
        <v>65.599999999999994</v>
      </c>
      <c r="AD18" s="241"/>
      <c r="AE18" s="241"/>
      <c r="AF18" s="241"/>
      <c r="AG18" s="242"/>
      <c r="AH18" s="240">
        <v>63</v>
      </c>
      <c r="AI18" s="241"/>
      <c r="AJ18" s="241"/>
      <c r="AK18" s="241"/>
      <c r="AL18" s="243"/>
      <c r="AM18" s="106"/>
      <c r="AN18" s="107"/>
      <c r="AO18" s="107"/>
      <c r="AP18" s="107"/>
      <c r="AQ18" s="107"/>
      <c r="AR18" s="107"/>
      <c r="AS18" s="107"/>
      <c r="AT18" s="108"/>
      <c r="AU18" s="109"/>
      <c r="AV18" s="110"/>
      <c r="AW18" s="110"/>
      <c r="AX18" s="110"/>
      <c r="AY18" s="111" t="s">
        <v>90</v>
      </c>
      <c r="AZ18" s="112"/>
      <c r="BA18" s="112"/>
      <c r="BB18" s="112"/>
      <c r="BC18" s="112"/>
      <c r="BD18" s="112"/>
      <c r="BE18" s="112"/>
      <c r="BF18" s="112"/>
      <c r="BG18" s="112"/>
      <c r="BH18" s="112"/>
      <c r="BI18" s="112"/>
      <c r="BJ18" s="112"/>
      <c r="BK18" s="112"/>
      <c r="BL18" s="112"/>
      <c r="BM18" s="113"/>
      <c r="BN18" s="114">
        <v>9661330</v>
      </c>
      <c r="BO18" s="115"/>
      <c r="BP18" s="115"/>
      <c r="BQ18" s="115"/>
      <c r="BR18" s="115"/>
      <c r="BS18" s="115"/>
      <c r="BT18" s="115"/>
      <c r="BU18" s="116"/>
      <c r="BV18" s="114">
        <v>9688327</v>
      </c>
      <c r="BW18" s="115"/>
      <c r="BX18" s="115"/>
      <c r="BY18" s="115"/>
      <c r="BZ18" s="115"/>
      <c r="CA18" s="115"/>
      <c r="CB18" s="115"/>
      <c r="CC18" s="116"/>
      <c r="CD18" s="225"/>
      <c r="CE18" s="226"/>
      <c r="CF18" s="226"/>
      <c r="CG18" s="226"/>
      <c r="CH18" s="226"/>
      <c r="CI18" s="226"/>
      <c r="CJ18" s="226"/>
      <c r="CK18" s="226"/>
      <c r="CL18" s="226"/>
      <c r="CM18" s="226"/>
      <c r="CN18" s="226"/>
      <c r="CO18" s="226"/>
      <c r="CP18" s="226"/>
      <c r="CQ18" s="226"/>
      <c r="CR18" s="226"/>
      <c r="CS18" s="227"/>
      <c r="CT18" s="120"/>
      <c r="CU18" s="121"/>
      <c r="CV18" s="121"/>
      <c r="CW18" s="121"/>
      <c r="CX18" s="121"/>
      <c r="CY18" s="121"/>
      <c r="CZ18" s="121"/>
      <c r="DA18" s="122"/>
      <c r="DB18" s="120"/>
      <c r="DC18" s="121"/>
      <c r="DD18" s="121"/>
      <c r="DE18" s="121"/>
      <c r="DF18" s="121"/>
      <c r="DG18" s="121"/>
      <c r="DH18" s="121"/>
      <c r="DI18" s="122"/>
    </row>
    <row r="19" spans="1:113" ht="18.75" customHeight="1" thickBot="1" x14ac:dyDescent="0.2">
      <c r="A19" s="64"/>
      <c r="B19" s="235" t="s">
        <v>91</v>
      </c>
      <c r="C19" s="152"/>
      <c r="D19" s="152"/>
      <c r="E19" s="236"/>
      <c r="F19" s="236"/>
      <c r="G19" s="236"/>
      <c r="H19" s="236"/>
      <c r="I19" s="236"/>
      <c r="J19" s="236"/>
      <c r="K19" s="236"/>
      <c r="L19" s="244">
        <v>104</v>
      </c>
      <c r="M19" s="244"/>
      <c r="N19" s="244"/>
      <c r="O19" s="244"/>
      <c r="P19" s="244"/>
      <c r="Q19" s="244"/>
      <c r="R19" s="245"/>
      <c r="S19" s="245"/>
      <c r="T19" s="245"/>
      <c r="U19" s="245"/>
      <c r="V19" s="246"/>
      <c r="W19" s="72"/>
      <c r="X19" s="73"/>
      <c r="Y19" s="73"/>
      <c r="Z19" s="73"/>
      <c r="AA19" s="73"/>
      <c r="AB19" s="73"/>
      <c r="AC19" s="247"/>
      <c r="AD19" s="247"/>
      <c r="AE19" s="247"/>
      <c r="AF19" s="247"/>
      <c r="AG19" s="247"/>
      <c r="AH19" s="247"/>
      <c r="AI19" s="247"/>
      <c r="AJ19" s="247"/>
      <c r="AK19" s="247"/>
      <c r="AL19" s="248"/>
      <c r="AM19" s="106"/>
      <c r="AN19" s="107"/>
      <c r="AO19" s="107"/>
      <c r="AP19" s="107"/>
      <c r="AQ19" s="107"/>
      <c r="AR19" s="107"/>
      <c r="AS19" s="107"/>
      <c r="AT19" s="108"/>
      <c r="AU19" s="109"/>
      <c r="AV19" s="110"/>
      <c r="AW19" s="110"/>
      <c r="AX19" s="110"/>
      <c r="AY19" s="111" t="s">
        <v>92</v>
      </c>
      <c r="AZ19" s="112"/>
      <c r="BA19" s="112"/>
      <c r="BB19" s="112"/>
      <c r="BC19" s="112"/>
      <c r="BD19" s="112"/>
      <c r="BE19" s="112"/>
      <c r="BF19" s="112"/>
      <c r="BG19" s="112"/>
      <c r="BH19" s="112"/>
      <c r="BI19" s="112"/>
      <c r="BJ19" s="112"/>
      <c r="BK19" s="112"/>
      <c r="BL19" s="112"/>
      <c r="BM19" s="113"/>
      <c r="BN19" s="114">
        <v>13273298</v>
      </c>
      <c r="BO19" s="115"/>
      <c r="BP19" s="115"/>
      <c r="BQ19" s="115"/>
      <c r="BR19" s="115"/>
      <c r="BS19" s="115"/>
      <c r="BT19" s="115"/>
      <c r="BU19" s="116"/>
      <c r="BV19" s="114">
        <v>12797310</v>
      </c>
      <c r="BW19" s="115"/>
      <c r="BX19" s="115"/>
      <c r="BY19" s="115"/>
      <c r="BZ19" s="115"/>
      <c r="CA19" s="115"/>
      <c r="CB19" s="115"/>
      <c r="CC19" s="116"/>
      <c r="CD19" s="225"/>
      <c r="CE19" s="226"/>
      <c r="CF19" s="226"/>
      <c r="CG19" s="226"/>
      <c r="CH19" s="226"/>
      <c r="CI19" s="226"/>
      <c r="CJ19" s="226"/>
      <c r="CK19" s="226"/>
      <c r="CL19" s="226"/>
      <c r="CM19" s="226"/>
      <c r="CN19" s="226"/>
      <c r="CO19" s="226"/>
      <c r="CP19" s="226"/>
      <c r="CQ19" s="226"/>
      <c r="CR19" s="226"/>
      <c r="CS19" s="227"/>
      <c r="CT19" s="120"/>
      <c r="CU19" s="121"/>
      <c r="CV19" s="121"/>
      <c r="CW19" s="121"/>
      <c r="CX19" s="121"/>
      <c r="CY19" s="121"/>
      <c r="CZ19" s="121"/>
      <c r="DA19" s="122"/>
      <c r="DB19" s="120"/>
      <c r="DC19" s="121"/>
      <c r="DD19" s="121"/>
      <c r="DE19" s="121"/>
      <c r="DF19" s="121"/>
      <c r="DG19" s="121"/>
      <c r="DH19" s="121"/>
      <c r="DI19" s="122"/>
    </row>
    <row r="20" spans="1:113" ht="18.75" customHeight="1" thickBot="1" x14ac:dyDescent="0.2">
      <c r="A20" s="64"/>
      <c r="B20" s="235" t="s">
        <v>93</v>
      </c>
      <c r="C20" s="152"/>
      <c r="D20" s="152"/>
      <c r="E20" s="236"/>
      <c r="F20" s="236"/>
      <c r="G20" s="236"/>
      <c r="H20" s="236"/>
      <c r="I20" s="236"/>
      <c r="J20" s="236"/>
      <c r="K20" s="236"/>
      <c r="L20" s="244">
        <v>10492</v>
      </c>
      <c r="M20" s="244"/>
      <c r="N20" s="244"/>
      <c r="O20" s="244"/>
      <c r="P20" s="244"/>
      <c r="Q20" s="244"/>
      <c r="R20" s="245"/>
      <c r="S20" s="245"/>
      <c r="T20" s="245"/>
      <c r="U20" s="245"/>
      <c r="V20" s="246"/>
      <c r="W20" s="144"/>
      <c r="X20" s="145"/>
      <c r="Y20" s="145"/>
      <c r="Z20" s="145"/>
      <c r="AA20" s="145"/>
      <c r="AB20" s="145"/>
      <c r="AC20" s="249"/>
      <c r="AD20" s="249"/>
      <c r="AE20" s="249"/>
      <c r="AF20" s="249"/>
      <c r="AG20" s="249"/>
      <c r="AH20" s="249"/>
      <c r="AI20" s="249"/>
      <c r="AJ20" s="249"/>
      <c r="AK20" s="249"/>
      <c r="AL20" s="250"/>
      <c r="AM20" s="251"/>
      <c r="AN20" s="170"/>
      <c r="AO20" s="170"/>
      <c r="AP20" s="170"/>
      <c r="AQ20" s="170"/>
      <c r="AR20" s="170"/>
      <c r="AS20" s="170"/>
      <c r="AT20" s="171"/>
      <c r="AU20" s="252"/>
      <c r="AV20" s="253"/>
      <c r="AW20" s="253"/>
      <c r="AX20" s="254"/>
      <c r="AY20" s="111"/>
      <c r="AZ20" s="112"/>
      <c r="BA20" s="112"/>
      <c r="BB20" s="112"/>
      <c r="BC20" s="112"/>
      <c r="BD20" s="112"/>
      <c r="BE20" s="112"/>
      <c r="BF20" s="112"/>
      <c r="BG20" s="112"/>
      <c r="BH20" s="112"/>
      <c r="BI20" s="112"/>
      <c r="BJ20" s="112"/>
      <c r="BK20" s="112"/>
      <c r="BL20" s="112"/>
      <c r="BM20" s="113"/>
      <c r="BN20" s="114"/>
      <c r="BO20" s="115"/>
      <c r="BP20" s="115"/>
      <c r="BQ20" s="115"/>
      <c r="BR20" s="115"/>
      <c r="BS20" s="115"/>
      <c r="BT20" s="115"/>
      <c r="BU20" s="116"/>
      <c r="BV20" s="114"/>
      <c r="BW20" s="115"/>
      <c r="BX20" s="115"/>
      <c r="BY20" s="115"/>
      <c r="BZ20" s="115"/>
      <c r="CA20" s="115"/>
      <c r="CB20" s="115"/>
      <c r="CC20" s="116"/>
      <c r="CD20" s="225"/>
      <c r="CE20" s="226"/>
      <c r="CF20" s="226"/>
      <c r="CG20" s="226"/>
      <c r="CH20" s="226"/>
      <c r="CI20" s="226"/>
      <c r="CJ20" s="226"/>
      <c r="CK20" s="226"/>
      <c r="CL20" s="226"/>
      <c r="CM20" s="226"/>
      <c r="CN20" s="226"/>
      <c r="CO20" s="226"/>
      <c r="CP20" s="226"/>
      <c r="CQ20" s="226"/>
      <c r="CR20" s="226"/>
      <c r="CS20" s="227"/>
      <c r="CT20" s="120"/>
      <c r="CU20" s="121"/>
      <c r="CV20" s="121"/>
      <c r="CW20" s="121"/>
      <c r="CX20" s="121"/>
      <c r="CY20" s="121"/>
      <c r="CZ20" s="121"/>
      <c r="DA20" s="122"/>
      <c r="DB20" s="120"/>
      <c r="DC20" s="121"/>
      <c r="DD20" s="121"/>
      <c r="DE20" s="121"/>
      <c r="DF20" s="121"/>
      <c r="DG20" s="121"/>
      <c r="DH20" s="121"/>
      <c r="DI20" s="122"/>
    </row>
    <row r="21" spans="1:113" ht="18.75" customHeight="1" thickBot="1" x14ac:dyDescent="0.2">
      <c r="A21" s="64"/>
      <c r="B21" s="255" t="s">
        <v>94</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258"/>
      <c r="AZ21" s="259"/>
      <c r="BA21" s="259"/>
      <c r="BB21" s="259"/>
      <c r="BC21" s="259"/>
      <c r="BD21" s="259"/>
      <c r="BE21" s="259"/>
      <c r="BF21" s="259"/>
      <c r="BG21" s="259"/>
      <c r="BH21" s="259"/>
      <c r="BI21" s="259"/>
      <c r="BJ21" s="259"/>
      <c r="BK21" s="259"/>
      <c r="BL21" s="259"/>
      <c r="BM21" s="260"/>
      <c r="BN21" s="261"/>
      <c r="BO21" s="262"/>
      <c r="BP21" s="262"/>
      <c r="BQ21" s="262"/>
      <c r="BR21" s="262"/>
      <c r="BS21" s="262"/>
      <c r="BT21" s="262"/>
      <c r="BU21" s="263"/>
      <c r="BV21" s="261"/>
      <c r="BW21" s="262"/>
      <c r="BX21" s="262"/>
      <c r="BY21" s="262"/>
      <c r="BZ21" s="262"/>
      <c r="CA21" s="262"/>
      <c r="CB21" s="262"/>
      <c r="CC21" s="263"/>
      <c r="CD21" s="225"/>
      <c r="CE21" s="226"/>
      <c r="CF21" s="226"/>
      <c r="CG21" s="226"/>
      <c r="CH21" s="226"/>
      <c r="CI21" s="226"/>
      <c r="CJ21" s="226"/>
      <c r="CK21" s="226"/>
      <c r="CL21" s="226"/>
      <c r="CM21" s="226"/>
      <c r="CN21" s="226"/>
      <c r="CO21" s="226"/>
      <c r="CP21" s="226"/>
      <c r="CQ21" s="226"/>
      <c r="CR21" s="226"/>
      <c r="CS21" s="227"/>
      <c r="CT21" s="120"/>
      <c r="CU21" s="121"/>
      <c r="CV21" s="121"/>
      <c r="CW21" s="121"/>
      <c r="CX21" s="121"/>
      <c r="CY21" s="121"/>
      <c r="CZ21" s="121"/>
      <c r="DA21" s="122"/>
      <c r="DB21" s="120"/>
      <c r="DC21" s="121"/>
      <c r="DD21" s="121"/>
      <c r="DE21" s="121"/>
      <c r="DF21" s="121"/>
      <c r="DG21" s="121"/>
      <c r="DH21" s="121"/>
      <c r="DI21" s="122"/>
    </row>
    <row r="22" spans="1:113" ht="18.75" customHeight="1" x14ac:dyDescent="0.15">
      <c r="A22" s="64"/>
      <c r="B22" s="264" t="s">
        <v>95</v>
      </c>
      <c r="C22" s="265"/>
      <c r="D22" s="266"/>
      <c r="E22" s="126" t="s">
        <v>25</v>
      </c>
      <c r="F22" s="129"/>
      <c r="G22" s="129"/>
      <c r="H22" s="129"/>
      <c r="I22" s="129"/>
      <c r="J22" s="129"/>
      <c r="K22" s="124"/>
      <c r="L22" s="126" t="s">
        <v>96</v>
      </c>
      <c r="M22" s="129"/>
      <c r="N22" s="129"/>
      <c r="O22" s="129"/>
      <c r="P22" s="124"/>
      <c r="Q22" s="267" t="s">
        <v>97</v>
      </c>
      <c r="R22" s="268"/>
      <c r="S22" s="268"/>
      <c r="T22" s="268"/>
      <c r="U22" s="268"/>
      <c r="V22" s="269"/>
      <c r="W22" s="270" t="s">
        <v>98</v>
      </c>
      <c r="X22" s="265"/>
      <c r="Y22" s="266"/>
      <c r="Z22" s="126" t="s">
        <v>25</v>
      </c>
      <c r="AA22" s="129"/>
      <c r="AB22" s="129"/>
      <c r="AC22" s="129"/>
      <c r="AD22" s="129"/>
      <c r="AE22" s="129"/>
      <c r="AF22" s="129"/>
      <c r="AG22" s="124"/>
      <c r="AH22" s="271" t="s">
        <v>99</v>
      </c>
      <c r="AI22" s="129"/>
      <c r="AJ22" s="129"/>
      <c r="AK22" s="129"/>
      <c r="AL22" s="124"/>
      <c r="AM22" s="271" t="s">
        <v>100</v>
      </c>
      <c r="AN22" s="272"/>
      <c r="AO22" s="272"/>
      <c r="AP22" s="272"/>
      <c r="AQ22" s="272"/>
      <c r="AR22" s="273"/>
      <c r="AS22" s="267" t="s">
        <v>97</v>
      </c>
      <c r="AT22" s="268"/>
      <c r="AU22" s="268"/>
      <c r="AV22" s="268"/>
      <c r="AW22" s="268"/>
      <c r="AX22" s="274"/>
      <c r="AY22" s="89" t="s">
        <v>101</v>
      </c>
      <c r="AZ22" s="90"/>
      <c r="BA22" s="90"/>
      <c r="BB22" s="90"/>
      <c r="BC22" s="90"/>
      <c r="BD22" s="90"/>
      <c r="BE22" s="90"/>
      <c r="BF22" s="90"/>
      <c r="BG22" s="90"/>
      <c r="BH22" s="90"/>
      <c r="BI22" s="90"/>
      <c r="BJ22" s="90"/>
      <c r="BK22" s="90"/>
      <c r="BL22" s="90"/>
      <c r="BM22" s="91"/>
      <c r="BN22" s="92">
        <v>13604799</v>
      </c>
      <c r="BO22" s="93"/>
      <c r="BP22" s="93"/>
      <c r="BQ22" s="93"/>
      <c r="BR22" s="93"/>
      <c r="BS22" s="93"/>
      <c r="BT22" s="93"/>
      <c r="BU22" s="94"/>
      <c r="BV22" s="92">
        <v>13756693</v>
      </c>
      <c r="BW22" s="93"/>
      <c r="BX22" s="93"/>
      <c r="BY22" s="93"/>
      <c r="BZ22" s="93"/>
      <c r="CA22" s="93"/>
      <c r="CB22" s="93"/>
      <c r="CC22" s="94"/>
      <c r="CD22" s="225"/>
      <c r="CE22" s="226"/>
      <c r="CF22" s="226"/>
      <c r="CG22" s="226"/>
      <c r="CH22" s="226"/>
      <c r="CI22" s="226"/>
      <c r="CJ22" s="226"/>
      <c r="CK22" s="226"/>
      <c r="CL22" s="226"/>
      <c r="CM22" s="226"/>
      <c r="CN22" s="226"/>
      <c r="CO22" s="226"/>
      <c r="CP22" s="226"/>
      <c r="CQ22" s="226"/>
      <c r="CR22" s="226"/>
      <c r="CS22" s="227"/>
      <c r="CT22" s="120"/>
      <c r="CU22" s="121"/>
      <c r="CV22" s="121"/>
      <c r="CW22" s="121"/>
      <c r="CX22" s="121"/>
      <c r="CY22" s="121"/>
      <c r="CZ22" s="121"/>
      <c r="DA22" s="122"/>
      <c r="DB22" s="120"/>
      <c r="DC22" s="121"/>
      <c r="DD22" s="121"/>
      <c r="DE22" s="121"/>
      <c r="DF22" s="121"/>
      <c r="DG22" s="121"/>
      <c r="DH22" s="121"/>
      <c r="DI22" s="122"/>
    </row>
    <row r="23" spans="1:113" ht="18.75" customHeight="1" x14ac:dyDescent="0.15">
      <c r="A23" s="64"/>
      <c r="B23" s="275"/>
      <c r="C23" s="276"/>
      <c r="D23" s="277"/>
      <c r="E23" s="104"/>
      <c r="F23" s="87"/>
      <c r="G23" s="87"/>
      <c r="H23" s="87"/>
      <c r="I23" s="87"/>
      <c r="J23" s="87"/>
      <c r="K23" s="102"/>
      <c r="L23" s="104"/>
      <c r="M23" s="87"/>
      <c r="N23" s="87"/>
      <c r="O23" s="87"/>
      <c r="P23" s="102"/>
      <c r="Q23" s="278"/>
      <c r="R23" s="279"/>
      <c r="S23" s="279"/>
      <c r="T23" s="279"/>
      <c r="U23" s="279"/>
      <c r="V23" s="280"/>
      <c r="W23" s="281"/>
      <c r="X23" s="276"/>
      <c r="Y23" s="277"/>
      <c r="Z23" s="104"/>
      <c r="AA23" s="87"/>
      <c r="AB23" s="87"/>
      <c r="AC23" s="87"/>
      <c r="AD23" s="87"/>
      <c r="AE23" s="87"/>
      <c r="AF23" s="87"/>
      <c r="AG23" s="102"/>
      <c r="AH23" s="104"/>
      <c r="AI23" s="87"/>
      <c r="AJ23" s="87"/>
      <c r="AK23" s="87"/>
      <c r="AL23" s="102"/>
      <c r="AM23" s="282"/>
      <c r="AN23" s="283"/>
      <c r="AO23" s="283"/>
      <c r="AP23" s="283"/>
      <c r="AQ23" s="283"/>
      <c r="AR23" s="284"/>
      <c r="AS23" s="278"/>
      <c r="AT23" s="279"/>
      <c r="AU23" s="279"/>
      <c r="AV23" s="279"/>
      <c r="AW23" s="279"/>
      <c r="AX23" s="285"/>
      <c r="AY23" s="111" t="s">
        <v>102</v>
      </c>
      <c r="AZ23" s="112"/>
      <c r="BA23" s="112"/>
      <c r="BB23" s="112"/>
      <c r="BC23" s="112"/>
      <c r="BD23" s="112"/>
      <c r="BE23" s="112"/>
      <c r="BF23" s="112"/>
      <c r="BG23" s="112"/>
      <c r="BH23" s="112"/>
      <c r="BI23" s="112"/>
      <c r="BJ23" s="112"/>
      <c r="BK23" s="112"/>
      <c r="BL23" s="112"/>
      <c r="BM23" s="113"/>
      <c r="BN23" s="114">
        <v>9102424</v>
      </c>
      <c r="BO23" s="115"/>
      <c r="BP23" s="115"/>
      <c r="BQ23" s="115"/>
      <c r="BR23" s="115"/>
      <c r="BS23" s="115"/>
      <c r="BT23" s="115"/>
      <c r="BU23" s="116"/>
      <c r="BV23" s="114">
        <v>9391771</v>
      </c>
      <c r="BW23" s="115"/>
      <c r="BX23" s="115"/>
      <c r="BY23" s="115"/>
      <c r="BZ23" s="115"/>
      <c r="CA23" s="115"/>
      <c r="CB23" s="115"/>
      <c r="CC23" s="116"/>
      <c r="CD23" s="225"/>
      <c r="CE23" s="226"/>
      <c r="CF23" s="226"/>
      <c r="CG23" s="226"/>
      <c r="CH23" s="226"/>
      <c r="CI23" s="226"/>
      <c r="CJ23" s="226"/>
      <c r="CK23" s="226"/>
      <c r="CL23" s="226"/>
      <c r="CM23" s="226"/>
      <c r="CN23" s="226"/>
      <c r="CO23" s="226"/>
      <c r="CP23" s="226"/>
      <c r="CQ23" s="226"/>
      <c r="CR23" s="226"/>
      <c r="CS23" s="227"/>
      <c r="CT23" s="120"/>
      <c r="CU23" s="121"/>
      <c r="CV23" s="121"/>
      <c r="CW23" s="121"/>
      <c r="CX23" s="121"/>
      <c r="CY23" s="121"/>
      <c r="CZ23" s="121"/>
      <c r="DA23" s="122"/>
      <c r="DB23" s="120"/>
      <c r="DC23" s="121"/>
      <c r="DD23" s="121"/>
      <c r="DE23" s="121"/>
      <c r="DF23" s="121"/>
      <c r="DG23" s="121"/>
      <c r="DH23" s="121"/>
      <c r="DI23" s="122"/>
    </row>
    <row r="24" spans="1:113" ht="18.75" customHeight="1" thickBot="1" x14ac:dyDescent="0.2">
      <c r="A24" s="64"/>
      <c r="B24" s="275"/>
      <c r="C24" s="276"/>
      <c r="D24" s="277"/>
      <c r="E24" s="159" t="s">
        <v>103</v>
      </c>
      <c r="F24" s="107"/>
      <c r="G24" s="107"/>
      <c r="H24" s="107"/>
      <c r="I24" s="107"/>
      <c r="J24" s="107"/>
      <c r="K24" s="108"/>
      <c r="L24" s="160">
        <v>1</v>
      </c>
      <c r="M24" s="161"/>
      <c r="N24" s="161"/>
      <c r="O24" s="161"/>
      <c r="P24" s="200"/>
      <c r="Q24" s="160">
        <v>7000</v>
      </c>
      <c r="R24" s="161"/>
      <c r="S24" s="161"/>
      <c r="T24" s="161"/>
      <c r="U24" s="161"/>
      <c r="V24" s="200"/>
      <c r="W24" s="281"/>
      <c r="X24" s="276"/>
      <c r="Y24" s="277"/>
      <c r="Z24" s="159" t="s">
        <v>104</v>
      </c>
      <c r="AA24" s="107"/>
      <c r="AB24" s="107"/>
      <c r="AC24" s="107"/>
      <c r="AD24" s="107"/>
      <c r="AE24" s="107"/>
      <c r="AF24" s="107"/>
      <c r="AG24" s="108"/>
      <c r="AH24" s="160">
        <v>247</v>
      </c>
      <c r="AI24" s="161"/>
      <c r="AJ24" s="161"/>
      <c r="AK24" s="161"/>
      <c r="AL24" s="200"/>
      <c r="AM24" s="160">
        <v>752115</v>
      </c>
      <c r="AN24" s="161"/>
      <c r="AO24" s="161"/>
      <c r="AP24" s="161"/>
      <c r="AQ24" s="161"/>
      <c r="AR24" s="200"/>
      <c r="AS24" s="160">
        <v>3045</v>
      </c>
      <c r="AT24" s="161"/>
      <c r="AU24" s="161"/>
      <c r="AV24" s="161"/>
      <c r="AW24" s="161"/>
      <c r="AX24" s="162"/>
      <c r="AY24" s="258" t="s">
        <v>105</v>
      </c>
      <c r="AZ24" s="259"/>
      <c r="BA24" s="259"/>
      <c r="BB24" s="259"/>
      <c r="BC24" s="259"/>
      <c r="BD24" s="259"/>
      <c r="BE24" s="259"/>
      <c r="BF24" s="259"/>
      <c r="BG24" s="259"/>
      <c r="BH24" s="259"/>
      <c r="BI24" s="259"/>
      <c r="BJ24" s="259"/>
      <c r="BK24" s="259"/>
      <c r="BL24" s="259"/>
      <c r="BM24" s="260"/>
      <c r="BN24" s="114">
        <v>6998670</v>
      </c>
      <c r="BO24" s="115"/>
      <c r="BP24" s="115"/>
      <c r="BQ24" s="115"/>
      <c r="BR24" s="115"/>
      <c r="BS24" s="115"/>
      <c r="BT24" s="115"/>
      <c r="BU24" s="116"/>
      <c r="BV24" s="114">
        <v>6972110</v>
      </c>
      <c r="BW24" s="115"/>
      <c r="BX24" s="115"/>
      <c r="BY24" s="115"/>
      <c r="BZ24" s="115"/>
      <c r="CA24" s="115"/>
      <c r="CB24" s="115"/>
      <c r="CC24" s="116"/>
      <c r="CD24" s="225"/>
      <c r="CE24" s="226"/>
      <c r="CF24" s="226"/>
      <c r="CG24" s="226"/>
      <c r="CH24" s="226"/>
      <c r="CI24" s="226"/>
      <c r="CJ24" s="226"/>
      <c r="CK24" s="226"/>
      <c r="CL24" s="226"/>
      <c r="CM24" s="226"/>
      <c r="CN24" s="226"/>
      <c r="CO24" s="226"/>
      <c r="CP24" s="226"/>
      <c r="CQ24" s="226"/>
      <c r="CR24" s="226"/>
      <c r="CS24" s="227"/>
      <c r="CT24" s="120"/>
      <c r="CU24" s="121"/>
      <c r="CV24" s="121"/>
      <c r="CW24" s="121"/>
      <c r="CX24" s="121"/>
      <c r="CY24" s="121"/>
      <c r="CZ24" s="121"/>
      <c r="DA24" s="122"/>
      <c r="DB24" s="120"/>
      <c r="DC24" s="121"/>
      <c r="DD24" s="121"/>
      <c r="DE24" s="121"/>
      <c r="DF24" s="121"/>
      <c r="DG24" s="121"/>
      <c r="DH24" s="121"/>
      <c r="DI24" s="122"/>
    </row>
    <row r="25" spans="1:113" ht="18.75" customHeight="1" x14ac:dyDescent="0.15">
      <c r="A25" s="64"/>
      <c r="B25" s="275"/>
      <c r="C25" s="276"/>
      <c r="D25" s="277"/>
      <c r="E25" s="159" t="s">
        <v>106</v>
      </c>
      <c r="F25" s="107"/>
      <c r="G25" s="107"/>
      <c r="H25" s="107"/>
      <c r="I25" s="107"/>
      <c r="J25" s="107"/>
      <c r="K25" s="108"/>
      <c r="L25" s="160">
        <v>1</v>
      </c>
      <c r="M25" s="161"/>
      <c r="N25" s="161"/>
      <c r="O25" s="161"/>
      <c r="P25" s="200"/>
      <c r="Q25" s="160">
        <v>5710</v>
      </c>
      <c r="R25" s="161"/>
      <c r="S25" s="161"/>
      <c r="T25" s="161"/>
      <c r="U25" s="161"/>
      <c r="V25" s="200"/>
      <c r="W25" s="281"/>
      <c r="X25" s="276"/>
      <c r="Y25" s="277"/>
      <c r="Z25" s="159" t="s">
        <v>107</v>
      </c>
      <c r="AA25" s="107"/>
      <c r="AB25" s="107"/>
      <c r="AC25" s="107"/>
      <c r="AD25" s="107"/>
      <c r="AE25" s="107"/>
      <c r="AF25" s="107"/>
      <c r="AG25" s="108"/>
      <c r="AH25" s="160" t="s">
        <v>65</v>
      </c>
      <c r="AI25" s="161"/>
      <c r="AJ25" s="161"/>
      <c r="AK25" s="161"/>
      <c r="AL25" s="200"/>
      <c r="AM25" s="160" t="s">
        <v>65</v>
      </c>
      <c r="AN25" s="161"/>
      <c r="AO25" s="161"/>
      <c r="AP25" s="161"/>
      <c r="AQ25" s="161"/>
      <c r="AR25" s="200"/>
      <c r="AS25" s="160" t="s">
        <v>65</v>
      </c>
      <c r="AT25" s="161"/>
      <c r="AU25" s="161"/>
      <c r="AV25" s="161"/>
      <c r="AW25" s="161"/>
      <c r="AX25" s="162"/>
      <c r="AY25" s="89" t="s">
        <v>108</v>
      </c>
      <c r="AZ25" s="90"/>
      <c r="BA25" s="90"/>
      <c r="BB25" s="90"/>
      <c r="BC25" s="90"/>
      <c r="BD25" s="90"/>
      <c r="BE25" s="90"/>
      <c r="BF25" s="90"/>
      <c r="BG25" s="90"/>
      <c r="BH25" s="90"/>
      <c r="BI25" s="90"/>
      <c r="BJ25" s="90"/>
      <c r="BK25" s="90"/>
      <c r="BL25" s="90"/>
      <c r="BM25" s="91"/>
      <c r="BN25" s="92">
        <v>2812269</v>
      </c>
      <c r="BO25" s="93"/>
      <c r="BP25" s="93"/>
      <c r="BQ25" s="93"/>
      <c r="BR25" s="93"/>
      <c r="BS25" s="93"/>
      <c r="BT25" s="93"/>
      <c r="BU25" s="94"/>
      <c r="BV25" s="92">
        <v>3362030</v>
      </c>
      <c r="BW25" s="93"/>
      <c r="BX25" s="93"/>
      <c r="BY25" s="93"/>
      <c r="BZ25" s="93"/>
      <c r="CA25" s="93"/>
      <c r="CB25" s="93"/>
      <c r="CC25" s="94"/>
      <c r="CD25" s="225"/>
      <c r="CE25" s="226"/>
      <c r="CF25" s="226"/>
      <c r="CG25" s="226"/>
      <c r="CH25" s="226"/>
      <c r="CI25" s="226"/>
      <c r="CJ25" s="226"/>
      <c r="CK25" s="226"/>
      <c r="CL25" s="226"/>
      <c r="CM25" s="226"/>
      <c r="CN25" s="226"/>
      <c r="CO25" s="226"/>
      <c r="CP25" s="226"/>
      <c r="CQ25" s="226"/>
      <c r="CR25" s="226"/>
      <c r="CS25" s="227"/>
      <c r="CT25" s="120"/>
      <c r="CU25" s="121"/>
      <c r="CV25" s="121"/>
      <c r="CW25" s="121"/>
      <c r="CX25" s="121"/>
      <c r="CY25" s="121"/>
      <c r="CZ25" s="121"/>
      <c r="DA25" s="122"/>
      <c r="DB25" s="120"/>
      <c r="DC25" s="121"/>
      <c r="DD25" s="121"/>
      <c r="DE25" s="121"/>
      <c r="DF25" s="121"/>
      <c r="DG25" s="121"/>
      <c r="DH25" s="121"/>
      <c r="DI25" s="122"/>
    </row>
    <row r="26" spans="1:113" ht="18.75" customHeight="1" x14ac:dyDescent="0.15">
      <c r="A26" s="64"/>
      <c r="B26" s="275"/>
      <c r="C26" s="276"/>
      <c r="D26" s="277"/>
      <c r="E26" s="159" t="s">
        <v>109</v>
      </c>
      <c r="F26" s="107"/>
      <c r="G26" s="107"/>
      <c r="H26" s="107"/>
      <c r="I26" s="107"/>
      <c r="J26" s="107"/>
      <c r="K26" s="108"/>
      <c r="L26" s="160">
        <v>1</v>
      </c>
      <c r="M26" s="161"/>
      <c r="N26" s="161"/>
      <c r="O26" s="161"/>
      <c r="P26" s="200"/>
      <c r="Q26" s="160">
        <v>4000</v>
      </c>
      <c r="R26" s="161"/>
      <c r="S26" s="161"/>
      <c r="T26" s="161"/>
      <c r="U26" s="161"/>
      <c r="V26" s="200"/>
      <c r="W26" s="281"/>
      <c r="X26" s="276"/>
      <c r="Y26" s="277"/>
      <c r="Z26" s="159" t="s">
        <v>110</v>
      </c>
      <c r="AA26" s="286"/>
      <c r="AB26" s="286"/>
      <c r="AC26" s="286"/>
      <c r="AD26" s="286"/>
      <c r="AE26" s="286"/>
      <c r="AF26" s="286"/>
      <c r="AG26" s="287"/>
      <c r="AH26" s="160">
        <v>15</v>
      </c>
      <c r="AI26" s="161"/>
      <c r="AJ26" s="161"/>
      <c r="AK26" s="161"/>
      <c r="AL26" s="200"/>
      <c r="AM26" s="160">
        <v>49305</v>
      </c>
      <c r="AN26" s="161"/>
      <c r="AO26" s="161"/>
      <c r="AP26" s="161"/>
      <c r="AQ26" s="161"/>
      <c r="AR26" s="200"/>
      <c r="AS26" s="160">
        <v>3287</v>
      </c>
      <c r="AT26" s="161"/>
      <c r="AU26" s="161"/>
      <c r="AV26" s="161"/>
      <c r="AW26" s="161"/>
      <c r="AX26" s="162"/>
      <c r="AY26" s="117" t="s">
        <v>111</v>
      </c>
      <c r="AZ26" s="118"/>
      <c r="BA26" s="118"/>
      <c r="BB26" s="118"/>
      <c r="BC26" s="118"/>
      <c r="BD26" s="118"/>
      <c r="BE26" s="118"/>
      <c r="BF26" s="118"/>
      <c r="BG26" s="118"/>
      <c r="BH26" s="118"/>
      <c r="BI26" s="118"/>
      <c r="BJ26" s="118"/>
      <c r="BK26" s="118"/>
      <c r="BL26" s="118"/>
      <c r="BM26" s="119"/>
      <c r="BN26" s="114" t="s">
        <v>65</v>
      </c>
      <c r="BO26" s="115"/>
      <c r="BP26" s="115"/>
      <c r="BQ26" s="115"/>
      <c r="BR26" s="115"/>
      <c r="BS26" s="115"/>
      <c r="BT26" s="115"/>
      <c r="BU26" s="116"/>
      <c r="BV26" s="114" t="s">
        <v>65</v>
      </c>
      <c r="BW26" s="115"/>
      <c r="BX26" s="115"/>
      <c r="BY26" s="115"/>
      <c r="BZ26" s="115"/>
      <c r="CA26" s="115"/>
      <c r="CB26" s="115"/>
      <c r="CC26" s="116"/>
      <c r="CD26" s="225"/>
      <c r="CE26" s="226"/>
      <c r="CF26" s="226"/>
      <c r="CG26" s="226"/>
      <c r="CH26" s="226"/>
      <c r="CI26" s="226"/>
      <c r="CJ26" s="226"/>
      <c r="CK26" s="226"/>
      <c r="CL26" s="226"/>
      <c r="CM26" s="226"/>
      <c r="CN26" s="226"/>
      <c r="CO26" s="226"/>
      <c r="CP26" s="226"/>
      <c r="CQ26" s="226"/>
      <c r="CR26" s="226"/>
      <c r="CS26" s="227"/>
      <c r="CT26" s="120"/>
      <c r="CU26" s="121"/>
      <c r="CV26" s="121"/>
      <c r="CW26" s="121"/>
      <c r="CX26" s="121"/>
      <c r="CY26" s="121"/>
      <c r="CZ26" s="121"/>
      <c r="DA26" s="122"/>
      <c r="DB26" s="120"/>
      <c r="DC26" s="121"/>
      <c r="DD26" s="121"/>
      <c r="DE26" s="121"/>
      <c r="DF26" s="121"/>
      <c r="DG26" s="121"/>
      <c r="DH26" s="121"/>
      <c r="DI26" s="122"/>
    </row>
    <row r="27" spans="1:113" ht="18.75" customHeight="1" thickBot="1" x14ac:dyDescent="0.2">
      <c r="A27" s="64"/>
      <c r="B27" s="275"/>
      <c r="C27" s="276"/>
      <c r="D27" s="277"/>
      <c r="E27" s="159" t="s">
        <v>112</v>
      </c>
      <c r="F27" s="107"/>
      <c r="G27" s="107"/>
      <c r="H27" s="107"/>
      <c r="I27" s="107"/>
      <c r="J27" s="107"/>
      <c r="K27" s="108"/>
      <c r="L27" s="160">
        <v>1</v>
      </c>
      <c r="M27" s="161"/>
      <c r="N27" s="161"/>
      <c r="O27" s="161"/>
      <c r="P27" s="200"/>
      <c r="Q27" s="160">
        <v>4020</v>
      </c>
      <c r="R27" s="161"/>
      <c r="S27" s="161"/>
      <c r="T27" s="161"/>
      <c r="U27" s="161"/>
      <c r="V27" s="200"/>
      <c r="W27" s="281"/>
      <c r="X27" s="276"/>
      <c r="Y27" s="277"/>
      <c r="Z27" s="159" t="s">
        <v>113</v>
      </c>
      <c r="AA27" s="107"/>
      <c r="AB27" s="107"/>
      <c r="AC27" s="107"/>
      <c r="AD27" s="107"/>
      <c r="AE27" s="107"/>
      <c r="AF27" s="107"/>
      <c r="AG27" s="108"/>
      <c r="AH27" s="160" t="s">
        <v>65</v>
      </c>
      <c r="AI27" s="161"/>
      <c r="AJ27" s="161"/>
      <c r="AK27" s="161"/>
      <c r="AL27" s="200"/>
      <c r="AM27" s="160" t="s">
        <v>65</v>
      </c>
      <c r="AN27" s="161"/>
      <c r="AO27" s="161"/>
      <c r="AP27" s="161"/>
      <c r="AQ27" s="161"/>
      <c r="AR27" s="200"/>
      <c r="AS27" s="160" t="s">
        <v>65</v>
      </c>
      <c r="AT27" s="161"/>
      <c r="AU27" s="161"/>
      <c r="AV27" s="161"/>
      <c r="AW27" s="161"/>
      <c r="AX27" s="162"/>
      <c r="AY27" s="208" t="s">
        <v>114</v>
      </c>
      <c r="AZ27" s="209"/>
      <c r="BA27" s="209"/>
      <c r="BB27" s="209"/>
      <c r="BC27" s="209"/>
      <c r="BD27" s="209"/>
      <c r="BE27" s="209"/>
      <c r="BF27" s="209"/>
      <c r="BG27" s="209"/>
      <c r="BH27" s="209"/>
      <c r="BI27" s="209"/>
      <c r="BJ27" s="209"/>
      <c r="BK27" s="209"/>
      <c r="BL27" s="209"/>
      <c r="BM27" s="210"/>
      <c r="BN27" s="261" t="s">
        <v>65</v>
      </c>
      <c r="BO27" s="262"/>
      <c r="BP27" s="262"/>
      <c r="BQ27" s="262"/>
      <c r="BR27" s="262"/>
      <c r="BS27" s="262"/>
      <c r="BT27" s="262"/>
      <c r="BU27" s="263"/>
      <c r="BV27" s="261" t="s">
        <v>65</v>
      </c>
      <c r="BW27" s="262"/>
      <c r="BX27" s="262"/>
      <c r="BY27" s="262"/>
      <c r="BZ27" s="262"/>
      <c r="CA27" s="262"/>
      <c r="CB27" s="262"/>
      <c r="CC27" s="263"/>
      <c r="CD27" s="288"/>
      <c r="CE27" s="226"/>
      <c r="CF27" s="226"/>
      <c r="CG27" s="226"/>
      <c r="CH27" s="226"/>
      <c r="CI27" s="226"/>
      <c r="CJ27" s="226"/>
      <c r="CK27" s="226"/>
      <c r="CL27" s="226"/>
      <c r="CM27" s="226"/>
      <c r="CN27" s="226"/>
      <c r="CO27" s="226"/>
      <c r="CP27" s="226"/>
      <c r="CQ27" s="226"/>
      <c r="CR27" s="226"/>
      <c r="CS27" s="227"/>
      <c r="CT27" s="120"/>
      <c r="CU27" s="121"/>
      <c r="CV27" s="121"/>
      <c r="CW27" s="121"/>
      <c r="CX27" s="121"/>
      <c r="CY27" s="121"/>
      <c r="CZ27" s="121"/>
      <c r="DA27" s="122"/>
      <c r="DB27" s="120"/>
      <c r="DC27" s="121"/>
      <c r="DD27" s="121"/>
      <c r="DE27" s="121"/>
      <c r="DF27" s="121"/>
      <c r="DG27" s="121"/>
      <c r="DH27" s="121"/>
      <c r="DI27" s="122"/>
    </row>
    <row r="28" spans="1:113" ht="18.75" customHeight="1" x14ac:dyDescent="0.15">
      <c r="A28" s="64"/>
      <c r="B28" s="275"/>
      <c r="C28" s="276"/>
      <c r="D28" s="277"/>
      <c r="E28" s="159" t="s">
        <v>115</v>
      </c>
      <c r="F28" s="107"/>
      <c r="G28" s="107"/>
      <c r="H28" s="107"/>
      <c r="I28" s="107"/>
      <c r="J28" s="107"/>
      <c r="K28" s="108"/>
      <c r="L28" s="160">
        <v>1</v>
      </c>
      <c r="M28" s="161"/>
      <c r="N28" s="161"/>
      <c r="O28" s="161"/>
      <c r="P28" s="200"/>
      <c r="Q28" s="160">
        <v>3600</v>
      </c>
      <c r="R28" s="161"/>
      <c r="S28" s="161"/>
      <c r="T28" s="161"/>
      <c r="U28" s="161"/>
      <c r="V28" s="200"/>
      <c r="W28" s="281"/>
      <c r="X28" s="276"/>
      <c r="Y28" s="277"/>
      <c r="Z28" s="159" t="s">
        <v>116</v>
      </c>
      <c r="AA28" s="107"/>
      <c r="AB28" s="107"/>
      <c r="AC28" s="107"/>
      <c r="AD28" s="107"/>
      <c r="AE28" s="107"/>
      <c r="AF28" s="107"/>
      <c r="AG28" s="108"/>
      <c r="AH28" s="160" t="s">
        <v>65</v>
      </c>
      <c r="AI28" s="161"/>
      <c r="AJ28" s="161"/>
      <c r="AK28" s="161"/>
      <c r="AL28" s="200"/>
      <c r="AM28" s="160" t="s">
        <v>65</v>
      </c>
      <c r="AN28" s="161"/>
      <c r="AO28" s="161"/>
      <c r="AP28" s="161"/>
      <c r="AQ28" s="161"/>
      <c r="AR28" s="200"/>
      <c r="AS28" s="160" t="s">
        <v>65</v>
      </c>
      <c r="AT28" s="161"/>
      <c r="AU28" s="161"/>
      <c r="AV28" s="161"/>
      <c r="AW28" s="161"/>
      <c r="AX28" s="162"/>
      <c r="AY28" s="289" t="s">
        <v>117</v>
      </c>
      <c r="AZ28" s="290"/>
      <c r="BA28" s="290"/>
      <c r="BB28" s="291"/>
      <c r="BC28" s="89" t="s">
        <v>118</v>
      </c>
      <c r="BD28" s="90"/>
      <c r="BE28" s="90"/>
      <c r="BF28" s="90"/>
      <c r="BG28" s="90"/>
      <c r="BH28" s="90"/>
      <c r="BI28" s="90"/>
      <c r="BJ28" s="90"/>
      <c r="BK28" s="90"/>
      <c r="BL28" s="90"/>
      <c r="BM28" s="91"/>
      <c r="BN28" s="92">
        <v>2538283</v>
      </c>
      <c r="BO28" s="93"/>
      <c r="BP28" s="93"/>
      <c r="BQ28" s="93"/>
      <c r="BR28" s="93"/>
      <c r="BS28" s="93"/>
      <c r="BT28" s="93"/>
      <c r="BU28" s="94"/>
      <c r="BV28" s="92">
        <v>1847128</v>
      </c>
      <c r="BW28" s="93"/>
      <c r="BX28" s="93"/>
      <c r="BY28" s="93"/>
      <c r="BZ28" s="93"/>
      <c r="CA28" s="93"/>
      <c r="CB28" s="93"/>
      <c r="CC28" s="94"/>
      <c r="CD28" s="225"/>
      <c r="CE28" s="226"/>
      <c r="CF28" s="226"/>
      <c r="CG28" s="226"/>
      <c r="CH28" s="226"/>
      <c r="CI28" s="226"/>
      <c r="CJ28" s="226"/>
      <c r="CK28" s="226"/>
      <c r="CL28" s="226"/>
      <c r="CM28" s="226"/>
      <c r="CN28" s="226"/>
      <c r="CO28" s="226"/>
      <c r="CP28" s="226"/>
      <c r="CQ28" s="226"/>
      <c r="CR28" s="226"/>
      <c r="CS28" s="227"/>
      <c r="CT28" s="120"/>
      <c r="CU28" s="121"/>
      <c r="CV28" s="121"/>
      <c r="CW28" s="121"/>
      <c r="CX28" s="121"/>
      <c r="CY28" s="121"/>
      <c r="CZ28" s="121"/>
      <c r="DA28" s="122"/>
      <c r="DB28" s="120"/>
      <c r="DC28" s="121"/>
      <c r="DD28" s="121"/>
      <c r="DE28" s="121"/>
      <c r="DF28" s="121"/>
      <c r="DG28" s="121"/>
      <c r="DH28" s="121"/>
      <c r="DI28" s="122"/>
    </row>
    <row r="29" spans="1:113" ht="18.75" customHeight="1" x14ac:dyDescent="0.15">
      <c r="A29" s="64"/>
      <c r="B29" s="275"/>
      <c r="C29" s="276"/>
      <c r="D29" s="277"/>
      <c r="E29" s="159" t="s">
        <v>119</v>
      </c>
      <c r="F29" s="107"/>
      <c r="G29" s="107"/>
      <c r="H29" s="107"/>
      <c r="I29" s="107"/>
      <c r="J29" s="107"/>
      <c r="K29" s="108"/>
      <c r="L29" s="160">
        <v>16</v>
      </c>
      <c r="M29" s="161"/>
      <c r="N29" s="161"/>
      <c r="O29" s="161"/>
      <c r="P29" s="200"/>
      <c r="Q29" s="160">
        <v>3440</v>
      </c>
      <c r="R29" s="161"/>
      <c r="S29" s="161"/>
      <c r="T29" s="161"/>
      <c r="U29" s="161"/>
      <c r="V29" s="200"/>
      <c r="W29" s="292"/>
      <c r="X29" s="293"/>
      <c r="Y29" s="294"/>
      <c r="Z29" s="159" t="s">
        <v>120</v>
      </c>
      <c r="AA29" s="107"/>
      <c r="AB29" s="107"/>
      <c r="AC29" s="107"/>
      <c r="AD29" s="107"/>
      <c r="AE29" s="107"/>
      <c r="AF29" s="107"/>
      <c r="AG29" s="108"/>
      <c r="AH29" s="160">
        <v>247</v>
      </c>
      <c r="AI29" s="161"/>
      <c r="AJ29" s="161"/>
      <c r="AK29" s="161"/>
      <c r="AL29" s="200"/>
      <c r="AM29" s="160">
        <v>752115</v>
      </c>
      <c r="AN29" s="161"/>
      <c r="AO29" s="161"/>
      <c r="AP29" s="161"/>
      <c r="AQ29" s="161"/>
      <c r="AR29" s="200"/>
      <c r="AS29" s="160">
        <v>3045</v>
      </c>
      <c r="AT29" s="161"/>
      <c r="AU29" s="161"/>
      <c r="AV29" s="161"/>
      <c r="AW29" s="161"/>
      <c r="AX29" s="162"/>
      <c r="AY29" s="295"/>
      <c r="AZ29" s="296"/>
      <c r="BA29" s="296"/>
      <c r="BB29" s="297"/>
      <c r="BC29" s="111" t="s">
        <v>121</v>
      </c>
      <c r="BD29" s="112"/>
      <c r="BE29" s="112"/>
      <c r="BF29" s="112"/>
      <c r="BG29" s="112"/>
      <c r="BH29" s="112"/>
      <c r="BI29" s="112"/>
      <c r="BJ29" s="112"/>
      <c r="BK29" s="112"/>
      <c r="BL29" s="112"/>
      <c r="BM29" s="113"/>
      <c r="BN29" s="114">
        <v>125211</v>
      </c>
      <c r="BO29" s="115"/>
      <c r="BP29" s="115"/>
      <c r="BQ29" s="115"/>
      <c r="BR29" s="115"/>
      <c r="BS29" s="115"/>
      <c r="BT29" s="115"/>
      <c r="BU29" s="116"/>
      <c r="BV29" s="114">
        <v>567</v>
      </c>
      <c r="BW29" s="115"/>
      <c r="BX29" s="115"/>
      <c r="BY29" s="115"/>
      <c r="BZ29" s="115"/>
      <c r="CA29" s="115"/>
      <c r="CB29" s="115"/>
      <c r="CC29" s="116"/>
      <c r="CD29" s="288"/>
      <c r="CE29" s="226"/>
      <c r="CF29" s="226"/>
      <c r="CG29" s="226"/>
      <c r="CH29" s="226"/>
      <c r="CI29" s="226"/>
      <c r="CJ29" s="226"/>
      <c r="CK29" s="226"/>
      <c r="CL29" s="226"/>
      <c r="CM29" s="226"/>
      <c r="CN29" s="226"/>
      <c r="CO29" s="226"/>
      <c r="CP29" s="226"/>
      <c r="CQ29" s="226"/>
      <c r="CR29" s="226"/>
      <c r="CS29" s="227"/>
      <c r="CT29" s="120"/>
      <c r="CU29" s="121"/>
      <c r="CV29" s="121"/>
      <c r="CW29" s="121"/>
      <c r="CX29" s="121"/>
      <c r="CY29" s="121"/>
      <c r="CZ29" s="121"/>
      <c r="DA29" s="122"/>
      <c r="DB29" s="120"/>
      <c r="DC29" s="121"/>
      <c r="DD29" s="121"/>
      <c r="DE29" s="121"/>
      <c r="DF29" s="121"/>
      <c r="DG29" s="121"/>
      <c r="DH29" s="121"/>
      <c r="DI29" s="122"/>
    </row>
    <row r="30" spans="1:113" ht="18.75" customHeight="1" thickBot="1" x14ac:dyDescent="0.2">
      <c r="A30" s="64"/>
      <c r="B30" s="298"/>
      <c r="C30" s="299"/>
      <c r="D30" s="300"/>
      <c r="E30" s="169"/>
      <c r="F30" s="170"/>
      <c r="G30" s="170"/>
      <c r="H30" s="170"/>
      <c r="I30" s="170"/>
      <c r="J30" s="170"/>
      <c r="K30" s="171"/>
      <c r="L30" s="301"/>
      <c r="M30" s="302"/>
      <c r="N30" s="302"/>
      <c r="O30" s="302"/>
      <c r="P30" s="303"/>
      <c r="Q30" s="301"/>
      <c r="R30" s="302"/>
      <c r="S30" s="302"/>
      <c r="T30" s="302"/>
      <c r="U30" s="302"/>
      <c r="V30" s="303"/>
      <c r="W30" s="304" t="s">
        <v>122</v>
      </c>
      <c r="X30" s="305"/>
      <c r="Y30" s="305"/>
      <c r="Z30" s="305"/>
      <c r="AA30" s="305"/>
      <c r="AB30" s="305"/>
      <c r="AC30" s="305"/>
      <c r="AD30" s="305"/>
      <c r="AE30" s="305"/>
      <c r="AF30" s="305"/>
      <c r="AG30" s="306"/>
      <c r="AH30" s="240">
        <v>95.7</v>
      </c>
      <c r="AI30" s="241"/>
      <c r="AJ30" s="241"/>
      <c r="AK30" s="241"/>
      <c r="AL30" s="241"/>
      <c r="AM30" s="241"/>
      <c r="AN30" s="241"/>
      <c r="AO30" s="241"/>
      <c r="AP30" s="241"/>
      <c r="AQ30" s="241"/>
      <c r="AR30" s="241"/>
      <c r="AS30" s="241"/>
      <c r="AT30" s="241"/>
      <c r="AU30" s="241"/>
      <c r="AV30" s="241"/>
      <c r="AW30" s="241"/>
      <c r="AX30" s="243"/>
      <c r="AY30" s="307"/>
      <c r="AZ30" s="308"/>
      <c r="BA30" s="308"/>
      <c r="BB30" s="309"/>
      <c r="BC30" s="258" t="s">
        <v>123</v>
      </c>
      <c r="BD30" s="259"/>
      <c r="BE30" s="259"/>
      <c r="BF30" s="259"/>
      <c r="BG30" s="259"/>
      <c r="BH30" s="259"/>
      <c r="BI30" s="259"/>
      <c r="BJ30" s="259"/>
      <c r="BK30" s="259"/>
      <c r="BL30" s="259"/>
      <c r="BM30" s="260"/>
      <c r="BN30" s="261">
        <v>1561328</v>
      </c>
      <c r="BO30" s="262"/>
      <c r="BP30" s="262"/>
      <c r="BQ30" s="262"/>
      <c r="BR30" s="262"/>
      <c r="BS30" s="262"/>
      <c r="BT30" s="262"/>
      <c r="BU30" s="263"/>
      <c r="BV30" s="261">
        <v>1270767</v>
      </c>
      <c r="BW30" s="262"/>
      <c r="BX30" s="262"/>
      <c r="BY30" s="262"/>
      <c r="BZ30" s="262"/>
      <c r="CA30" s="262"/>
      <c r="CB30" s="262"/>
      <c r="CC30" s="263"/>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row>
    <row r="31" spans="1:113" ht="13.5" customHeight="1" x14ac:dyDescent="0.15">
      <c r="A31" s="64"/>
      <c r="B31" s="316"/>
      <c r="DI31" s="317"/>
    </row>
    <row r="32" spans="1:113" ht="13.5" customHeight="1" x14ac:dyDescent="0.15">
      <c r="A32" s="64"/>
      <c r="B32" s="318"/>
      <c r="C32" s="319" t="s">
        <v>124</v>
      </c>
      <c r="D32" s="319"/>
      <c r="E32" s="319"/>
      <c r="F32" s="319"/>
      <c r="G32" s="319"/>
      <c r="H32" s="319"/>
      <c r="I32" s="319"/>
      <c r="J32" s="319"/>
      <c r="K32" s="319"/>
      <c r="L32" s="319"/>
      <c r="M32" s="319"/>
      <c r="N32" s="319"/>
      <c r="O32" s="319"/>
      <c r="P32" s="319"/>
      <c r="Q32" s="319"/>
      <c r="R32" s="319"/>
      <c r="S32" s="319"/>
      <c r="U32" s="118" t="s">
        <v>125</v>
      </c>
      <c r="V32" s="118"/>
      <c r="W32" s="118"/>
      <c r="X32" s="118"/>
      <c r="Y32" s="118"/>
      <c r="Z32" s="118"/>
      <c r="AA32" s="118"/>
      <c r="AB32" s="118"/>
      <c r="AC32" s="118"/>
      <c r="AD32" s="118"/>
      <c r="AE32" s="118"/>
      <c r="AF32" s="118"/>
      <c r="AG32" s="118"/>
      <c r="AH32" s="118"/>
      <c r="AI32" s="118"/>
      <c r="AJ32" s="118"/>
      <c r="AK32" s="118"/>
      <c r="AM32" s="118" t="s">
        <v>126</v>
      </c>
      <c r="AN32" s="118"/>
      <c r="AO32" s="118"/>
      <c r="AP32" s="118"/>
      <c r="AQ32" s="118"/>
      <c r="AR32" s="118"/>
      <c r="AS32" s="118"/>
      <c r="AT32" s="118"/>
      <c r="AU32" s="118"/>
      <c r="AV32" s="118"/>
      <c r="AW32" s="118"/>
      <c r="AX32" s="118"/>
      <c r="AY32" s="118"/>
      <c r="AZ32" s="118"/>
      <c r="BA32" s="118"/>
      <c r="BB32" s="118"/>
      <c r="BC32" s="118"/>
      <c r="BE32" s="118" t="s">
        <v>127</v>
      </c>
      <c r="BF32" s="118"/>
      <c r="BG32" s="118"/>
      <c r="BH32" s="118"/>
      <c r="BI32" s="118"/>
      <c r="BJ32" s="118"/>
      <c r="BK32" s="118"/>
      <c r="BL32" s="118"/>
      <c r="BM32" s="118"/>
      <c r="BN32" s="118"/>
      <c r="BO32" s="118"/>
      <c r="BP32" s="118"/>
      <c r="BQ32" s="118"/>
      <c r="BR32" s="118"/>
      <c r="BS32" s="118"/>
      <c r="BT32" s="118"/>
      <c r="BU32" s="118"/>
      <c r="BW32" s="118" t="s">
        <v>128</v>
      </c>
      <c r="BX32" s="118"/>
      <c r="BY32" s="118"/>
      <c r="BZ32" s="118"/>
      <c r="CA32" s="118"/>
      <c r="CB32" s="118"/>
      <c r="CC32" s="118"/>
      <c r="CD32" s="118"/>
      <c r="CE32" s="118"/>
      <c r="CF32" s="118"/>
      <c r="CG32" s="118"/>
      <c r="CH32" s="118"/>
      <c r="CI32" s="118"/>
      <c r="CJ32" s="118"/>
      <c r="CK32" s="118"/>
      <c r="CL32" s="118"/>
      <c r="CM32" s="118"/>
      <c r="CO32" s="118" t="s">
        <v>129</v>
      </c>
      <c r="CP32" s="118"/>
      <c r="CQ32" s="118"/>
      <c r="CR32" s="118"/>
      <c r="CS32" s="118"/>
      <c r="CT32" s="118"/>
      <c r="CU32" s="118"/>
      <c r="CV32" s="118"/>
      <c r="CW32" s="118"/>
      <c r="CX32" s="118"/>
      <c r="CY32" s="118"/>
      <c r="CZ32" s="118"/>
      <c r="DA32" s="118"/>
      <c r="DB32" s="118"/>
      <c r="DC32" s="118"/>
      <c r="DD32" s="118"/>
      <c r="DE32" s="118"/>
      <c r="DI32" s="317"/>
    </row>
    <row r="33" spans="1:113" ht="13.5" customHeight="1" x14ac:dyDescent="0.15">
      <c r="A33" s="64"/>
      <c r="B33" s="318"/>
      <c r="C33" s="137" t="s">
        <v>130</v>
      </c>
      <c r="D33" s="137"/>
      <c r="E33" s="84" t="s">
        <v>131</v>
      </c>
      <c r="F33" s="84"/>
      <c r="G33" s="84"/>
      <c r="H33" s="84"/>
      <c r="I33" s="84"/>
      <c r="J33" s="84"/>
      <c r="K33" s="84"/>
      <c r="L33" s="84"/>
      <c r="M33" s="84"/>
      <c r="N33" s="84"/>
      <c r="O33" s="84"/>
      <c r="P33" s="84"/>
      <c r="Q33" s="84"/>
      <c r="R33" s="84"/>
      <c r="S33" s="84"/>
      <c r="T33" s="320"/>
      <c r="U33" s="137" t="s">
        <v>130</v>
      </c>
      <c r="V33" s="137"/>
      <c r="W33" s="84" t="s">
        <v>131</v>
      </c>
      <c r="X33" s="84"/>
      <c r="Y33" s="84"/>
      <c r="Z33" s="84"/>
      <c r="AA33" s="84"/>
      <c r="AB33" s="84"/>
      <c r="AC33" s="84"/>
      <c r="AD33" s="84"/>
      <c r="AE33" s="84"/>
      <c r="AF33" s="84"/>
      <c r="AG33" s="84"/>
      <c r="AH33" s="84"/>
      <c r="AI33" s="84"/>
      <c r="AJ33" s="84"/>
      <c r="AK33" s="84"/>
      <c r="AL33" s="320"/>
      <c r="AM33" s="137" t="s">
        <v>130</v>
      </c>
      <c r="AN33" s="137"/>
      <c r="AO33" s="84" t="s">
        <v>131</v>
      </c>
      <c r="AP33" s="84"/>
      <c r="AQ33" s="84"/>
      <c r="AR33" s="84"/>
      <c r="AS33" s="84"/>
      <c r="AT33" s="84"/>
      <c r="AU33" s="84"/>
      <c r="AV33" s="84"/>
      <c r="AW33" s="84"/>
      <c r="AX33" s="84"/>
      <c r="AY33" s="84"/>
      <c r="AZ33" s="84"/>
      <c r="BA33" s="84"/>
      <c r="BB33" s="84"/>
      <c r="BC33" s="84"/>
      <c r="BD33" s="321"/>
      <c r="BE33" s="84" t="s">
        <v>132</v>
      </c>
      <c r="BF33" s="84"/>
      <c r="BG33" s="84" t="s">
        <v>133</v>
      </c>
      <c r="BH33" s="84"/>
      <c r="BI33" s="84"/>
      <c r="BJ33" s="84"/>
      <c r="BK33" s="84"/>
      <c r="BL33" s="84"/>
      <c r="BM33" s="84"/>
      <c r="BN33" s="84"/>
      <c r="BO33" s="84"/>
      <c r="BP33" s="84"/>
      <c r="BQ33" s="84"/>
      <c r="BR33" s="84"/>
      <c r="BS33" s="84"/>
      <c r="BT33" s="84"/>
      <c r="BU33" s="84"/>
      <c r="BV33" s="321"/>
      <c r="BW33" s="137" t="s">
        <v>132</v>
      </c>
      <c r="BX33" s="137"/>
      <c r="BY33" s="84" t="s">
        <v>134</v>
      </c>
      <c r="BZ33" s="84"/>
      <c r="CA33" s="84"/>
      <c r="CB33" s="84"/>
      <c r="CC33" s="84"/>
      <c r="CD33" s="84"/>
      <c r="CE33" s="84"/>
      <c r="CF33" s="84"/>
      <c r="CG33" s="84"/>
      <c r="CH33" s="84"/>
      <c r="CI33" s="84"/>
      <c r="CJ33" s="84"/>
      <c r="CK33" s="84"/>
      <c r="CL33" s="84"/>
      <c r="CM33" s="84"/>
      <c r="CN33" s="320"/>
      <c r="CO33" s="137" t="s">
        <v>130</v>
      </c>
      <c r="CP33" s="137"/>
      <c r="CQ33" s="84" t="s">
        <v>135</v>
      </c>
      <c r="CR33" s="84"/>
      <c r="CS33" s="84"/>
      <c r="CT33" s="84"/>
      <c r="CU33" s="84"/>
      <c r="CV33" s="84"/>
      <c r="CW33" s="84"/>
      <c r="CX33" s="84"/>
      <c r="CY33" s="84"/>
      <c r="CZ33" s="84"/>
      <c r="DA33" s="84"/>
      <c r="DB33" s="84"/>
      <c r="DC33" s="84"/>
      <c r="DD33" s="84"/>
      <c r="DE33" s="84"/>
      <c r="DF33" s="320"/>
      <c r="DG33" s="322" t="s">
        <v>136</v>
      </c>
      <c r="DH33" s="322"/>
      <c r="DI33" s="323"/>
    </row>
    <row r="34" spans="1:113" ht="32.25" customHeight="1" x14ac:dyDescent="0.15">
      <c r="A34" s="64"/>
      <c r="B34" s="318"/>
      <c r="C34" s="324">
        <f>IF(E34="","",1)</f>
        <v>1</v>
      </c>
      <c r="D34" s="324"/>
      <c r="E34" s="325" t="str">
        <f>IF('各会計、関係団体の財政状況及び健全化判断比率'!B7="","",'各会計、関係団体の財政状況及び健全化判断比率'!B7)</f>
        <v>一般会計</v>
      </c>
      <c r="F34" s="325"/>
      <c r="G34" s="325"/>
      <c r="H34" s="325"/>
      <c r="I34" s="325"/>
      <c r="J34" s="325"/>
      <c r="K34" s="325"/>
      <c r="L34" s="325"/>
      <c r="M34" s="325"/>
      <c r="N34" s="325"/>
      <c r="O34" s="325"/>
      <c r="P34" s="325"/>
      <c r="Q34" s="325"/>
      <c r="R34" s="325"/>
      <c r="S34" s="325"/>
      <c r="T34" s="64"/>
      <c r="U34" s="324">
        <f>IF(W34="","",MAX(C34:D43)+1)</f>
        <v>3</v>
      </c>
      <c r="V34" s="324"/>
      <c r="W34" s="325" t="str">
        <f>IF('各会計、関係団体の財政状況及び健全化判断比率'!B28="","",'各会計、関係団体の財政状況及び健全化判断比率'!B28)</f>
        <v>国民健康保険特別会計</v>
      </c>
      <c r="X34" s="325"/>
      <c r="Y34" s="325"/>
      <c r="Z34" s="325"/>
      <c r="AA34" s="325"/>
      <c r="AB34" s="325"/>
      <c r="AC34" s="325"/>
      <c r="AD34" s="325"/>
      <c r="AE34" s="325"/>
      <c r="AF34" s="325"/>
      <c r="AG34" s="325"/>
      <c r="AH34" s="325"/>
      <c r="AI34" s="325"/>
      <c r="AJ34" s="325"/>
      <c r="AK34" s="325"/>
      <c r="AL34" s="64"/>
      <c r="AM34" s="324">
        <f>IF(AO34="","",MAX(C34:D43,U34:V43)+1)</f>
        <v>8</v>
      </c>
      <c r="AN34" s="324"/>
      <c r="AO34" s="325" t="str">
        <f>IF('各会計、関係団体の財政状況及び健全化判断比率'!B33="","",'各会計、関係団体の財政状況及び健全化判断比率'!B33)</f>
        <v>上水道事業会計</v>
      </c>
      <c r="AP34" s="325"/>
      <c r="AQ34" s="325"/>
      <c r="AR34" s="325"/>
      <c r="AS34" s="325"/>
      <c r="AT34" s="325"/>
      <c r="AU34" s="325"/>
      <c r="AV34" s="325"/>
      <c r="AW34" s="325"/>
      <c r="AX34" s="325"/>
      <c r="AY34" s="325"/>
      <c r="AZ34" s="325"/>
      <c r="BA34" s="325"/>
      <c r="BB34" s="325"/>
      <c r="BC34" s="325"/>
      <c r="BD34" s="64"/>
      <c r="BE34" s="324" t="str">
        <f>IF(BG34="","",MAX(C34:D43,U34:V43,AM34:AN43)+1)</f>
        <v/>
      </c>
      <c r="BF34" s="324"/>
      <c r="BG34" s="325"/>
      <c r="BH34" s="325"/>
      <c r="BI34" s="325"/>
      <c r="BJ34" s="325"/>
      <c r="BK34" s="325"/>
      <c r="BL34" s="325"/>
      <c r="BM34" s="325"/>
      <c r="BN34" s="325"/>
      <c r="BO34" s="325"/>
      <c r="BP34" s="325"/>
      <c r="BQ34" s="325"/>
      <c r="BR34" s="325"/>
      <c r="BS34" s="325"/>
      <c r="BT34" s="325"/>
      <c r="BU34" s="325"/>
      <c r="BV34" s="64"/>
      <c r="BW34" s="324">
        <f>IF(BY34="","",MAX(C34:D43,U34:V43,AM34:AN43,BE34:BF43)+1)</f>
        <v>14</v>
      </c>
      <c r="BX34" s="324"/>
      <c r="BY34" s="325" t="str">
        <f>IF('各会計、関係団体の財政状況及び健全化判断比率'!B68="","",'各会計、関係団体の財政状況及び健全化判断比率'!B68)</f>
        <v>男鹿地区消防一部事務組合（一般会計）</v>
      </c>
      <c r="BZ34" s="325"/>
      <c r="CA34" s="325"/>
      <c r="CB34" s="325"/>
      <c r="CC34" s="325"/>
      <c r="CD34" s="325"/>
      <c r="CE34" s="325"/>
      <c r="CF34" s="325"/>
      <c r="CG34" s="325"/>
      <c r="CH34" s="325"/>
      <c r="CI34" s="325"/>
      <c r="CJ34" s="325"/>
      <c r="CK34" s="325"/>
      <c r="CL34" s="325"/>
      <c r="CM34" s="325"/>
      <c r="CN34" s="64"/>
      <c r="CO34" s="324">
        <f>IF(CQ34="","",MAX(C34:D43,U34:V43,AM34:AN43,BE34:BF43,BW34:BX43)+1)</f>
        <v>22</v>
      </c>
      <c r="CP34" s="324"/>
      <c r="CQ34" s="325" t="str">
        <f>IF('各会計、関係団体の財政状況及び健全化判断比率'!BS7="","",'各会計、関係団体の財政状況及び健全化判断比率'!BS7)</f>
        <v>おが地域振興公社</v>
      </c>
      <c r="CR34" s="325"/>
      <c r="CS34" s="325"/>
      <c r="CT34" s="325"/>
      <c r="CU34" s="325"/>
      <c r="CV34" s="325"/>
      <c r="CW34" s="325"/>
      <c r="CX34" s="325"/>
      <c r="CY34" s="325"/>
      <c r="CZ34" s="325"/>
      <c r="DA34" s="325"/>
      <c r="DB34" s="325"/>
      <c r="DC34" s="325"/>
      <c r="DD34" s="325"/>
      <c r="DE34" s="325"/>
      <c r="DG34" s="326" t="str">
        <f>IF('各会計、関係団体の財政状況及び健全化判断比率'!BR7="","",'各会計、関係団体の財政状況及び健全化判断比率'!BR7)</f>
        <v/>
      </c>
      <c r="DH34" s="326"/>
      <c r="DI34" s="323"/>
    </row>
    <row r="35" spans="1:113" ht="32.25" customHeight="1" x14ac:dyDescent="0.15">
      <c r="A35" s="64"/>
      <c r="B35" s="318"/>
      <c r="C35" s="324">
        <f>IF(E35="","",C34+1)</f>
        <v>2</v>
      </c>
      <c r="D35" s="324"/>
      <c r="E35" s="325" t="str">
        <f>IF('各会計、関係団体の財政状況及び健全化判断比率'!B8="","",'各会計、関係団体の財政状況及び健全化判断比率'!B8)</f>
        <v>診療所特別会計（一般会計）</v>
      </c>
      <c r="F35" s="325"/>
      <c r="G35" s="325"/>
      <c r="H35" s="325"/>
      <c r="I35" s="325"/>
      <c r="J35" s="325"/>
      <c r="K35" s="325"/>
      <c r="L35" s="325"/>
      <c r="M35" s="325"/>
      <c r="N35" s="325"/>
      <c r="O35" s="325"/>
      <c r="P35" s="325"/>
      <c r="Q35" s="325"/>
      <c r="R35" s="325"/>
      <c r="S35" s="325"/>
      <c r="T35" s="64"/>
      <c r="U35" s="324">
        <f>IF(W35="","",U34+1)</f>
        <v>4</v>
      </c>
      <c r="V35" s="324"/>
      <c r="W35" s="325" t="str">
        <f>IF('各会計、関係団体の財政状況及び健全化判断比率'!B29="","",'各会計、関係団体の財政状況及び健全化判断比率'!B29)</f>
        <v>診療所特別会計（特別会計）</v>
      </c>
      <c r="X35" s="325"/>
      <c r="Y35" s="325"/>
      <c r="Z35" s="325"/>
      <c r="AA35" s="325"/>
      <c r="AB35" s="325"/>
      <c r="AC35" s="325"/>
      <c r="AD35" s="325"/>
      <c r="AE35" s="325"/>
      <c r="AF35" s="325"/>
      <c r="AG35" s="325"/>
      <c r="AH35" s="325"/>
      <c r="AI35" s="325"/>
      <c r="AJ35" s="325"/>
      <c r="AK35" s="325"/>
      <c r="AL35" s="64"/>
      <c r="AM35" s="324">
        <f t="shared" ref="AM35:AM43" si="0">IF(AO35="","",AM34+1)</f>
        <v>9</v>
      </c>
      <c r="AN35" s="324"/>
      <c r="AO35" s="325" t="str">
        <f>IF('各会計、関係団体の財政状況及び健全化判断比率'!B34="","",'各会計、関係団体の財政状況及び健全化判断比率'!B34)</f>
        <v>ガス事業会計</v>
      </c>
      <c r="AP35" s="325"/>
      <c r="AQ35" s="325"/>
      <c r="AR35" s="325"/>
      <c r="AS35" s="325"/>
      <c r="AT35" s="325"/>
      <c r="AU35" s="325"/>
      <c r="AV35" s="325"/>
      <c r="AW35" s="325"/>
      <c r="AX35" s="325"/>
      <c r="AY35" s="325"/>
      <c r="AZ35" s="325"/>
      <c r="BA35" s="325"/>
      <c r="BB35" s="325"/>
      <c r="BC35" s="325"/>
      <c r="BD35" s="64"/>
      <c r="BE35" s="324" t="str">
        <f t="shared" ref="BE35:BE43" si="1">IF(BG35="","",BE34+1)</f>
        <v/>
      </c>
      <c r="BF35" s="324"/>
      <c r="BG35" s="325"/>
      <c r="BH35" s="325"/>
      <c r="BI35" s="325"/>
      <c r="BJ35" s="325"/>
      <c r="BK35" s="325"/>
      <c r="BL35" s="325"/>
      <c r="BM35" s="325"/>
      <c r="BN35" s="325"/>
      <c r="BO35" s="325"/>
      <c r="BP35" s="325"/>
      <c r="BQ35" s="325"/>
      <c r="BR35" s="325"/>
      <c r="BS35" s="325"/>
      <c r="BT35" s="325"/>
      <c r="BU35" s="325"/>
      <c r="BV35" s="64"/>
      <c r="BW35" s="324">
        <f t="shared" ref="BW35:BW43" si="2">IF(BY35="","",BW34+1)</f>
        <v>15</v>
      </c>
      <c r="BX35" s="324"/>
      <c r="BY35" s="325" t="str">
        <f>IF('各会計、関係団体の財政状況及び健全化判断比率'!B69="","",'各会計、関係団体の財政状況及び健全化判断比率'!B69)</f>
        <v>男鹿地区衛生処理一部事務組合（一般会計）</v>
      </c>
      <c r="BZ35" s="325"/>
      <c r="CA35" s="325"/>
      <c r="CB35" s="325"/>
      <c r="CC35" s="325"/>
      <c r="CD35" s="325"/>
      <c r="CE35" s="325"/>
      <c r="CF35" s="325"/>
      <c r="CG35" s="325"/>
      <c r="CH35" s="325"/>
      <c r="CI35" s="325"/>
      <c r="CJ35" s="325"/>
      <c r="CK35" s="325"/>
      <c r="CL35" s="325"/>
      <c r="CM35" s="325"/>
      <c r="CN35" s="64"/>
      <c r="CO35" s="324">
        <f t="shared" ref="CO35:CO43" si="3">IF(CQ35="","",CO34+1)</f>
        <v>23</v>
      </c>
      <c r="CP35" s="324"/>
      <c r="CQ35" s="325" t="str">
        <f>IF('各会計、関係団体の財政状況及び健全化判断比率'!BS8="","",'各会計、関係団体の財政状況及び健全化判断比率'!BS8)</f>
        <v>株式会社　男鹿水族館</v>
      </c>
      <c r="CR35" s="325"/>
      <c r="CS35" s="325"/>
      <c r="CT35" s="325"/>
      <c r="CU35" s="325"/>
      <c r="CV35" s="325"/>
      <c r="CW35" s="325"/>
      <c r="CX35" s="325"/>
      <c r="CY35" s="325"/>
      <c r="CZ35" s="325"/>
      <c r="DA35" s="325"/>
      <c r="DB35" s="325"/>
      <c r="DC35" s="325"/>
      <c r="DD35" s="325"/>
      <c r="DE35" s="325"/>
      <c r="DG35" s="326" t="str">
        <f>IF('各会計、関係団体の財政状況及び健全化判断比率'!BR8="","",'各会計、関係団体の財政状況及び健全化判断比率'!BR8)</f>
        <v/>
      </c>
      <c r="DH35" s="326"/>
      <c r="DI35" s="323"/>
    </row>
    <row r="36" spans="1:113" ht="32.25" customHeight="1" x14ac:dyDescent="0.15">
      <c r="A36" s="64"/>
      <c r="B36" s="318"/>
      <c r="C36" s="324" t="str">
        <f>IF(E36="","",C35+1)</f>
        <v/>
      </c>
      <c r="D36" s="324"/>
      <c r="E36" s="325" t="str">
        <f>IF('各会計、関係団体の財政状況及び健全化判断比率'!B9="","",'各会計、関係団体の財政状況及び健全化判断比率'!B9)</f>
        <v/>
      </c>
      <c r="F36" s="325"/>
      <c r="G36" s="325"/>
      <c r="H36" s="325"/>
      <c r="I36" s="325"/>
      <c r="J36" s="325"/>
      <c r="K36" s="325"/>
      <c r="L36" s="325"/>
      <c r="M36" s="325"/>
      <c r="N36" s="325"/>
      <c r="O36" s="325"/>
      <c r="P36" s="325"/>
      <c r="Q36" s="325"/>
      <c r="R36" s="325"/>
      <c r="S36" s="325"/>
      <c r="T36" s="64"/>
      <c r="U36" s="324">
        <f t="shared" ref="U36:U43" si="4">IF(W36="","",U35+1)</f>
        <v>5</v>
      </c>
      <c r="V36" s="324"/>
      <c r="W36" s="325" t="str">
        <f>IF('各会計、関係団体の財政状況及び健全化判断比率'!B30="","",'各会計、関係団体の財政状況及び健全化判断比率'!B30)</f>
        <v>介護保険特別会計（保険事業勘定）</v>
      </c>
      <c r="X36" s="325"/>
      <c r="Y36" s="325"/>
      <c r="Z36" s="325"/>
      <c r="AA36" s="325"/>
      <c r="AB36" s="325"/>
      <c r="AC36" s="325"/>
      <c r="AD36" s="325"/>
      <c r="AE36" s="325"/>
      <c r="AF36" s="325"/>
      <c r="AG36" s="325"/>
      <c r="AH36" s="325"/>
      <c r="AI36" s="325"/>
      <c r="AJ36" s="325"/>
      <c r="AK36" s="325"/>
      <c r="AL36" s="64"/>
      <c r="AM36" s="324">
        <f t="shared" si="0"/>
        <v>10</v>
      </c>
      <c r="AN36" s="324"/>
      <c r="AO36" s="325" t="str">
        <f>IF('各会計、関係団体の財政状況及び健全化判断比率'!B35="","",'各会計、関係団体の財政状況及び健全化判断比率'!B35)</f>
        <v>下水道事業会計</v>
      </c>
      <c r="AP36" s="325"/>
      <c r="AQ36" s="325"/>
      <c r="AR36" s="325"/>
      <c r="AS36" s="325"/>
      <c r="AT36" s="325"/>
      <c r="AU36" s="325"/>
      <c r="AV36" s="325"/>
      <c r="AW36" s="325"/>
      <c r="AX36" s="325"/>
      <c r="AY36" s="325"/>
      <c r="AZ36" s="325"/>
      <c r="BA36" s="325"/>
      <c r="BB36" s="325"/>
      <c r="BC36" s="325"/>
      <c r="BD36" s="64"/>
      <c r="BE36" s="324" t="str">
        <f t="shared" si="1"/>
        <v/>
      </c>
      <c r="BF36" s="324"/>
      <c r="BG36" s="325"/>
      <c r="BH36" s="325"/>
      <c r="BI36" s="325"/>
      <c r="BJ36" s="325"/>
      <c r="BK36" s="325"/>
      <c r="BL36" s="325"/>
      <c r="BM36" s="325"/>
      <c r="BN36" s="325"/>
      <c r="BO36" s="325"/>
      <c r="BP36" s="325"/>
      <c r="BQ36" s="325"/>
      <c r="BR36" s="325"/>
      <c r="BS36" s="325"/>
      <c r="BT36" s="325"/>
      <c r="BU36" s="325"/>
      <c r="BV36" s="64"/>
      <c r="BW36" s="324">
        <f t="shared" si="2"/>
        <v>16</v>
      </c>
      <c r="BX36" s="324"/>
      <c r="BY36" s="325" t="str">
        <f>IF('各会計、関係団体の財政状況及び健全化判断比率'!B70="","",'各会計、関係団体の財政状況及び健全化判断比率'!B70)</f>
        <v>八郎湖周辺清掃事務組合（一般会計）</v>
      </c>
      <c r="BZ36" s="325"/>
      <c r="CA36" s="325"/>
      <c r="CB36" s="325"/>
      <c r="CC36" s="325"/>
      <c r="CD36" s="325"/>
      <c r="CE36" s="325"/>
      <c r="CF36" s="325"/>
      <c r="CG36" s="325"/>
      <c r="CH36" s="325"/>
      <c r="CI36" s="325"/>
      <c r="CJ36" s="325"/>
      <c r="CK36" s="325"/>
      <c r="CL36" s="325"/>
      <c r="CM36" s="325"/>
      <c r="CN36" s="64"/>
      <c r="CO36" s="324" t="str">
        <f t="shared" si="3"/>
        <v/>
      </c>
      <c r="CP36" s="324"/>
      <c r="CQ36" s="325" t="str">
        <f>IF('各会計、関係団体の財政状況及び健全化判断比率'!BS9="","",'各会計、関係団体の財政状況及び健全化判断比率'!BS9)</f>
        <v/>
      </c>
      <c r="CR36" s="325"/>
      <c r="CS36" s="325"/>
      <c r="CT36" s="325"/>
      <c r="CU36" s="325"/>
      <c r="CV36" s="325"/>
      <c r="CW36" s="325"/>
      <c r="CX36" s="325"/>
      <c r="CY36" s="325"/>
      <c r="CZ36" s="325"/>
      <c r="DA36" s="325"/>
      <c r="DB36" s="325"/>
      <c r="DC36" s="325"/>
      <c r="DD36" s="325"/>
      <c r="DE36" s="325"/>
      <c r="DG36" s="326" t="str">
        <f>IF('各会計、関係団体の財政状況及び健全化判断比率'!BR9="","",'各会計、関係団体の財政状況及び健全化判断比率'!BR9)</f>
        <v/>
      </c>
      <c r="DH36" s="326"/>
      <c r="DI36" s="323"/>
    </row>
    <row r="37" spans="1:113" ht="32.25" customHeight="1" x14ac:dyDescent="0.15">
      <c r="A37" s="64"/>
      <c r="B37" s="318"/>
      <c r="C37" s="324" t="str">
        <f>IF(E37="","",C36+1)</f>
        <v/>
      </c>
      <c r="D37" s="324"/>
      <c r="E37" s="325" t="str">
        <f>IF('各会計、関係団体の財政状況及び健全化判断比率'!B10="","",'各会計、関係団体の財政状況及び健全化判断比率'!B10)</f>
        <v/>
      </c>
      <c r="F37" s="325"/>
      <c r="G37" s="325"/>
      <c r="H37" s="325"/>
      <c r="I37" s="325"/>
      <c r="J37" s="325"/>
      <c r="K37" s="325"/>
      <c r="L37" s="325"/>
      <c r="M37" s="325"/>
      <c r="N37" s="325"/>
      <c r="O37" s="325"/>
      <c r="P37" s="325"/>
      <c r="Q37" s="325"/>
      <c r="R37" s="325"/>
      <c r="S37" s="325"/>
      <c r="T37" s="64"/>
      <c r="U37" s="324">
        <f t="shared" si="4"/>
        <v>6</v>
      </c>
      <c r="V37" s="324"/>
      <c r="W37" s="325" t="str">
        <f>IF('各会計、関係団体の財政状況及び健全化判断比率'!B31="","",'各会計、関係団体の財政状況及び健全化判断比率'!B31)</f>
        <v>介護保険特別会計（介護サービス事業勘定）</v>
      </c>
      <c r="X37" s="325"/>
      <c r="Y37" s="325"/>
      <c r="Z37" s="325"/>
      <c r="AA37" s="325"/>
      <c r="AB37" s="325"/>
      <c r="AC37" s="325"/>
      <c r="AD37" s="325"/>
      <c r="AE37" s="325"/>
      <c r="AF37" s="325"/>
      <c r="AG37" s="325"/>
      <c r="AH37" s="325"/>
      <c r="AI37" s="325"/>
      <c r="AJ37" s="325"/>
      <c r="AK37" s="325"/>
      <c r="AL37" s="64"/>
      <c r="AM37" s="324">
        <f t="shared" si="0"/>
        <v>11</v>
      </c>
      <c r="AN37" s="324"/>
      <c r="AO37" s="325" t="str">
        <f>IF('各会計、関係団体の財政状況及び健全化判断比率'!B36="","",'各会計、関係団体の財政状況及び健全化判断比率'!B36)</f>
        <v>農業集落排水事業会計</v>
      </c>
      <c r="AP37" s="325"/>
      <c r="AQ37" s="325"/>
      <c r="AR37" s="325"/>
      <c r="AS37" s="325"/>
      <c r="AT37" s="325"/>
      <c r="AU37" s="325"/>
      <c r="AV37" s="325"/>
      <c r="AW37" s="325"/>
      <c r="AX37" s="325"/>
      <c r="AY37" s="325"/>
      <c r="AZ37" s="325"/>
      <c r="BA37" s="325"/>
      <c r="BB37" s="325"/>
      <c r="BC37" s="325"/>
      <c r="BD37" s="64"/>
      <c r="BE37" s="324" t="str">
        <f t="shared" si="1"/>
        <v/>
      </c>
      <c r="BF37" s="324"/>
      <c r="BG37" s="325"/>
      <c r="BH37" s="325"/>
      <c r="BI37" s="325"/>
      <c r="BJ37" s="325"/>
      <c r="BK37" s="325"/>
      <c r="BL37" s="325"/>
      <c r="BM37" s="325"/>
      <c r="BN37" s="325"/>
      <c r="BO37" s="325"/>
      <c r="BP37" s="325"/>
      <c r="BQ37" s="325"/>
      <c r="BR37" s="325"/>
      <c r="BS37" s="325"/>
      <c r="BT37" s="325"/>
      <c r="BU37" s="325"/>
      <c r="BV37" s="64"/>
      <c r="BW37" s="324">
        <f t="shared" si="2"/>
        <v>17</v>
      </c>
      <c r="BX37" s="324"/>
      <c r="BY37" s="325" t="str">
        <f>IF('各会計、関係団体の財政状況及び健全化判断比率'!B71="","",'各会計、関係団体の財政状況及び健全化判断比率'!B71)</f>
        <v>秋田県市町村総合事務組合（一般会計）</v>
      </c>
      <c r="BZ37" s="325"/>
      <c r="CA37" s="325"/>
      <c r="CB37" s="325"/>
      <c r="CC37" s="325"/>
      <c r="CD37" s="325"/>
      <c r="CE37" s="325"/>
      <c r="CF37" s="325"/>
      <c r="CG37" s="325"/>
      <c r="CH37" s="325"/>
      <c r="CI37" s="325"/>
      <c r="CJ37" s="325"/>
      <c r="CK37" s="325"/>
      <c r="CL37" s="325"/>
      <c r="CM37" s="325"/>
      <c r="CN37" s="64"/>
      <c r="CO37" s="324" t="str">
        <f t="shared" si="3"/>
        <v/>
      </c>
      <c r="CP37" s="324"/>
      <c r="CQ37" s="325" t="str">
        <f>IF('各会計、関係団体の財政状況及び健全化判断比率'!BS10="","",'各会計、関係団体の財政状況及び健全化判断比率'!BS10)</f>
        <v/>
      </c>
      <c r="CR37" s="325"/>
      <c r="CS37" s="325"/>
      <c r="CT37" s="325"/>
      <c r="CU37" s="325"/>
      <c r="CV37" s="325"/>
      <c r="CW37" s="325"/>
      <c r="CX37" s="325"/>
      <c r="CY37" s="325"/>
      <c r="CZ37" s="325"/>
      <c r="DA37" s="325"/>
      <c r="DB37" s="325"/>
      <c r="DC37" s="325"/>
      <c r="DD37" s="325"/>
      <c r="DE37" s="325"/>
      <c r="DG37" s="326" t="str">
        <f>IF('各会計、関係団体の財政状況及び健全化判断比率'!BR10="","",'各会計、関係団体の財政状況及び健全化判断比率'!BR10)</f>
        <v/>
      </c>
      <c r="DH37" s="326"/>
      <c r="DI37" s="323"/>
    </row>
    <row r="38" spans="1:113" ht="32.25" customHeight="1" x14ac:dyDescent="0.15">
      <c r="A38" s="64"/>
      <c r="B38" s="318"/>
      <c r="C38" s="324" t="str">
        <f t="shared" ref="C38:C43" si="5">IF(E38="","",C37+1)</f>
        <v/>
      </c>
      <c r="D38" s="324"/>
      <c r="E38" s="325" t="str">
        <f>IF('各会計、関係団体の財政状況及び健全化判断比率'!B11="","",'各会計、関係団体の財政状況及び健全化判断比率'!B11)</f>
        <v/>
      </c>
      <c r="F38" s="325"/>
      <c r="G38" s="325"/>
      <c r="H38" s="325"/>
      <c r="I38" s="325"/>
      <c r="J38" s="325"/>
      <c r="K38" s="325"/>
      <c r="L38" s="325"/>
      <c r="M38" s="325"/>
      <c r="N38" s="325"/>
      <c r="O38" s="325"/>
      <c r="P38" s="325"/>
      <c r="Q38" s="325"/>
      <c r="R38" s="325"/>
      <c r="S38" s="325"/>
      <c r="T38" s="64"/>
      <c r="U38" s="324">
        <f t="shared" si="4"/>
        <v>7</v>
      </c>
      <c r="V38" s="324"/>
      <c r="W38" s="325" t="str">
        <f>IF('各会計、関係団体の財政状況及び健全化判断比率'!B32="","",'各会計、関係団体の財政状況及び健全化判断比率'!B32)</f>
        <v>後期高齢者医療特別会計</v>
      </c>
      <c r="X38" s="325"/>
      <c r="Y38" s="325"/>
      <c r="Z38" s="325"/>
      <c r="AA38" s="325"/>
      <c r="AB38" s="325"/>
      <c r="AC38" s="325"/>
      <c r="AD38" s="325"/>
      <c r="AE38" s="325"/>
      <c r="AF38" s="325"/>
      <c r="AG38" s="325"/>
      <c r="AH38" s="325"/>
      <c r="AI38" s="325"/>
      <c r="AJ38" s="325"/>
      <c r="AK38" s="325"/>
      <c r="AL38" s="64"/>
      <c r="AM38" s="324">
        <f t="shared" si="0"/>
        <v>12</v>
      </c>
      <c r="AN38" s="324"/>
      <c r="AO38" s="325" t="str">
        <f>IF('各会計、関係団体の財政状況及び健全化判断比率'!B37="","",'各会計、関係団体の財政状況及び健全化判断比率'!B37)</f>
        <v>漁業集落排水事業会計</v>
      </c>
      <c r="AP38" s="325"/>
      <c r="AQ38" s="325"/>
      <c r="AR38" s="325"/>
      <c r="AS38" s="325"/>
      <c r="AT38" s="325"/>
      <c r="AU38" s="325"/>
      <c r="AV38" s="325"/>
      <c r="AW38" s="325"/>
      <c r="AX38" s="325"/>
      <c r="AY38" s="325"/>
      <c r="AZ38" s="325"/>
      <c r="BA38" s="325"/>
      <c r="BB38" s="325"/>
      <c r="BC38" s="325"/>
      <c r="BD38" s="64"/>
      <c r="BE38" s="324" t="str">
        <f t="shared" si="1"/>
        <v/>
      </c>
      <c r="BF38" s="324"/>
      <c r="BG38" s="325"/>
      <c r="BH38" s="325"/>
      <c r="BI38" s="325"/>
      <c r="BJ38" s="325"/>
      <c r="BK38" s="325"/>
      <c r="BL38" s="325"/>
      <c r="BM38" s="325"/>
      <c r="BN38" s="325"/>
      <c r="BO38" s="325"/>
      <c r="BP38" s="325"/>
      <c r="BQ38" s="325"/>
      <c r="BR38" s="325"/>
      <c r="BS38" s="325"/>
      <c r="BT38" s="325"/>
      <c r="BU38" s="325"/>
      <c r="BV38" s="64"/>
      <c r="BW38" s="324">
        <f t="shared" si="2"/>
        <v>18</v>
      </c>
      <c r="BX38" s="324"/>
      <c r="BY38" s="325" t="str">
        <f>IF('各会計、関係団体の財政状況及び健全化判断比率'!B72="","",'各会計、関係団体の財政状況及び健全化判断比率'!B72)</f>
        <v>秋田県市町村総合事務組合（交通災害共済事業等特別会計）</v>
      </c>
      <c r="BZ38" s="325"/>
      <c r="CA38" s="325"/>
      <c r="CB38" s="325"/>
      <c r="CC38" s="325"/>
      <c r="CD38" s="325"/>
      <c r="CE38" s="325"/>
      <c r="CF38" s="325"/>
      <c r="CG38" s="325"/>
      <c r="CH38" s="325"/>
      <c r="CI38" s="325"/>
      <c r="CJ38" s="325"/>
      <c r="CK38" s="325"/>
      <c r="CL38" s="325"/>
      <c r="CM38" s="325"/>
      <c r="CN38" s="64"/>
      <c r="CO38" s="324" t="str">
        <f t="shared" si="3"/>
        <v/>
      </c>
      <c r="CP38" s="324"/>
      <c r="CQ38" s="325" t="str">
        <f>IF('各会計、関係団体の財政状況及び健全化判断比率'!BS11="","",'各会計、関係団体の財政状況及び健全化判断比率'!BS11)</f>
        <v/>
      </c>
      <c r="CR38" s="325"/>
      <c r="CS38" s="325"/>
      <c r="CT38" s="325"/>
      <c r="CU38" s="325"/>
      <c r="CV38" s="325"/>
      <c r="CW38" s="325"/>
      <c r="CX38" s="325"/>
      <c r="CY38" s="325"/>
      <c r="CZ38" s="325"/>
      <c r="DA38" s="325"/>
      <c r="DB38" s="325"/>
      <c r="DC38" s="325"/>
      <c r="DD38" s="325"/>
      <c r="DE38" s="325"/>
      <c r="DG38" s="326" t="str">
        <f>IF('各会計、関係団体の財政状況及び健全化判断比率'!BR11="","",'各会計、関係団体の財政状況及び健全化判断比率'!BR11)</f>
        <v/>
      </c>
      <c r="DH38" s="326"/>
      <c r="DI38" s="323"/>
    </row>
    <row r="39" spans="1:113" ht="32.25" customHeight="1" x14ac:dyDescent="0.15">
      <c r="A39" s="64"/>
      <c r="B39" s="318"/>
      <c r="C39" s="324" t="str">
        <f t="shared" si="5"/>
        <v/>
      </c>
      <c r="D39" s="324"/>
      <c r="E39" s="325" t="str">
        <f>IF('各会計、関係団体の財政状況及び健全化判断比率'!B12="","",'各会計、関係団体の財政状況及び健全化判断比率'!B12)</f>
        <v/>
      </c>
      <c r="F39" s="325"/>
      <c r="G39" s="325"/>
      <c r="H39" s="325"/>
      <c r="I39" s="325"/>
      <c r="J39" s="325"/>
      <c r="K39" s="325"/>
      <c r="L39" s="325"/>
      <c r="M39" s="325"/>
      <c r="N39" s="325"/>
      <c r="O39" s="325"/>
      <c r="P39" s="325"/>
      <c r="Q39" s="325"/>
      <c r="R39" s="325"/>
      <c r="S39" s="325"/>
      <c r="T39" s="64"/>
      <c r="U39" s="324" t="str">
        <f t="shared" si="4"/>
        <v/>
      </c>
      <c r="V39" s="324"/>
      <c r="W39" s="325"/>
      <c r="X39" s="325"/>
      <c r="Y39" s="325"/>
      <c r="Z39" s="325"/>
      <c r="AA39" s="325"/>
      <c r="AB39" s="325"/>
      <c r="AC39" s="325"/>
      <c r="AD39" s="325"/>
      <c r="AE39" s="325"/>
      <c r="AF39" s="325"/>
      <c r="AG39" s="325"/>
      <c r="AH39" s="325"/>
      <c r="AI39" s="325"/>
      <c r="AJ39" s="325"/>
      <c r="AK39" s="325"/>
      <c r="AL39" s="64"/>
      <c r="AM39" s="324">
        <f t="shared" si="0"/>
        <v>13</v>
      </c>
      <c r="AN39" s="324"/>
      <c r="AO39" s="325" t="str">
        <f>IF('各会計、関係団体の財政状況及び健全化判断比率'!B38="","",'各会計、関係団体の財政状況及び健全化判断比率'!B38)</f>
        <v>男鹿みなと市民病院事業会計</v>
      </c>
      <c r="AP39" s="325"/>
      <c r="AQ39" s="325"/>
      <c r="AR39" s="325"/>
      <c r="AS39" s="325"/>
      <c r="AT39" s="325"/>
      <c r="AU39" s="325"/>
      <c r="AV39" s="325"/>
      <c r="AW39" s="325"/>
      <c r="AX39" s="325"/>
      <c r="AY39" s="325"/>
      <c r="AZ39" s="325"/>
      <c r="BA39" s="325"/>
      <c r="BB39" s="325"/>
      <c r="BC39" s="325"/>
      <c r="BD39" s="64"/>
      <c r="BE39" s="324" t="str">
        <f t="shared" si="1"/>
        <v/>
      </c>
      <c r="BF39" s="324"/>
      <c r="BG39" s="325"/>
      <c r="BH39" s="325"/>
      <c r="BI39" s="325"/>
      <c r="BJ39" s="325"/>
      <c r="BK39" s="325"/>
      <c r="BL39" s="325"/>
      <c r="BM39" s="325"/>
      <c r="BN39" s="325"/>
      <c r="BO39" s="325"/>
      <c r="BP39" s="325"/>
      <c r="BQ39" s="325"/>
      <c r="BR39" s="325"/>
      <c r="BS39" s="325"/>
      <c r="BT39" s="325"/>
      <c r="BU39" s="325"/>
      <c r="BV39" s="64"/>
      <c r="BW39" s="324">
        <f t="shared" si="2"/>
        <v>19</v>
      </c>
      <c r="BX39" s="324"/>
      <c r="BY39" s="325" t="str">
        <f>IF('各会計、関係団体の財政状況及び健全化判断比率'!B73="","",'各会計、関係団体の財政状況及び健全化判断比率'!B73)</f>
        <v>秋田県市町村会館管理組合（一般会計）</v>
      </c>
      <c r="BZ39" s="325"/>
      <c r="CA39" s="325"/>
      <c r="CB39" s="325"/>
      <c r="CC39" s="325"/>
      <c r="CD39" s="325"/>
      <c r="CE39" s="325"/>
      <c r="CF39" s="325"/>
      <c r="CG39" s="325"/>
      <c r="CH39" s="325"/>
      <c r="CI39" s="325"/>
      <c r="CJ39" s="325"/>
      <c r="CK39" s="325"/>
      <c r="CL39" s="325"/>
      <c r="CM39" s="325"/>
      <c r="CN39" s="64"/>
      <c r="CO39" s="324" t="str">
        <f t="shared" si="3"/>
        <v/>
      </c>
      <c r="CP39" s="324"/>
      <c r="CQ39" s="325" t="str">
        <f>IF('各会計、関係団体の財政状況及び健全化判断比率'!BS12="","",'各会計、関係団体の財政状況及び健全化判断比率'!BS12)</f>
        <v/>
      </c>
      <c r="CR39" s="325"/>
      <c r="CS39" s="325"/>
      <c r="CT39" s="325"/>
      <c r="CU39" s="325"/>
      <c r="CV39" s="325"/>
      <c r="CW39" s="325"/>
      <c r="CX39" s="325"/>
      <c r="CY39" s="325"/>
      <c r="CZ39" s="325"/>
      <c r="DA39" s="325"/>
      <c r="DB39" s="325"/>
      <c r="DC39" s="325"/>
      <c r="DD39" s="325"/>
      <c r="DE39" s="325"/>
      <c r="DG39" s="326" t="str">
        <f>IF('各会計、関係団体の財政状況及び健全化判断比率'!BR12="","",'各会計、関係団体の財政状況及び健全化判断比率'!BR12)</f>
        <v/>
      </c>
      <c r="DH39" s="326"/>
      <c r="DI39" s="323"/>
    </row>
    <row r="40" spans="1:113" ht="32.25" customHeight="1" x14ac:dyDescent="0.15">
      <c r="A40" s="64"/>
      <c r="B40" s="318"/>
      <c r="C40" s="324" t="str">
        <f t="shared" si="5"/>
        <v/>
      </c>
      <c r="D40" s="324"/>
      <c r="E40" s="325" t="str">
        <f>IF('各会計、関係団体の財政状況及び健全化判断比率'!B13="","",'各会計、関係団体の財政状況及び健全化判断比率'!B13)</f>
        <v/>
      </c>
      <c r="F40" s="325"/>
      <c r="G40" s="325"/>
      <c r="H40" s="325"/>
      <c r="I40" s="325"/>
      <c r="J40" s="325"/>
      <c r="K40" s="325"/>
      <c r="L40" s="325"/>
      <c r="M40" s="325"/>
      <c r="N40" s="325"/>
      <c r="O40" s="325"/>
      <c r="P40" s="325"/>
      <c r="Q40" s="325"/>
      <c r="R40" s="325"/>
      <c r="S40" s="325"/>
      <c r="T40" s="64"/>
      <c r="U40" s="324" t="str">
        <f t="shared" si="4"/>
        <v/>
      </c>
      <c r="V40" s="324"/>
      <c r="W40" s="325"/>
      <c r="X40" s="325"/>
      <c r="Y40" s="325"/>
      <c r="Z40" s="325"/>
      <c r="AA40" s="325"/>
      <c r="AB40" s="325"/>
      <c r="AC40" s="325"/>
      <c r="AD40" s="325"/>
      <c r="AE40" s="325"/>
      <c r="AF40" s="325"/>
      <c r="AG40" s="325"/>
      <c r="AH40" s="325"/>
      <c r="AI40" s="325"/>
      <c r="AJ40" s="325"/>
      <c r="AK40" s="325"/>
      <c r="AL40" s="64"/>
      <c r="AM40" s="324" t="str">
        <f t="shared" si="0"/>
        <v/>
      </c>
      <c r="AN40" s="324"/>
      <c r="AO40" s="325"/>
      <c r="AP40" s="325"/>
      <c r="AQ40" s="325"/>
      <c r="AR40" s="325"/>
      <c r="AS40" s="325"/>
      <c r="AT40" s="325"/>
      <c r="AU40" s="325"/>
      <c r="AV40" s="325"/>
      <c r="AW40" s="325"/>
      <c r="AX40" s="325"/>
      <c r="AY40" s="325"/>
      <c r="AZ40" s="325"/>
      <c r="BA40" s="325"/>
      <c r="BB40" s="325"/>
      <c r="BC40" s="325"/>
      <c r="BD40" s="64"/>
      <c r="BE40" s="324" t="str">
        <f t="shared" si="1"/>
        <v/>
      </c>
      <c r="BF40" s="324"/>
      <c r="BG40" s="325"/>
      <c r="BH40" s="325"/>
      <c r="BI40" s="325"/>
      <c r="BJ40" s="325"/>
      <c r="BK40" s="325"/>
      <c r="BL40" s="325"/>
      <c r="BM40" s="325"/>
      <c r="BN40" s="325"/>
      <c r="BO40" s="325"/>
      <c r="BP40" s="325"/>
      <c r="BQ40" s="325"/>
      <c r="BR40" s="325"/>
      <c r="BS40" s="325"/>
      <c r="BT40" s="325"/>
      <c r="BU40" s="325"/>
      <c r="BV40" s="64"/>
      <c r="BW40" s="324">
        <f t="shared" si="2"/>
        <v>20</v>
      </c>
      <c r="BX40" s="324"/>
      <c r="BY40" s="325" t="str">
        <f>IF('各会計、関係団体の財政状況及び健全化判断比率'!B74="","",'各会計、関係団体の財政状況及び健全化判断比率'!B74)</f>
        <v>秋田県後期高齢者医療広域連合（一般会計）</v>
      </c>
      <c r="BZ40" s="325"/>
      <c r="CA40" s="325"/>
      <c r="CB40" s="325"/>
      <c r="CC40" s="325"/>
      <c r="CD40" s="325"/>
      <c r="CE40" s="325"/>
      <c r="CF40" s="325"/>
      <c r="CG40" s="325"/>
      <c r="CH40" s="325"/>
      <c r="CI40" s="325"/>
      <c r="CJ40" s="325"/>
      <c r="CK40" s="325"/>
      <c r="CL40" s="325"/>
      <c r="CM40" s="325"/>
      <c r="CN40" s="64"/>
      <c r="CO40" s="324" t="str">
        <f t="shared" si="3"/>
        <v/>
      </c>
      <c r="CP40" s="324"/>
      <c r="CQ40" s="325" t="str">
        <f>IF('各会計、関係団体の財政状況及び健全化判断比率'!BS13="","",'各会計、関係団体の財政状況及び健全化判断比率'!BS13)</f>
        <v/>
      </c>
      <c r="CR40" s="325"/>
      <c r="CS40" s="325"/>
      <c r="CT40" s="325"/>
      <c r="CU40" s="325"/>
      <c r="CV40" s="325"/>
      <c r="CW40" s="325"/>
      <c r="CX40" s="325"/>
      <c r="CY40" s="325"/>
      <c r="CZ40" s="325"/>
      <c r="DA40" s="325"/>
      <c r="DB40" s="325"/>
      <c r="DC40" s="325"/>
      <c r="DD40" s="325"/>
      <c r="DE40" s="325"/>
      <c r="DG40" s="326" t="str">
        <f>IF('各会計、関係団体の財政状況及び健全化判断比率'!BR13="","",'各会計、関係団体の財政状況及び健全化判断比率'!BR13)</f>
        <v/>
      </c>
      <c r="DH40" s="326"/>
      <c r="DI40" s="323"/>
    </row>
    <row r="41" spans="1:113" ht="32.25" customHeight="1" x14ac:dyDescent="0.15">
      <c r="A41" s="64"/>
      <c r="B41" s="318"/>
      <c r="C41" s="324" t="str">
        <f t="shared" si="5"/>
        <v/>
      </c>
      <c r="D41" s="324"/>
      <c r="E41" s="325" t="str">
        <f>IF('各会計、関係団体の財政状況及び健全化判断比率'!B14="","",'各会計、関係団体の財政状況及び健全化判断比率'!B14)</f>
        <v/>
      </c>
      <c r="F41" s="325"/>
      <c r="G41" s="325"/>
      <c r="H41" s="325"/>
      <c r="I41" s="325"/>
      <c r="J41" s="325"/>
      <c r="K41" s="325"/>
      <c r="L41" s="325"/>
      <c r="M41" s="325"/>
      <c r="N41" s="325"/>
      <c r="O41" s="325"/>
      <c r="P41" s="325"/>
      <c r="Q41" s="325"/>
      <c r="R41" s="325"/>
      <c r="S41" s="325"/>
      <c r="T41" s="64"/>
      <c r="U41" s="324" t="str">
        <f t="shared" si="4"/>
        <v/>
      </c>
      <c r="V41" s="324"/>
      <c r="W41" s="325"/>
      <c r="X41" s="325"/>
      <c r="Y41" s="325"/>
      <c r="Z41" s="325"/>
      <c r="AA41" s="325"/>
      <c r="AB41" s="325"/>
      <c r="AC41" s="325"/>
      <c r="AD41" s="325"/>
      <c r="AE41" s="325"/>
      <c r="AF41" s="325"/>
      <c r="AG41" s="325"/>
      <c r="AH41" s="325"/>
      <c r="AI41" s="325"/>
      <c r="AJ41" s="325"/>
      <c r="AK41" s="325"/>
      <c r="AL41" s="64"/>
      <c r="AM41" s="324" t="str">
        <f t="shared" si="0"/>
        <v/>
      </c>
      <c r="AN41" s="324"/>
      <c r="AO41" s="325"/>
      <c r="AP41" s="325"/>
      <c r="AQ41" s="325"/>
      <c r="AR41" s="325"/>
      <c r="AS41" s="325"/>
      <c r="AT41" s="325"/>
      <c r="AU41" s="325"/>
      <c r="AV41" s="325"/>
      <c r="AW41" s="325"/>
      <c r="AX41" s="325"/>
      <c r="AY41" s="325"/>
      <c r="AZ41" s="325"/>
      <c r="BA41" s="325"/>
      <c r="BB41" s="325"/>
      <c r="BC41" s="325"/>
      <c r="BD41" s="64"/>
      <c r="BE41" s="324" t="str">
        <f t="shared" si="1"/>
        <v/>
      </c>
      <c r="BF41" s="324"/>
      <c r="BG41" s="325"/>
      <c r="BH41" s="325"/>
      <c r="BI41" s="325"/>
      <c r="BJ41" s="325"/>
      <c r="BK41" s="325"/>
      <c r="BL41" s="325"/>
      <c r="BM41" s="325"/>
      <c r="BN41" s="325"/>
      <c r="BO41" s="325"/>
      <c r="BP41" s="325"/>
      <c r="BQ41" s="325"/>
      <c r="BR41" s="325"/>
      <c r="BS41" s="325"/>
      <c r="BT41" s="325"/>
      <c r="BU41" s="325"/>
      <c r="BV41" s="64"/>
      <c r="BW41" s="324">
        <f t="shared" si="2"/>
        <v>21</v>
      </c>
      <c r="BX41" s="324"/>
      <c r="BY41" s="325" t="str">
        <f>IF('各会計、関係団体の財政状況及び健全化判断比率'!B75="","",'各会計、関係団体の財政状況及び健全化判断比率'!B75)</f>
        <v>秋田県後期高齢者医療広域連合（後期高齢者医療特別会計）</v>
      </c>
      <c r="BZ41" s="325"/>
      <c r="CA41" s="325"/>
      <c r="CB41" s="325"/>
      <c r="CC41" s="325"/>
      <c r="CD41" s="325"/>
      <c r="CE41" s="325"/>
      <c r="CF41" s="325"/>
      <c r="CG41" s="325"/>
      <c r="CH41" s="325"/>
      <c r="CI41" s="325"/>
      <c r="CJ41" s="325"/>
      <c r="CK41" s="325"/>
      <c r="CL41" s="325"/>
      <c r="CM41" s="325"/>
      <c r="CN41" s="64"/>
      <c r="CO41" s="324" t="str">
        <f t="shared" si="3"/>
        <v/>
      </c>
      <c r="CP41" s="324"/>
      <c r="CQ41" s="325" t="str">
        <f>IF('各会計、関係団体の財政状況及び健全化判断比率'!BS14="","",'各会計、関係団体の財政状況及び健全化判断比率'!BS14)</f>
        <v/>
      </c>
      <c r="CR41" s="325"/>
      <c r="CS41" s="325"/>
      <c r="CT41" s="325"/>
      <c r="CU41" s="325"/>
      <c r="CV41" s="325"/>
      <c r="CW41" s="325"/>
      <c r="CX41" s="325"/>
      <c r="CY41" s="325"/>
      <c r="CZ41" s="325"/>
      <c r="DA41" s="325"/>
      <c r="DB41" s="325"/>
      <c r="DC41" s="325"/>
      <c r="DD41" s="325"/>
      <c r="DE41" s="325"/>
      <c r="DG41" s="326" t="str">
        <f>IF('各会計、関係団体の財政状況及び健全化判断比率'!BR14="","",'各会計、関係団体の財政状況及び健全化判断比率'!BR14)</f>
        <v/>
      </c>
      <c r="DH41" s="326"/>
      <c r="DI41" s="323"/>
    </row>
    <row r="42" spans="1:113" ht="32.25" customHeight="1" x14ac:dyDescent="0.15">
      <c r="B42" s="318"/>
      <c r="C42" s="324" t="str">
        <f t="shared" si="5"/>
        <v/>
      </c>
      <c r="D42" s="324"/>
      <c r="E42" s="325" t="str">
        <f>IF('各会計、関係団体の財政状況及び健全化判断比率'!B15="","",'各会計、関係団体の財政状況及び健全化判断比率'!B15)</f>
        <v/>
      </c>
      <c r="F42" s="325"/>
      <c r="G42" s="325"/>
      <c r="H42" s="325"/>
      <c r="I42" s="325"/>
      <c r="J42" s="325"/>
      <c r="K42" s="325"/>
      <c r="L42" s="325"/>
      <c r="M42" s="325"/>
      <c r="N42" s="325"/>
      <c r="O42" s="325"/>
      <c r="P42" s="325"/>
      <c r="Q42" s="325"/>
      <c r="R42" s="325"/>
      <c r="S42" s="325"/>
      <c r="T42" s="64"/>
      <c r="U42" s="324" t="str">
        <f t="shared" si="4"/>
        <v/>
      </c>
      <c r="V42" s="324"/>
      <c r="W42" s="325"/>
      <c r="X42" s="325"/>
      <c r="Y42" s="325"/>
      <c r="Z42" s="325"/>
      <c r="AA42" s="325"/>
      <c r="AB42" s="325"/>
      <c r="AC42" s="325"/>
      <c r="AD42" s="325"/>
      <c r="AE42" s="325"/>
      <c r="AF42" s="325"/>
      <c r="AG42" s="325"/>
      <c r="AH42" s="325"/>
      <c r="AI42" s="325"/>
      <c r="AJ42" s="325"/>
      <c r="AK42" s="325"/>
      <c r="AL42" s="64"/>
      <c r="AM42" s="324" t="str">
        <f t="shared" si="0"/>
        <v/>
      </c>
      <c r="AN42" s="324"/>
      <c r="AO42" s="325"/>
      <c r="AP42" s="325"/>
      <c r="AQ42" s="325"/>
      <c r="AR42" s="325"/>
      <c r="AS42" s="325"/>
      <c r="AT42" s="325"/>
      <c r="AU42" s="325"/>
      <c r="AV42" s="325"/>
      <c r="AW42" s="325"/>
      <c r="AX42" s="325"/>
      <c r="AY42" s="325"/>
      <c r="AZ42" s="325"/>
      <c r="BA42" s="325"/>
      <c r="BB42" s="325"/>
      <c r="BC42" s="325"/>
      <c r="BD42" s="64"/>
      <c r="BE42" s="324" t="str">
        <f t="shared" si="1"/>
        <v/>
      </c>
      <c r="BF42" s="324"/>
      <c r="BG42" s="325"/>
      <c r="BH42" s="325"/>
      <c r="BI42" s="325"/>
      <c r="BJ42" s="325"/>
      <c r="BK42" s="325"/>
      <c r="BL42" s="325"/>
      <c r="BM42" s="325"/>
      <c r="BN42" s="325"/>
      <c r="BO42" s="325"/>
      <c r="BP42" s="325"/>
      <c r="BQ42" s="325"/>
      <c r="BR42" s="325"/>
      <c r="BS42" s="325"/>
      <c r="BT42" s="325"/>
      <c r="BU42" s="325"/>
      <c r="BV42" s="64"/>
      <c r="BW42" s="324" t="str">
        <f t="shared" si="2"/>
        <v/>
      </c>
      <c r="BX42" s="324"/>
      <c r="BY42" s="325" t="str">
        <f>IF('各会計、関係団体の財政状況及び健全化判断比率'!B76="","",'各会計、関係団体の財政状況及び健全化判断比率'!B76)</f>
        <v/>
      </c>
      <c r="BZ42" s="325"/>
      <c r="CA42" s="325"/>
      <c r="CB42" s="325"/>
      <c r="CC42" s="325"/>
      <c r="CD42" s="325"/>
      <c r="CE42" s="325"/>
      <c r="CF42" s="325"/>
      <c r="CG42" s="325"/>
      <c r="CH42" s="325"/>
      <c r="CI42" s="325"/>
      <c r="CJ42" s="325"/>
      <c r="CK42" s="325"/>
      <c r="CL42" s="325"/>
      <c r="CM42" s="325"/>
      <c r="CN42" s="64"/>
      <c r="CO42" s="324" t="str">
        <f t="shared" si="3"/>
        <v/>
      </c>
      <c r="CP42" s="324"/>
      <c r="CQ42" s="325" t="str">
        <f>IF('各会計、関係団体の財政状況及び健全化判断比率'!BS15="","",'各会計、関係団体の財政状況及び健全化判断比率'!BS15)</f>
        <v/>
      </c>
      <c r="CR42" s="325"/>
      <c r="CS42" s="325"/>
      <c r="CT42" s="325"/>
      <c r="CU42" s="325"/>
      <c r="CV42" s="325"/>
      <c r="CW42" s="325"/>
      <c r="CX42" s="325"/>
      <c r="CY42" s="325"/>
      <c r="CZ42" s="325"/>
      <c r="DA42" s="325"/>
      <c r="DB42" s="325"/>
      <c r="DC42" s="325"/>
      <c r="DD42" s="325"/>
      <c r="DE42" s="325"/>
      <c r="DG42" s="326" t="str">
        <f>IF('各会計、関係団体の財政状況及び健全化判断比率'!BR15="","",'各会計、関係団体の財政状況及び健全化判断比率'!BR15)</f>
        <v/>
      </c>
      <c r="DH42" s="326"/>
      <c r="DI42" s="323"/>
    </row>
    <row r="43" spans="1:113" ht="32.25" customHeight="1" x14ac:dyDescent="0.15">
      <c r="B43" s="318"/>
      <c r="C43" s="324" t="str">
        <f t="shared" si="5"/>
        <v/>
      </c>
      <c r="D43" s="324"/>
      <c r="E43" s="325" t="str">
        <f>IF('各会計、関係団体の財政状況及び健全化判断比率'!B16="","",'各会計、関係団体の財政状況及び健全化判断比率'!B16)</f>
        <v/>
      </c>
      <c r="F43" s="325"/>
      <c r="G43" s="325"/>
      <c r="H43" s="325"/>
      <c r="I43" s="325"/>
      <c r="J43" s="325"/>
      <c r="K43" s="325"/>
      <c r="L43" s="325"/>
      <c r="M43" s="325"/>
      <c r="N43" s="325"/>
      <c r="O43" s="325"/>
      <c r="P43" s="325"/>
      <c r="Q43" s="325"/>
      <c r="R43" s="325"/>
      <c r="S43" s="325"/>
      <c r="T43" s="64"/>
      <c r="U43" s="324" t="str">
        <f t="shared" si="4"/>
        <v/>
      </c>
      <c r="V43" s="324"/>
      <c r="W43" s="325"/>
      <c r="X43" s="325"/>
      <c r="Y43" s="325"/>
      <c r="Z43" s="325"/>
      <c r="AA43" s="325"/>
      <c r="AB43" s="325"/>
      <c r="AC43" s="325"/>
      <c r="AD43" s="325"/>
      <c r="AE43" s="325"/>
      <c r="AF43" s="325"/>
      <c r="AG43" s="325"/>
      <c r="AH43" s="325"/>
      <c r="AI43" s="325"/>
      <c r="AJ43" s="325"/>
      <c r="AK43" s="325"/>
      <c r="AL43" s="64"/>
      <c r="AM43" s="324" t="str">
        <f t="shared" si="0"/>
        <v/>
      </c>
      <c r="AN43" s="324"/>
      <c r="AO43" s="325"/>
      <c r="AP43" s="325"/>
      <c r="AQ43" s="325"/>
      <c r="AR43" s="325"/>
      <c r="AS43" s="325"/>
      <c r="AT43" s="325"/>
      <c r="AU43" s="325"/>
      <c r="AV43" s="325"/>
      <c r="AW43" s="325"/>
      <c r="AX43" s="325"/>
      <c r="AY43" s="325"/>
      <c r="AZ43" s="325"/>
      <c r="BA43" s="325"/>
      <c r="BB43" s="325"/>
      <c r="BC43" s="325"/>
      <c r="BD43" s="64"/>
      <c r="BE43" s="324" t="str">
        <f t="shared" si="1"/>
        <v/>
      </c>
      <c r="BF43" s="324"/>
      <c r="BG43" s="325"/>
      <c r="BH43" s="325"/>
      <c r="BI43" s="325"/>
      <c r="BJ43" s="325"/>
      <c r="BK43" s="325"/>
      <c r="BL43" s="325"/>
      <c r="BM43" s="325"/>
      <c r="BN43" s="325"/>
      <c r="BO43" s="325"/>
      <c r="BP43" s="325"/>
      <c r="BQ43" s="325"/>
      <c r="BR43" s="325"/>
      <c r="BS43" s="325"/>
      <c r="BT43" s="325"/>
      <c r="BU43" s="325"/>
      <c r="BV43" s="64"/>
      <c r="BW43" s="324" t="str">
        <f t="shared" si="2"/>
        <v/>
      </c>
      <c r="BX43" s="324"/>
      <c r="BY43" s="325" t="str">
        <f>IF('各会計、関係団体の財政状況及び健全化判断比率'!B77="","",'各会計、関係団体の財政状況及び健全化判断比率'!B77)</f>
        <v/>
      </c>
      <c r="BZ43" s="325"/>
      <c r="CA43" s="325"/>
      <c r="CB43" s="325"/>
      <c r="CC43" s="325"/>
      <c r="CD43" s="325"/>
      <c r="CE43" s="325"/>
      <c r="CF43" s="325"/>
      <c r="CG43" s="325"/>
      <c r="CH43" s="325"/>
      <c r="CI43" s="325"/>
      <c r="CJ43" s="325"/>
      <c r="CK43" s="325"/>
      <c r="CL43" s="325"/>
      <c r="CM43" s="325"/>
      <c r="CN43" s="64"/>
      <c r="CO43" s="324" t="str">
        <f t="shared" si="3"/>
        <v/>
      </c>
      <c r="CP43" s="324"/>
      <c r="CQ43" s="325" t="str">
        <f>IF('各会計、関係団体の財政状況及び健全化判断比率'!BS16="","",'各会計、関係団体の財政状況及び健全化判断比率'!BS16)</f>
        <v/>
      </c>
      <c r="CR43" s="325"/>
      <c r="CS43" s="325"/>
      <c r="CT43" s="325"/>
      <c r="CU43" s="325"/>
      <c r="CV43" s="325"/>
      <c r="CW43" s="325"/>
      <c r="CX43" s="325"/>
      <c r="CY43" s="325"/>
      <c r="CZ43" s="325"/>
      <c r="DA43" s="325"/>
      <c r="DB43" s="325"/>
      <c r="DC43" s="325"/>
      <c r="DD43" s="325"/>
      <c r="DE43" s="325"/>
      <c r="DG43" s="326" t="str">
        <f>IF('各会計、関係団体の財政状況及び健全化判断比率'!BR16="","",'各会計、関係団体の財政状況及び健全化判断比率'!BR16)</f>
        <v/>
      </c>
      <c r="DH43" s="326"/>
      <c r="DI43" s="323"/>
    </row>
    <row r="44" spans="1:113" ht="13.5" customHeight="1" thickBot="1" x14ac:dyDescent="0.2">
      <c r="B44" s="327"/>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9"/>
    </row>
    <row r="45" spans="1:113" x14ac:dyDescent="0.15"/>
    <row r="46" spans="1:113" x14ac:dyDescent="0.15">
      <c r="B46" s="62" t="s">
        <v>137</v>
      </c>
      <c r="E46" s="330" t="s">
        <v>138</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row>
    <row r="47" spans="1:113" x14ac:dyDescent="0.15">
      <c r="E47" s="330" t="s">
        <v>139</v>
      </c>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row>
    <row r="48" spans="1:113" x14ac:dyDescent="0.15">
      <c r="E48" s="330" t="s">
        <v>140</v>
      </c>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row>
    <row r="49" spans="5:113" x14ac:dyDescent="0.15">
      <c r="E49" s="331" t="s">
        <v>141</v>
      </c>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row>
    <row r="50" spans="5:113" x14ac:dyDescent="0.15">
      <c r="E50" s="330" t="s">
        <v>142</v>
      </c>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row>
    <row r="51" spans="5:113" x14ac:dyDescent="0.15">
      <c r="E51" s="330" t="s">
        <v>143</v>
      </c>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row>
    <row r="52" spans="5:113" x14ac:dyDescent="0.15">
      <c r="E52" s="330" t="s">
        <v>144</v>
      </c>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row>
    <row r="53" spans="5:113" x14ac:dyDescent="0.15">
      <c r="E53" s="62" t="s">
        <v>145</v>
      </c>
    </row>
    <row r="54" spans="5:113" x14ac:dyDescent="0.15"/>
    <row r="55" spans="5:113" x14ac:dyDescent="0.15"/>
    <row r="56" spans="5:113" x14ac:dyDescent="0.15"/>
  </sheetData>
  <sheetProtection algorithmName="SHA-512" hashValue="3NoT/kMcILEa0xMU0O3y6lCf++iMtb1h2PboJmsbDrQa8VgoSyvQt4/3RA3nr7k54niwpd1EIonCTG5vuT42cA==" saltValue="dkMugjK7YUA+oIJwFKVg6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38" customWidth="1"/>
    <col min="2" max="2" width="2.375" style="338" customWidth="1"/>
    <col min="3" max="16" width="2.625" style="338" customWidth="1"/>
    <col min="17" max="17" width="2.375" style="338" customWidth="1"/>
    <col min="18" max="95" width="1.625" style="338" customWidth="1"/>
    <col min="96" max="133" width="1.625" style="496" customWidth="1"/>
    <col min="134" max="143" width="1.625" style="338" customWidth="1"/>
    <col min="144" max="16384" width="0" style="338"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146</v>
      </c>
      <c r="DI1" s="336"/>
      <c r="DJ1" s="336"/>
      <c r="DK1" s="336"/>
      <c r="DL1" s="336"/>
      <c r="DM1" s="336"/>
      <c r="DN1" s="337"/>
      <c r="DO1" s="338"/>
      <c r="DP1" s="335" t="s">
        <v>147</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15">
      <c r="B2" s="339" t="s">
        <v>148</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342" t="s">
        <v>149</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150</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151</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15">
      <c r="B4" s="342" t="s">
        <v>25</v>
      </c>
      <c r="C4" s="343"/>
      <c r="D4" s="343"/>
      <c r="E4" s="343"/>
      <c r="F4" s="343"/>
      <c r="G4" s="343"/>
      <c r="H4" s="343"/>
      <c r="I4" s="343"/>
      <c r="J4" s="343"/>
      <c r="K4" s="343"/>
      <c r="L4" s="343"/>
      <c r="M4" s="343"/>
      <c r="N4" s="343"/>
      <c r="O4" s="343"/>
      <c r="P4" s="343"/>
      <c r="Q4" s="344"/>
      <c r="R4" s="342" t="s">
        <v>152</v>
      </c>
      <c r="S4" s="343"/>
      <c r="T4" s="343"/>
      <c r="U4" s="343"/>
      <c r="V4" s="343"/>
      <c r="W4" s="343"/>
      <c r="X4" s="343"/>
      <c r="Y4" s="344"/>
      <c r="Z4" s="342" t="s">
        <v>153</v>
      </c>
      <c r="AA4" s="343"/>
      <c r="AB4" s="343"/>
      <c r="AC4" s="344"/>
      <c r="AD4" s="342" t="s">
        <v>154</v>
      </c>
      <c r="AE4" s="343"/>
      <c r="AF4" s="343"/>
      <c r="AG4" s="343"/>
      <c r="AH4" s="343"/>
      <c r="AI4" s="343"/>
      <c r="AJ4" s="343"/>
      <c r="AK4" s="344"/>
      <c r="AL4" s="342" t="s">
        <v>153</v>
      </c>
      <c r="AM4" s="343"/>
      <c r="AN4" s="343"/>
      <c r="AO4" s="344"/>
      <c r="AP4" s="348" t="s">
        <v>155</v>
      </c>
      <c r="AQ4" s="348"/>
      <c r="AR4" s="348"/>
      <c r="AS4" s="348"/>
      <c r="AT4" s="348"/>
      <c r="AU4" s="348"/>
      <c r="AV4" s="348"/>
      <c r="AW4" s="348"/>
      <c r="AX4" s="348"/>
      <c r="AY4" s="348"/>
      <c r="AZ4" s="348"/>
      <c r="BA4" s="348"/>
      <c r="BB4" s="348"/>
      <c r="BC4" s="348"/>
      <c r="BD4" s="348"/>
      <c r="BE4" s="348"/>
      <c r="BF4" s="348"/>
      <c r="BG4" s="348" t="s">
        <v>156</v>
      </c>
      <c r="BH4" s="348"/>
      <c r="BI4" s="348"/>
      <c r="BJ4" s="348"/>
      <c r="BK4" s="348"/>
      <c r="BL4" s="348"/>
      <c r="BM4" s="348"/>
      <c r="BN4" s="348"/>
      <c r="BO4" s="348" t="s">
        <v>153</v>
      </c>
      <c r="BP4" s="348"/>
      <c r="BQ4" s="348"/>
      <c r="BR4" s="348"/>
      <c r="BS4" s="348" t="s">
        <v>157</v>
      </c>
      <c r="BT4" s="348"/>
      <c r="BU4" s="348"/>
      <c r="BV4" s="348"/>
      <c r="BW4" s="348"/>
      <c r="BX4" s="348"/>
      <c r="BY4" s="348"/>
      <c r="BZ4" s="348"/>
      <c r="CA4" s="348"/>
      <c r="CB4" s="348"/>
      <c r="CD4" s="345" t="s">
        <v>158</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15">
      <c r="B5" s="349" t="s">
        <v>159</v>
      </c>
      <c r="C5" s="350"/>
      <c r="D5" s="350"/>
      <c r="E5" s="350"/>
      <c r="F5" s="350"/>
      <c r="G5" s="350"/>
      <c r="H5" s="350"/>
      <c r="I5" s="350"/>
      <c r="J5" s="350"/>
      <c r="K5" s="350"/>
      <c r="L5" s="350"/>
      <c r="M5" s="350"/>
      <c r="N5" s="350"/>
      <c r="O5" s="350"/>
      <c r="P5" s="350"/>
      <c r="Q5" s="351"/>
      <c r="R5" s="352">
        <v>3182920</v>
      </c>
      <c r="S5" s="353"/>
      <c r="T5" s="353"/>
      <c r="U5" s="353"/>
      <c r="V5" s="353"/>
      <c r="W5" s="353"/>
      <c r="X5" s="353"/>
      <c r="Y5" s="354"/>
      <c r="Z5" s="355">
        <v>17.3</v>
      </c>
      <c r="AA5" s="355"/>
      <c r="AB5" s="355"/>
      <c r="AC5" s="355"/>
      <c r="AD5" s="356">
        <v>3182920</v>
      </c>
      <c r="AE5" s="356"/>
      <c r="AF5" s="356"/>
      <c r="AG5" s="356"/>
      <c r="AH5" s="356"/>
      <c r="AI5" s="356"/>
      <c r="AJ5" s="356"/>
      <c r="AK5" s="356"/>
      <c r="AL5" s="357">
        <v>30.1</v>
      </c>
      <c r="AM5" s="358"/>
      <c r="AN5" s="358"/>
      <c r="AO5" s="359"/>
      <c r="AP5" s="349" t="s">
        <v>160</v>
      </c>
      <c r="AQ5" s="350"/>
      <c r="AR5" s="350"/>
      <c r="AS5" s="350"/>
      <c r="AT5" s="350"/>
      <c r="AU5" s="350"/>
      <c r="AV5" s="350"/>
      <c r="AW5" s="350"/>
      <c r="AX5" s="350"/>
      <c r="AY5" s="350"/>
      <c r="AZ5" s="350"/>
      <c r="BA5" s="350"/>
      <c r="BB5" s="350"/>
      <c r="BC5" s="350"/>
      <c r="BD5" s="350"/>
      <c r="BE5" s="350"/>
      <c r="BF5" s="351"/>
      <c r="BG5" s="360">
        <v>3162688</v>
      </c>
      <c r="BH5" s="361"/>
      <c r="BI5" s="361"/>
      <c r="BJ5" s="361"/>
      <c r="BK5" s="361"/>
      <c r="BL5" s="361"/>
      <c r="BM5" s="361"/>
      <c r="BN5" s="362"/>
      <c r="BO5" s="363">
        <v>99.4</v>
      </c>
      <c r="BP5" s="363"/>
      <c r="BQ5" s="363"/>
      <c r="BR5" s="363"/>
      <c r="BS5" s="364">
        <v>40033</v>
      </c>
      <c r="BT5" s="364"/>
      <c r="BU5" s="364"/>
      <c r="BV5" s="364"/>
      <c r="BW5" s="364"/>
      <c r="BX5" s="364"/>
      <c r="BY5" s="364"/>
      <c r="BZ5" s="364"/>
      <c r="CA5" s="364"/>
      <c r="CB5" s="365"/>
      <c r="CD5" s="345" t="s">
        <v>155</v>
      </c>
      <c r="CE5" s="346"/>
      <c r="CF5" s="346"/>
      <c r="CG5" s="346"/>
      <c r="CH5" s="346"/>
      <c r="CI5" s="346"/>
      <c r="CJ5" s="346"/>
      <c r="CK5" s="346"/>
      <c r="CL5" s="346"/>
      <c r="CM5" s="346"/>
      <c r="CN5" s="346"/>
      <c r="CO5" s="346"/>
      <c r="CP5" s="346"/>
      <c r="CQ5" s="347"/>
      <c r="CR5" s="345" t="s">
        <v>161</v>
      </c>
      <c r="CS5" s="346"/>
      <c r="CT5" s="346"/>
      <c r="CU5" s="346"/>
      <c r="CV5" s="346"/>
      <c r="CW5" s="346"/>
      <c r="CX5" s="346"/>
      <c r="CY5" s="347"/>
      <c r="CZ5" s="345" t="s">
        <v>153</v>
      </c>
      <c r="DA5" s="346"/>
      <c r="DB5" s="346"/>
      <c r="DC5" s="347"/>
      <c r="DD5" s="345" t="s">
        <v>162</v>
      </c>
      <c r="DE5" s="346"/>
      <c r="DF5" s="346"/>
      <c r="DG5" s="346"/>
      <c r="DH5" s="346"/>
      <c r="DI5" s="346"/>
      <c r="DJ5" s="346"/>
      <c r="DK5" s="346"/>
      <c r="DL5" s="346"/>
      <c r="DM5" s="346"/>
      <c r="DN5" s="346"/>
      <c r="DO5" s="346"/>
      <c r="DP5" s="347"/>
      <c r="DQ5" s="345" t="s">
        <v>163</v>
      </c>
      <c r="DR5" s="346"/>
      <c r="DS5" s="346"/>
      <c r="DT5" s="346"/>
      <c r="DU5" s="346"/>
      <c r="DV5" s="346"/>
      <c r="DW5" s="346"/>
      <c r="DX5" s="346"/>
      <c r="DY5" s="346"/>
      <c r="DZ5" s="346"/>
      <c r="EA5" s="346"/>
      <c r="EB5" s="346"/>
      <c r="EC5" s="347"/>
    </row>
    <row r="6" spans="2:143" ht="11.25" customHeight="1" x14ac:dyDescent="0.15">
      <c r="B6" s="367" t="s">
        <v>164</v>
      </c>
      <c r="C6" s="368"/>
      <c r="D6" s="368"/>
      <c r="E6" s="368"/>
      <c r="F6" s="368"/>
      <c r="G6" s="368"/>
      <c r="H6" s="368"/>
      <c r="I6" s="368"/>
      <c r="J6" s="368"/>
      <c r="K6" s="368"/>
      <c r="L6" s="368"/>
      <c r="M6" s="368"/>
      <c r="N6" s="368"/>
      <c r="O6" s="368"/>
      <c r="P6" s="368"/>
      <c r="Q6" s="369"/>
      <c r="R6" s="360">
        <v>199901</v>
      </c>
      <c r="S6" s="361"/>
      <c r="T6" s="361"/>
      <c r="U6" s="361"/>
      <c r="V6" s="361"/>
      <c r="W6" s="361"/>
      <c r="X6" s="361"/>
      <c r="Y6" s="362"/>
      <c r="Z6" s="363">
        <v>1.1000000000000001</v>
      </c>
      <c r="AA6" s="363"/>
      <c r="AB6" s="363"/>
      <c r="AC6" s="363"/>
      <c r="AD6" s="364">
        <v>199901</v>
      </c>
      <c r="AE6" s="364"/>
      <c r="AF6" s="364"/>
      <c r="AG6" s="364"/>
      <c r="AH6" s="364"/>
      <c r="AI6" s="364"/>
      <c r="AJ6" s="364"/>
      <c r="AK6" s="364"/>
      <c r="AL6" s="370">
        <v>1.9</v>
      </c>
      <c r="AM6" s="371"/>
      <c r="AN6" s="371"/>
      <c r="AO6" s="372"/>
      <c r="AP6" s="367" t="s">
        <v>165</v>
      </c>
      <c r="AQ6" s="368"/>
      <c r="AR6" s="368"/>
      <c r="AS6" s="368"/>
      <c r="AT6" s="368"/>
      <c r="AU6" s="368"/>
      <c r="AV6" s="368"/>
      <c r="AW6" s="368"/>
      <c r="AX6" s="368"/>
      <c r="AY6" s="368"/>
      <c r="AZ6" s="368"/>
      <c r="BA6" s="368"/>
      <c r="BB6" s="368"/>
      <c r="BC6" s="368"/>
      <c r="BD6" s="368"/>
      <c r="BE6" s="368"/>
      <c r="BF6" s="369"/>
      <c r="BG6" s="360">
        <v>3162688</v>
      </c>
      <c r="BH6" s="361"/>
      <c r="BI6" s="361"/>
      <c r="BJ6" s="361"/>
      <c r="BK6" s="361"/>
      <c r="BL6" s="361"/>
      <c r="BM6" s="361"/>
      <c r="BN6" s="362"/>
      <c r="BO6" s="363">
        <v>99.4</v>
      </c>
      <c r="BP6" s="363"/>
      <c r="BQ6" s="363"/>
      <c r="BR6" s="363"/>
      <c r="BS6" s="364">
        <v>40033</v>
      </c>
      <c r="BT6" s="364"/>
      <c r="BU6" s="364"/>
      <c r="BV6" s="364"/>
      <c r="BW6" s="364"/>
      <c r="BX6" s="364"/>
      <c r="BY6" s="364"/>
      <c r="BZ6" s="364"/>
      <c r="CA6" s="364"/>
      <c r="CB6" s="365"/>
      <c r="CD6" s="373" t="s">
        <v>166</v>
      </c>
      <c r="CE6" s="374"/>
      <c r="CF6" s="374"/>
      <c r="CG6" s="374"/>
      <c r="CH6" s="374"/>
      <c r="CI6" s="374"/>
      <c r="CJ6" s="374"/>
      <c r="CK6" s="374"/>
      <c r="CL6" s="374"/>
      <c r="CM6" s="374"/>
      <c r="CN6" s="374"/>
      <c r="CO6" s="374"/>
      <c r="CP6" s="374"/>
      <c r="CQ6" s="375"/>
      <c r="CR6" s="360">
        <v>165045</v>
      </c>
      <c r="CS6" s="361"/>
      <c r="CT6" s="361"/>
      <c r="CU6" s="361"/>
      <c r="CV6" s="361"/>
      <c r="CW6" s="361"/>
      <c r="CX6" s="361"/>
      <c r="CY6" s="362"/>
      <c r="CZ6" s="357">
        <v>0.9</v>
      </c>
      <c r="DA6" s="358"/>
      <c r="DB6" s="358"/>
      <c r="DC6" s="376"/>
      <c r="DD6" s="377" t="s">
        <v>65</v>
      </c>
      <c r="DE6" s="361"/>
      <c r="DF6" s="361"/>
      <c r="DG6" s="361"/>
      <c r="DH6" s="361"/>
      <c r="DI6" s="361"/>
      <c r="DJ6" s="361"/>
      <c r="DK6" s="361"/>
      <c r="DL6" s="361"/>
      <c r="DM6" s="361"/>
      <c r="DN6" s="361"/>
      <c r="DO6" s="361"/>
      <c r="DP6" s="362"/>
      <c r="DQ6" s="377">
        <v>165045</v>
      </c>
      <c r="DR6" s="361"/>
      <c r="DS6" s="361"/>
      <c r="DT6" s="361"/>
      <c r="DU6" s="361"/>
      <c r="DV6" s="361"/>
      <c r="DW6" s="361"/>
      <c r="DX6" s="361"/>
      <c r="DY6" s="361"/>
      <c r="DZ6" s="361"/>
      <c r="EA6" s="361"/>
      <c r="EB6" s="361"/>
      <c r="EC6" s="378"/>
    </row>
    <row r="7" spans="2:143" ht="11.25" customHeight="1" x14ac:dyDescent="0.15">
      <c r="B7" s="367" t="s">
        <v>167</v>
      </c>
      <c r="C7" s="368"/>
      <c r="D7" s="368"/>
      <c r="E7" s="368"/>
      <c r="F7" s="368"/>
      <c r="G7" s="368"/>
      <c r="H7" s="368"/>
      <c r="I7" s="368"/>
      <c r="J7" s="368"/>
      <c r="K7" s="368"/>
      <c r="L7" s="368"/>
      <c r="M7" s="368"/>
      <c r="N7" s="368"/>
      <c r="O7" s="368"/>
      <c r="P7" s="368"/>
      <c r="Q7" s="369"/>
      <c r="R7" s="360">
        <v>1330</v>
      </c>
      <c r="S7" s="361"/>
      <c r="T7" s="361"/>
      <c r="U7" s="361"/>
      <c r="V7" s="361"/>
      <c r="W7" s="361"/>
      <c r="X7" s="361"/>
      <c r="Y7" s="362"/>
      <c r="Z7" s="363">
        <v>0</v>
      </c>
      <c r="AA7" s="363"/>
      <c r="AB7" s="363"/>
      <c r="AC7" s="363"/>
      <c r="AD7" s="364">
        <v>1330</v>
      </c>
      <c r="AE7" s="364"/>
      <c r="AF7" s="364"/>
      <c r="AG7" s="364"/>
      <c r="AH7" s="364"/>
      <c r="AI7" s="364"/>
      <c r="AJ7" s="364"/>
      <c r="AK7" s="364"/>
      <c r="AL7" s="370">
        <v>0</v>
      </c>
      <c r="AM7" s="371"/>
      <c r="AN7" s="371"/>
      <c r="AO7" s="372"/>
      <c r="AP7" s="367" t="s">
        <v>168</v>
      </c>
      <c r="AQ7" s="368"/>
      <c r="AR7" s="368"/>
      <c r="AS7" s="368"/>
      <c r="AT7" s="368"/>
      <c r="AU7" s="368"/>
      <c r="AV7" s="368"/>
      <c r="AW7" s="368"/>
      <c r="AX7" s="368"/>
      <c r="AY7" s="368"/>
      <c r="AZ7" s="368"/>
      <c r="BA7" s="368"/>
      <c r="BB7" s="368"/>
      <c r="BC7" s="368"/>
      <c r="BD7" s="368"/>
      <c r="BE7" s="368"/>
      <c r="BF7" s="369"/>
      <c r="BG7" s="360">
        <v>978857</v>
      </c>
      <c r="BH7" s="361"/>
      <c r="BI7" s="361"/>
      <c r="BJ7" s="361"/>
      <c r="BK7" s="361"/>
      <c r="BL7" s="361"/>
      <c r="BM7" s="361"/>
      <c r="BN7" s="362"/>
      <c r="BO7" s="363">
        <v>30.8</v>
      </c>
      <c r="BP7" s="363"/>
      <c r="BQ7" s="363"/>
      <c r="BR7" s="363"/>
      <c r="BS7" s="364">
        <v>40033</v>
      </c>
      <c r="BT7" s="364"/>
      <c r="BU7" s="364"/>
      <c r="BV7" s="364"/>
      <c r="BW7" s="364"/>
      <c r="BX7" s="364"/>
      <c r="BY7" s="364"/>
      <c r="BZ7" s="364"/>
      <c r="CA7" s="364"/>
      <c r="CB7" s="365"/>
      <c r="CD7" s="379" t="s">
        <v>169</v>
      </c>
      <c r="CE7" s="380"/>
      <c r="CF7" s="380"/>
      <c r="CG7" s="380"/>
      <c r="CH7" s="380"/>
      <c r="CI7" s="380"/>
      <c r="CJ7" s="380"/>
      <c r="CK7" s="380"/>
      <c r="CL7" s="380"/>
      <c r="CM7" s="380"/>
      <c r="CN7" s="380"/>
      <c r="CO7" s="380"/>
      <c r="CP7" s="380"/>
      <c r="CQ7" s="381"/>
      <c r="CR7" s="360">
        <v>3025092</v>
      </c>
      <c r="CS7" s="361"/>
      <c r="CT7" s="361"/>
      <c r="CU7" s="361"/>
      <c r="CV7" s="361"/>
      <c r="CW7" s="361"/>
      <c r="CX7" s="361"/>
      <c r="CY7" s="362"/>
      <c r="CZ7" s="363">
        <v>16.8</v>
      </c>
      <c r="DA7" s="363"/>
      <c r="DB7" s="363"/>
      <c r="DC7" s="363"/>
      <c r="DD7" s="377">
        <v>630154</v>
      </c>
      <c r="DE7" s="361"/>
      <c r="DF7" s="361"/>
      <c r="DG7" s="361"/>
      <c r="DH7" s="361"/>
      <c r="DI7" s="361"/>
      <c r="DJ7" s="361"/>
      <c r="DK7" s="361"/>
      <c r="DL7" s="361"/>
      <c r="DM7" s="361"/>
      <c r="DN7" s="361"/>
      <c r="DO7" s="361"/>
      <c r="DP7" s="362"/>
      <c r="DQ7" s="377">
        <v>2150934</v>
      </c>
      <c r="DR7" s="361"/>
      <c r="DS7" s="361"/>
      <c r="DT7" s="361"/>
      <c r="DU7" s="361"/>
      <c r="DV7" s="361"/>
      <c r="DW7" s="361"/>
      <c r="DX7" s="361"/>
      <c r="DY7" s="361"/>
      <c r="DZ7" s="361"/>
      <c r="EA7" s="361"/>
      <c r="EB7" s="361"/>
      <c r="EC7" s="378"/>
    </row>
    <row r="8" spans="2:143" ht="11.25" customHeight="1" x14ac:dyDescent="0.15">
      <c r="B8" s="367" t="s">
        <v>170</v>
      </c>
      <c r="C8" s="368"/>
      <c r="D8" s="368"/>
      <c r="E8" s="368"/>
      <c r="F8" s="368"/>
      <c r="G8" s="368"/>
      <c r="H8" s="368"/>
      <c r="I8" s="368"/>
      <c r="J8" s="368"/>
      <c r="K8" s="368"/>
      <c r="L8" s="368"/>
      <c r="M8" s="368"/>
      <c r="N8" s="368"/>
      <c r="O8" s="368"/>
      <c r="P8" s="368"/>
      <c r="Q8" s="369"/>
      <c r="R8" s="360">
        <v>6505</v>
      </c>
      <c r="S8" s="361"/>
      <c r="T8" s="361"/>
      <c r="U8" s="361"/>
      <c r="V8" s="361"/>
      <c r="W8" s="361"/>
      <c r="X8" s="361"/>
      <c r="Y8" s="362"/>
      <c r="Z8" s="363">
        <v>0</v>
      </c>
      <c r="AA8" s="363"/>
      <c r="AB8" s="363"/>
      <c r="AC8" s="363"/>
      <c r="AD8" s="364">
        <v>6505</v>
      </c>
      <c r="AE8" s="364"/>
      <c r="AF8" s="364"/>
      <c r="AG8" s="364"/>
      <c r="AH8" s="364"/>
      <c r="AI8" s="364"/>
      <c r="AJ8" s="364"/>
      <c r="AK8" s="364"/>
      <c r="AL8" s="370">
        <v>0.1</v>
      </c>
      <c r="AM8" s="371"/>
      <c r="AN8" s="371"/>
      <c r="AO8" s="372"/>
      <c r="AP8" s="367" t="s">
        <v>171</v>
      </c>
      <c r="AQ8" s="368"/>
      <c r="AR8" s="368"/>
      <c r="AS8" s="368"/>
      <c r="AT8" s="368"/>
      <c r="AU8" s="368"/>
      <c r="AV8" s="368"/>
      <c r="AW8" s="368"/>
      <c r="AX8" s="368"/>
      <c r="AY8" s="368"/>
      <c r="AZ8" s="368"/>
      <c r="BA8" s="368"/>
      <c r="BB8" s="368"/>
      <c r="BC8" s="368"/>
      <c r="BD8" s="368"/>
      <c r="BE8" s="368"/>
      <c r="BF8" s="369"/>
      <c r="BG8" s="360">
        <v>41348</v>
      </c>
      <c r="BH8" s="361"/>
      <c r="BI8" s="361"/>
      <c r="BJ8" s="361"/>
      <c r="BK8" s="361"/>
      <c r="BL8" s="361"/>
      <c r="BM8" s="361"/>
      <c r="BN8" s="362"/>
      <c r="BO8" s="363">
        <v>1.3</v>
      </c>
      <c r="BP8" s="363"/>
      <c r="BQ8" s="363"/>
      <c r="BR8" s="363"/>
      <c r="BS8" s="364" t="s">
        <v>65</v>
      </c>
      <c r="BT8" s="364"/>
      <c r="BU8" s="364"/>
      <c r="BV8" s="364"/>
      <c r="BW8" s="364"/>
      <c r="BX8" s="364"/>
      <c r="BY8" s="364"/>
      <c r="BZ8" s="364"/>
      <c r="CA8" s="364"/>
      <c r="CB8" s="365"/>
      <c r="CD8" s="379" t="s">
        <v>172</v>
      </c>
      <c r="CE8" s="380"/>
      <c r="CF8" s="380"/>
      <c r="CG8" s="380"/>
      <c r="CH8" s="380"/>
      <c r="CI8" s="380"/>
      <c r="CJ8" s="380"/>
      <c r="CK8" s="380"/>
      <c r="CL8" s="380"/>
      <c r="CM8" s="380"/>
      <c r="CN8" s="380"/>
      <c r="CO8" s="380"/>
      <c r="CP8" s="380"/>
      <c r="CQ8" s="381"/>
      <c r="CR8" s="360">
        <v>6085369</v>
      </c>
      <c r="CS8" s="361"/>
      <c r="CT8" s="361"/>
      <c r="CU8" s="361"/>
      <c r="CV8" s="361"/>
      <c r="CW8" s="361"/>
      <c r="CX8" s="361"/>
      <c r="CY8" s="362"/>
      <c r="CZ8" s="363">
        <v>33.9</v>
      </c>
      <c r="DA8" s="363"/>
      <c r="DB8" s="363"/>
      <c r="DC8" s="363"/>
      <c r="DD8" s="377">
        <v>95031</v>
      </c>
      <c r="DE8" s="361"/>
      <c r="DF8" s="361"/>
      <c r="DG8" s="361"/>
      <c r="DH8" s="361"/>
      <c r="DI8" s="361"/>
      <c r="DJ8" s="361"/>
      <c r="DK8" s="361"/>
      <c r="DL8" s="361"/>
      <c r="DM8" s="361"/>
      <c r="DN8" s="361"/>
      <c r="DO8" s="361"/>
      <c r="DP8" s="362"/>
      <c r="DQ8" s="377">
        <v>3252764</v>
      </c>
      <c r="DR8" s="361"/>
      <c r="DS8" s="361"/>
      <c r="DT8" s="361"/>
      <c r="DU8" s="361"/>
      <c r="DV8" s="361"/>
      <c r="DW8" s="361"/>
      <c r="DX8" s="361"/>
      <c r="DY8" s="361"/>
      <c r="DZ8" s="361"/>
      <c r="EA8" s="361"/>
      <c r="EB8" s="361"/>
      <c r="EC8" s="378"/>
    </row>
    <row r="9" spans="2:143" ht="11.25" customHeight="1" x14ac:dyDescent="0.15">
      <c r="B9" s="367" t="s">
        <v>173</v>
      </c>
      <c r="C9" s="368"/>
      <c r="D9" s="368"/>
      <c r="E9" s="368"/>
      <c r="F9" s="368"/>
      <c r="G9" s="368"/>
      <c r="H9" s="368"/>
      <c r="I9" s="368"/>
      <c r="J9" s="368"/>
      <c r="K9" s="368"/>
      <c r="L9" s="368"/>
      <c r="M9" s="368"/>
      <c r="N9" s="368"/>
      <c r="O9" s="368"/>
      <c r="P9" s="368"/>
      <c r="Q9" s="369"/>
      <c r="R9" s="360">
        <v>8966</v>
      </c>
      <c r="S9" s="361"/>
      <c r="T9" s="361"/>
      <c r="U9" s="361"/>
      <c r="V9" s="361"/>
      <c r="W9" s="361"/>
      <c r="X9" s="361"/>
      <c r="Y9" s="362"/>
      <c r="Z9" s="363">
        <v>0</v>
      </c>
      <c r="AA9" s="363"/>
      <c r="AB9" s="363"/>
      <c r="AC9" s="363"/>
      <c r="AD9" s="364">
        <v>8966</v>
      </c>
      <c r="AE9" s="364"/>
      <c r="AF9" s="364"/>
      <c r="AG9" s="364"/>
      <c r="AH9" s="364"/>
      <c r="AI9" s="364"/>
      <c r="AJ9" s="364"/>
      <c r="AK9" s="364"/>
      <c r="AL9" s="370">
        <v>0.1</v>
      </c>
      <c r="AM9" s="371"/>
      <c r="AN9" s="371"/>
      <c r="AO9" s="372"/>
      <c r="AP9" s="367" t="s">
        <v>174</v>
      </c>
      <c r="AQ9" s="368"/>
      <c r="AR9" s="368"/>
      <c r="AS9" s="368"/>
      <c r="AT9" s="368"/>
      <c r="AU9" s="368"/>
      <c r="AV9" s="368"/>
      <c r="AW9" s="368"/>
      <c r="AX9" s="368"/>
      <c r="AY9" s="368"/>
      <c r="AZ9" s="368"/>
      <c r="BA9" s="368"/>
      <c r="BB9" s="368"/>
      <c r="BC9" s="368"/>
      <c r="BD9" s="368"/>
      <c r="BE9" s="368"/>
      <c r="BF9" s="369"/>
      <c r="BG9" s="360">
        <v>768592</v>
      </c>
      <c r="BH9" s="361"/>
      <c r="BI9" s="361"/>
      <c r="BJ9" s="361"/>
      <c r="BK9" s="361"/>
      <c r="BL9" s="361"/>
      <c r="BM9" s="361"/>
      <c r="BN9" s="362"/>
      <c r="BO9" s="363">
        <v>24.1</v>
      </c>
      <c r="BP9" s="363"/>
      <c r="BQ9" s="363"/>
      <c r="BR9" s="363"/>
      <c r="BS9" s="364" t="s">
        <v>65</v>
      </c>
      <c r="BT9" s="364"/>
      <c r="BU9" s="364"/>
      <c r="BV9" s="364"/>
      <c r="BW9" s="364"/>
      <c r="BX9" s="364"/>
      <c r="BY9" s="364"/>
      <c r="BZ9" s="364"/>
      <c r="CA9" s="364"/>
      <c r="CB9" s="365"/>
      <c r="CD9" s="379" t="s">
        <v>175</v>
      </c>
      <c r="CE9" s="380"/>
      <c r="CF9" s="380"/>
      <c r="CG9" s="380"/>
      <c r="CH9" s="380"/>
      <c r="CI9" s="380"/>
      <c r="CJ9" s="380"/>
      <c r="CK9" s="380"/>
      <c r="CL9" s="380"/>
      <c r="CM9" s="380"/>
      <c r="CN9" s="380"/>
      <c r="CO9" s="380"/>
      <c r="CP9" s="380"/>
      <c r="CQ9" s="381"/>
      <c r="CR9" s="360">
        <v>1685192</v>
      </c>
      <c r="CS9" s="361"/>
      <c r="CT9" s="361"/>
      <c r="CU9" s="361"/>
      <c r="CV9" s="361"/>
      <c r="CW9" s="361"/>
      <c r="CX9" s="361"/>
      <c r="CY9" s="362"/>
      <c r="CZ9" s="363">
        <v>9.4</v>
      </c>
      <c r="DA9" s="363"/>
      <c r="DB9" s="363"/>
      <c r="DC9" s="363"/>
      <c r="DD9" s="377">
        <v>31193</v>
      </c>
      <c r="DE9" s="361"/>
      <c r="DF9" s="361"/>
      <c r="DG9" s="361"/>
      <c r="DH9" s="361"/>
      <c r="DI9" s="361"/>
      <c r="DJ9" s="361"/>
      <c r="DK9" s="361"/>
      <c r="DL9" s="361"/>
      <c r="DM9" s="361"/>
      <c r="DN9" s="361"/>
      <c r="DO9" s="361"/>
      <c r="DP9" s="362"/>
      <c r="DQ9" s="377">
        <v>1299887</v>
      </c>
      <c r="DR9" s="361"/>
      <c r="DS9" s="361"/>
      <c r="DT9" s="361"/>
      <c r="DU9" s="361"/>
      <c r="DV9" s="361"/>
      <c r="DW9" s="361"/>
      <c r="DX9" s="361"/>
      <c r="DY9" s="361"/>
      <c r="DZ9" s="361"/>
      <c r="EA9" s="361"/>
      <c r="EB9" s="361"/>
      <c r="EC9" s="378"/>
    </row>
    <row r="10" spans="2:143" ht="11.25" customHeight="1" x14ac:dyDescent="0.15">
      <c r="B10" s="367" t="s">
        <v>176</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177</v>
      </c>
      <c r="AQ10" s="368"/>
      <c r="AR10" s="368"/>
      <c r="AS10" s="368"/>
      <c r="AT10" s="368"/>
      <c r="AU10" s="368"/>
      <c r="AV10" s="368"/>
      <c r="AW10" s="368"/>
      <c r="AX10" s="368"/>
      <c r="AY10" s="368"/>
      <c r="AZ10" s="368"/>
      <c r="BA10" s="368"/>
      <c r="BB10" s="368"/>
      <c r="BC10" s="368"/>
      <c r="BD10" s="368"/>
      <c r="BE10" s="368"/>
      <c r="BF10" s="369"/>
      <c r="BG10" s="360">
        <v>54681</v>
      </c>
      <c r="BH10" s="361"/>
      <c r="BI10" s="361"/>
      <c r="BJ10" s="361"/>
      <c r="BK10" s="361"/>
      <c r="BL10" s="361"/>
      <c r="BM10" s="361"/>
      <c r="BN10" s="362"/>
      <c r="BO10" s="363">
        <v>1.7</v>
      </c>
      <c r="BP10" s="363"/>
      <c r="BQ10" s="363"/>
      <c r="BR10" s="363"/>
      <c r="BS10" s="364">
        <v>12875</v>
      </c>
      <c r="BT10" s="364"/>
      <c r="BU10" s="364"/>
      <c r="BV10" s="364"/>
      <c r="BW10" s="364"/>
      <c r="BX10" s="364"/>
      <c r="BY10" s="364"/>
      <c r="BZ10" s="364"/>
      <c r="CA10" s="364"/>
      <c r="CB10" s="365"/>
      <c r="CD10" s="379" t="s">
        <v>178</v>
      </c>
      <c r="CE10" s="380"/>
      <c r="CF10" s="380"/>
      <c r="CG10" s="380"/>
      <c r="CH10" s="380"/>
      <c r="CI10" s="380"/>
      <c r="CJ10" s="380"/>
      <c r="CK10" s="380"/>
      <c r="CL10" s="380"/>
      <c r="CM10" s="380"/>
      <c r="CN10" s="380"/>
      <c r="CO10" s="380"/>
      <c r="CP10" s="380"/>
      <c r="CQ10" s="381"/>
      <c r="CR10" s="360">
        <v>28272</v>
      </c>
      <c r="CS10" s="361"/>
      <c r="CT10" s="361"/>
      <c r="CU10" s="361"/>
      <c r="CV10" s="361"/>
      <c r="CW10" s="361"/>
      <c r="CX10" s="361"/>
      <c r="CY10" s="362"/>
      <c r="CZ10" s="363">
        <v>0.2</v>
      </c>
      <c r="DA10" s="363"/>
      <c r="DB10" s="363"/>
      <c r="DC10" s="363"/>
      <c r="DD10" s="377" t="s">
        <v>65</v>
      </c>
      <c r="DE10" s="361"/>
      <c r="DF10" s="361"/>
      <c r="DG10" s="361"/>
      <c r="DH10" s="361"/>
      <c r="DI10" s="361"/>
      <c r="DJ10" s="361"/>
      <c r="DK10" s="361"/>
      <c r="DL10" s="361"/>
      <c r="DM10" s="361"/>
      <c r="DN10" s="361"/>
      <c r="DO10" s="361"/>
      <c r="DP10" s="362"/>
      <c r="DQ10" s="377">
        <v>28272</v>
      </c>
      <c r="DR10" s="361"/>
      <c r="DS10" s="361"/>
      <c r="DT10" s="361"/>
      <c r="DU10" s="361"/>
      <c r="DV10" s="361"/>
      <c r="DW10" s="361"/>
      <c r="DX10" s="361"/>
      <c r="DY10" s="361"/>
      <c r="DZ10" s="361"/>
      <c r="EA10" s="361"/>
      <c r="EB10" s="361"/>
      <c r="EC10" s="378"/>
    </row>
    <row r="11" spans="2:143" ht="11.25" customHeight="1" x14ac:dyDescent="0.15">
      <c r="B11" s="367" t="s">
        <v>179</v>
      </c>
      <c r="C11" s="368"/>
      <c r="D11" s="368"/>
      <c r="E11" s="368"/>
      <c r="F11" s="368"/>
      <c r="G11" s="368"/>
      <c r="H11" s="368"/>
      <c r="I11" s="368"/>
      <c r="J11" s="368"/>
      <c r="K11" s="368"/>
      <c r="L11" s="368"/>
      <c r="M11" s="368"/>
      <c r="N11" s="368"/>
      <c r="O11" s="368"/>
      <c r="P11" s="368"/>
      <c r="Q11" s="369"/>
      <c r="R11" s="360">
        <v>645908</v>
      </c>
      <c r="S11" s="361"/>
      <c r="T11" s="361"/>
      <c r="U11" s="361"/>
      <c r="V11" s="361"/>
      <c r="W11" s="361"/>
      <c r="X11" s="361"/>
      <c r="Y11" s="362"/>
      <c r="Z11" s="370">
        <v>3.5</v>
      </c>
      <c r="AA11" s="371"/>
      <c r="AB11" s="371"/>
      <c r="AC11" s="382"/>
      <c r="AD11" s="377">
        <v>645908</v>
      </c>
      <c r="AE11" s="361"/>
      <c r="AF11" s="361"/>
      <c r="AG11" s="361"/>
      <c r="AH11" s="361"/>
      <c r="AI11" s="361"/>
      <c r="AJ11" s="361"/>
      <c r="AK11" s="362"/>
      <c r="AL11" s="370">
        <v>6.1</v>
      </c>
      <c r="AM11" s="371"/>
      <c r="AN11" s="371"/>
      <c r="AO11" s="372"/>
      <c r="AP11" s="367" t="s">
        <v>180</v>
      </c>
      <c r="AQ11" s="368"/>
      <c r="AR11" s="368"/>
      <c r="AS11" s="368"/>
      <c r="AT11" s="368"/>
      <c r="AU11" s="368"/>
      <c r="AV11" s="368"/>
      <c r="AW11" s="368"/>
      <c r="AX11" s="368"/>
      <c r="AY11" s="368"/>
      <c r="AZ11" s="368"/>
      <c r="BA11" s="368"/>
      <c r="BB11" s="368"/>
      <c r="BC11" s="368"/>
      <c r="BD11" s="368"/>
      <c r="BE11" s="368"/>
      <c r="BF11" s="369"/>
      <c r="BG11" s="360">
        <v>114236</v>
      </c>
      <c r="BH11" s="361"/>
      <c r="BI11" s="361"/>
      <c r="BJ11" s="361"/>
      <c r="BK11" s="361"/>
      <c r="BL11" s="361"/>
      <c r="BM11" s="361"/>
      <c r="BN11" s="362"/>
      <c r="BO11" s="363">
        <v>3.6</v>
      </c>
      <c r="BP11" s="363"/>
      <c r="BQ11" s="363"/>
      <c r="BR11" s="363"/>
      <c r="BS11" s="364">
        <v>27158</v>
      </c>
      <c r="BT11" s="364"/>
      <c r="BU11" s="364"/>
      <c r="BV11" s="364"/>
      <c r="BW11" s="364"/>
      <c r="BX11" s="364"/>
      <c r="BY11" s="364"/>
      <c r="BZ11" s="364"/>
      <c r="CA11" s="364"/>
      <c r="CB11" s="365"/>
      <c r="CD11" s="379" t="s">
        <v>181</v>
      </c>
      <c r="CE11" s="380"/>
      <c r="CF11" s="380"/>
      <c r="CG11" s="380"/>
      <c r="CH11" s="380"/>
      <c r="CI11" s="380"/>
      <c r="CJ11" s="380"/>
      <c r="CK11" s="380"/>
      <c r="CL11" s="380"/>
      <c r="CM11" s="380"/>
      <c r="CN11" s="380"/>
      <c r="CO11" s="380"/>
      <c r="CP11" s="380"/>
      <c r="CQ11" s="381"/>
      <c r="CR11" s="360">
        <v>736139</v>
      </c>
      <c r="CS11" s="361"/>
      <c r="CT11" s="361"/>
      <c r="CU11" s="361"/>
      <c r="CV11" s="361"/>
      <c r="CW11" s="361"/>
      <c r="CX11" s="361"/>
      <c r="CY11" s="362"/>
      <c r="CZ11" s="363">
        <v>4.0999999999999996</v>
      </c>
      <c r="DA11" s="363"/>
      <c r="DB11" s="363"/>
      <c r="DC11" s="363"/>
      <c r="DD11" s="377">
        <v>181355</v>
      </c>
      <c r="DE11" s="361"/>
      <c r="DF11" s="361"/>
      <c r="DG11" s="361"/>
      <c r="DH11" s="361"/>
      <c r="DI11" s="361"/>
      <c r="DJ11" s="361"/>
      <c r="DK11" s="361"/>
      <c r="DL11" s="361"/>
      <c r="DM11" s="361"/>
      <c r="DN11" s="361"/>
      <c r="DO11" s="361"/>
      <c r="DP11" s="362"/>
      <c r="DQ11" s="377">
        <v>412724</v>
      </c>
      <c r="DR11" s="361"/>
      <c r="DS11" s="361"/>
      <c r="DT11" s="361"/>
      <c r="DU11" s="361"/>
      <c r="DV11" s="361"/>
      <c r="DW11" s="361"/>
      <c r="DX11" s="361"/>
      <c r="DY11" s="361"/>
      <c r="DZ11" s="361"/>
      <c r="EA11" s="361"/>
      <c r="EB11" s="361"/>
      <c r="EC11" s="378"/>
    </row>
    <row r="12" spans="2:143" ht="11.25" customHeight="1" x14ac:dyDescent="0.15">
      <c r="B12" s="367" t="s">
        <v>182</v>
      </c>
      <c r="C12" s="368"/>
      <c r="D12" s="368"/>
      <c r="E12" s="368"/>
      <c r="F12" s="368"/>
      <c r="G12" s="368"/>
      <c r="H12" s="368"/>
      <c r="I12" s="368"/>
      <c r="J12" s="368"/>
      <c r="K12" s="368"/>
      <c r="L12" s="368"/>
      <c r="M12" s="368"/>
      <c r="N12" s="368"/>
      <c r="O12" s="368"/>
      <c r="P12" s="368"/>
      <c r="Q12" s="369"/>
      <c r="R12" s="360">
        <v>7246</v>
      </c>
      <c r="S12" s="361"/>
      <c r="T12" s="361"/>
      <c r="U12" s="361"/>
      <c r="V12" s="361"/>
      <c r="W12" s="361"/>
      <c r="X12" s="361"/>
      <c r="Y12" s="362"/>
      <c r="Z12" s="363">
        <v>0</v>
      </c>
      <c r="AA12" s="363"/>
      <c r="AB12" s="363"/>
      <c r="AC12" s="363"/>
      <c r="AD12" s="364">
        <v>7246</v>
      </c>
      <c r="AE12" s="364"/>
      <c r="AF12" s="364"/>
      <c r="AG12" s="364"/>
      <c r="AH12" s="364"/>
      <c r="AI12" s="364"/>
      <c r="AJ12" s="364"/>
      <c r="AK12" s="364"/>
      <c r="AL12" s="370">
        <v>0.1</v>
      </c>
      <c r="AM12" s="371"/>
      <c r="AN12" s="371"/>
      <c r="AO12" s="372"/>
      <c r="AP12" s="367" t="s">
        <v>183</v>
      </c>
      <c r="AQ12" s="368"/>
      <c r="AR12" s="368"/>
      <c r="AS12" s="368"/>
      <c r="AT12" s="368"/>
      <c r="AU12" s="368"/>
      <c r="AV12" s="368"/>
      <c r="AW12" s="368"/>
      <c r="AX12" s="368"/>
      <c r="AY12" s="368"/>
      <c r="AZ12" s="368"/>
      <c r="BA12" s="368"/>
      <c r="BB12" s="368"/>
      <c r="BC12" s="368"/>
      <c r="BD12" s="368"/>
      <c r="BE12" s="368"/>
      <c r="BF12" s="369"/>
      <c r="BG12" s="360">
        <v>1888271</v>
      </c>
      <c r="BH12" s="361"/>
      <c r="BI12" s="361"/>
      <c r="BJ12" s="361"/>
      <c r="BK12" s="361"/>
      <c r="BL12" s="361"/>
      <c r="BM12" s="361"/>
      <c r="BN12" s="362"/>
      <c r="BO12" s="363">
        <v>59.3</v>
      </c>
      <c r="BP12" s="363"/>
      <c r="BQ12" s="363"/>
      <c r="BR12" s="363"/>
      <c r="BS12" s="364" t="s">
        <v>65</v>
      </c>
      <c r="BT12" s="364"/>
      <c r="BU12" s="364"/>
      <c r="BV12" s="364"/>
      <c r="BW12" s="364"/>
      <c r="BX12" s="364"/>
      <c r="BY12" s="364"/>
      <c r="BZ12" s="364"/>
      <c r="CA12" s="364"/>
      <c r="CB12" s="365"/>
      <c r="CD12" s="379" t="s">
        <v>184</v>
      </c>
      <c r="CE12" s="380"/>
      <c r="CF12" s="380"/>
      <c r="CG12" s="380"/>
      <c r="CH12" s="380"/>
      <c r="CI12" s="380"/>
      <c r="CJ12" s="380"/>
      <c r="CK12" s="380"/>
      <c r="CL12" s="380"/>
      <c r="CM12" s="380"/>
      <c r="CN12" s="380"/>
      <c r="CO12" s="380"/>
      <c r="CP12" s="380"/>
      <c r="CQ12" s="381"/>
      <c r="CR12" s="360">
        <v>975722</v>
      </c>
      <c r="CS12" s="361"/>
      <c r="CT12" s="361"/>
      <c r="CU12" s="361"/>
      <c r="CV12" s="361"/>
      <c r="CW12" s="361"/>
      <c r="CX12" s="361"/>
      <c r="CY12" s="362"/>
      <c r="CZ12" s="363">
        <v>5.4</v>
      </c>
      <c r="DA12" s="363"/>
      <c r="DB12" s="363"/>
      <c r="DC12" s="363"/>
      <c r="DD12" s="377">
        <v>67340</v>
      </c>
      <c r="DE12" s="361"/>
      <c r="DF12" s="361"/>
      <c r="DG12" s="361"/>
      <c r="DH12" s="361"/>
      <c r="DI12" s="361"/>
      <c r="DJ12" s="361"/>
      <c r="DK12" s="361"/>
      <c r="DL12" s="361"/>
      <c r="DM12" s="361"/>
      <c r="DN12" s="361"/>
      <c r="DO12" s="361"/>
      <c r="DP12" s="362"/>
      <c r="DQ12" s="377">
        <v>648440</v>
      </c>
      <c r="DR12" s="361"/>
      <c r="DS12" s="361"/>
      <c r="DT12" s="361"/>
      <c r="DU12" s="361"/>
      <c r="DV12" s="361"/>
      <c r="DW12" s="361"/>
      <c r="DX12" s="361"/>
      <c r="DY12" s="361"/>
      <c r="DZ12" s="361"/>
      <c r="EA12" s="361"/>
      <c r="EB12" s="361"/>
      <c r="EC12" s="378"/>
    </row>
    <row r="13" spans="2:143" ht="11.25" customHeight="1" x14ac:dyDescent="0.15">
      <c r="B13" s="367" t="s">
        <v>185</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186</v>
      </c>
      <c r="AQ13" s="368"/>
      <c r="AR13" s="368"/>
      <c r="AS13" s="368"/>
      <c r="AT13" s="368"/>
      <c r="AU13" s="368"/>
      <c r="AV13" s="368"/>
      <c r="AW13" s="368"/>
      <c r="AX13" s="368"/>
      <c r="AY13" s="368"/>
      <c r="AZ13" s="368"/>
      <c r="BA13" s="368"/>
      <c r="BB13" s="368"/>
      <c r="BC13" s="368"/>
      <c r="BD13" s="368"/>
      <c r="BE13" s="368"/>
      <c r="BF13" s="369"/>
      <c r="BG13" s="360">
        <v>1171364</v>
      </c>
      <c r="BH13" s="361"/>
      <c r="BI13" s="361"/>
      <c r="BJ13" s="361"/>
      <c r="BK13" s="361"/>
      <c r="BL13" s="361"/>
      <c r="BM13" s="361"/>
      <c r="BN13" s="362"/>
      <c r="BO13" s="363">
        <v>36.799999999999997</v>
      </c>
      <c r="BP13" s="363"/>
      <c r="BQ13" s="363"/>
      <c r="BR13" s="363"/>
      <c r="BS13" s="364" t="s">
        <v>65</v>
      </c>
      <c r="BT13" s="364"/>
      <c r="BU13" s="364"/>
      <c r="BV13" s="364"/>
      <c r="BW13" s="364"/>
      <c r="BX13" s="364"/>
      <c r="BY13" s="364"/>
      <c r="BZ13" s="364"/>
      <c r="CA13" s="364"/>
      <c r="CB13" s="365"/>
      <c r="CD13" s="379" t="s">
        <v>187</v>
      </c>
      <c r="CE13" s="380"/>
      <c r="CF13" s="380"/>
      <c r="CG13" s="380"/>
      <c r="CH13" s="380"/>
      <c r="CI13" s="380"/>
      <c r="CJ13" s="380"/>
      <c r="CK13" s="380"/>
      <c r="CL13" s="380"/>
      <c r="CM13" s="380"/>
      <c r="CN13" s="380"/>
      <c r="CO13" s="380"/>
      <c r="CP13" s="380"/>
      <c r="CQ13" s="381"/>
      <c r="CR13" s="360">
        <v>1357539</v>
      </c>
      <c r="CS13" s="361"/>
      <c r="CT13" s="361"/>
      <c r="CU13" s="361"/>
      <c r="CV13" s="361"/>
      <c r="CW13" s="361"/>
      <c r="CX13" s="361"/>
      <c r="CY13" s="362"/>
      <c r="CZ13" s="363">
        <v>7.6</v>
      </c>
      <c r="DA13" s="363"/>
      <c r="DB13" s="363"/>
      <c r="DC13" s="363"/>
      <c r="DD13" s="377">
        <v>334158</v>
      </c>
      <c r="DE13" s="361"/>
      <c r="DF13" s="361"/>
      <c r="DG13" s="361"/>
      <c r="DH13" s="361"/>
      <c r="DI13" s="361"/>
      <c r="DJ13" s="361"/>
      <c r="DK13" s="361"/>
      <c r="DL13" s="361"/>
      <c r="DM13" s="361"/>
      <c r="DN13" s="361"/>
      <c r="DO13" s="361"/>
      <c r="DP13" s="362"/>
      <c r="DQ13" s="377">
        <v>1164037</v>
      </c>
      <c r="DR13" s="361"/>
      <c r="DS13" s="361"/>
      <c r="DT13" s="361"/>
      <c r="DU13" s="361"/>
      <c r="DV13" s="361"/>
      <c r="DW13" s="361"/>
      <c r="DX13" s="361"/>
      <c r="DY13" s="361"/>
      <c r="DZ13" s="361"/>
      <c r="EA13" s="361"/>
      <c r="EB13" s="361"/>
      <c r="EC13" s="378"/>
    </row>
    <row r="14" spans="2:143" ht="11.25" customHeight="1" x14ac:dyDescent="0.15">
      <c r="B14" s="367" t="s">
        <v>188</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189</v>
      </c>
      <c r="AQ14" s="368"/>
      <c r="AR14" s="368"/>
      <c r="AS14" s="368"/>
      <c r="AT14" s="368"/>
      <c r="AU14" s="368"/>
      <c r="AV14" s="368"/>
      <c r="AW14" s="368"/>
      <c r="AX14" s="368"/>
      <c r="AY14" s="368"/>
      <c r="AZ14" s="368"/>
      <c r="BA14" s="368"/>
      <c r="BB14" s="368"/>
      <c r="BC14" s="368"/>
      <c r="BD14" s="368"/>
      <c r="BE14" s="368"/>
      <c r="BF14" s="369"/>
      <c r="BG14" s="360">
        <v>95683</v>
      </c>
      <c r="BH14" s="361"/>
      <c r="BI14" s="361"/>
      <c r="BJ14" s="361"/>
      <c r="BK14" s="361"/>
      <c r="BL14" s="361"/>
      <c r="BM14" s="361"/>
      <c r="BN14" s="362"/>
      <c r="BO14" s="363">
        <v>3</v>
      </c>
      <c r="BP14" s="363"/>
      <c r="BQ14" s="363"/>
      <c r="BR14" s="363"/>
      <c r="BS14" s="364" t="s">
        <v>65</v>
      </c>
      <c r="BT14" s="364"/>
      <c r="BU14" s="364"/>
      <c r="BV14" s="364"/>
      <c r="BW14" s="364"/>
      <c r="BX14" s="364"/>
      <c r="BY14" s="364"/>
      <c r="BZ14" s="364"/>
      <c r="CA14" s="364"/>
      <c r="CB14" s="365"/>
      <c r="CD14" s="379" t="s">
        <v>190</v>
      </c>
      <c r="CE14" s="380"/>
      <c r="CF14" s="380"/>
      <c r="CG14" s="380"/>
      <c r="CH14" s="380"/>
      <c r="CI14" s="380"/>
      <c r="CJ14" s="380"/>
      <c r="CK14" s="380"/>
      <c r="CL14" s="380"/>
      <c r="CM14" s="380"/>
      <c r="CN14" s="380"/>
      <c r="CO14" s="380"/>
      <c r="CP14" s="380"/>
      <c r="CQ14" s="381"/>
      <c r="CR14" s="360">
        <v>953984</v>
      </c>
      <c r="CS14" s="361"/>
      <c r="CT14" s="361"/>
      <c r="CU14" s="361"/>
      <c r="CV14" s="361"/>
      <c r="CW14" s="361"/>
      <c r="CX14" s="361"/>
      <c r="CY14" s="362"/>
      <c r="CZ14" s="363">
        <v>5.3</v>
      </c>
      <c r="DA14" s="363"/>
      <c r="DB14" s="363"/>
      <c r="DC14" s="363"/>
      <c r="DD14" s="377">
        <v>156573</v>
      </c>
      <c r="DE14" s="361"/>
      <c r="DF14" s="361"/>
      <c r="DG14" s="361"/>
      <c r="DH14" s="361"/>
      <c r="DI14" s="361"/>
      <c r="DJ14" s="361"/>
      <c r="DK14" s="361"/>
      <c r="DL14" s="361"/>
      <c r="DM14" s="361"/>
      <c r="DN14" s="361"/>
      <c r="DO14" s="361"/>
      <c r="DP14" s="362"/>
      <c r="DQ14" s="377">
        <v>889050</v>
      </c>
      <c r="DR14" s="361"/>
      <c r="DS14" s="361"/>
      <c r="DT14" s="361"/>
      <c r="DU14" s="361"/>
      <c r="DV14" s="361"/>
      <c r="DW14" s="361"/>
      <c r="DX14" s="361"/>
      <c r="DY14" s="361"/>
      <c r="DZ14" s="361"/>
      <c r="EA14" s="361"/>
      <c r="EB14" s="361"/>
      <c r="EC14" s="378"/>
    </row>
    <row r="15" spans="2:143" ht="11.25" customHeight="1" x14ac:dyDescent="0.15">
      <c r="B15" s="367" t="s">
        <v>191</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192</v>
      </c>
      <c r="AQ15" s="368"/>
      <c r="AR15" s="368"/>
      <c r="AS15" s="368"/>
      <c r="AT15" s="368"/>
      <c r="AU15" s="368"/>
      <c r="AV15" s="368"/>
      <c r="AW15" s="368"/>
      <c r="AX15" s="368"/>
      <c r="AY15" s="368"/>
      <c r="AZ15" s="368"/>
      <c r="BA15" s="368"/>
      <c r="BB15" s="368"/>
      <c r="BC15" s="368"/>
      <c r="BD15" s="368"/>
      <c r="BE15" s="368"/>
      <c r="BF15" s="369"/>
      <c r="BG15" s="360">
        <v>191859</v>
      </c>
      <c r="BH15" s="361"/>
      <c r="BI15" s="361"/>
      <c r="BJ15" s="361"/>
      <c r="BK15" s="361"/>
      <c r="BL15" s="361"/>
      <c r="BM15" s="361"/>
      <c r="BN15" s="362"/>
      <c r="BO15" s="363">
        <v>6</v>
      </c>
      <c r="BP15" s="363"/>
      <c r="BQ15" s="363"/>
      <c r="BR15" s="363"/>
      <c r="BS15" s="364" t="s">
        <v>65</v>
      </c>
      <c r="BT15" s="364"/>
      <c r="BU15" s="364"/>
      <c r="BV15" s="364"/>
      <c r="BW15" s="364"/>
      <c r="BX15" s="364"/>
      <c r="BY15" s="364"/>
      <c r="BZ15" s="364"/>
      <c r="CA15" s="364"/>
      <c r="CB15" s="365"/>
      <c r="CD15" s="379" t="s">
        <v>193</v>
      </c>
      <c r="CE15" s="380"/>
      <c r="CF15" s="380"/>
      <c r="CG15" s="380"/>
      <c r="CH15" s="380"/>
      <c r="CI15" s="380"/>
      <c r="CJ15" s="380"/>
      <c r="CK15" s="380"/>
      <c r="CL15" s="380"/>
      <c r="CM15" s="380"/>
      <c r="CN15" s="380"/>
      <c r="CO15" s="380"/>
      <c r="CP15" s="380"/>
      <c r="CQ15" s="381"/>
      <c r="CR15" s="360">
        <v>1273485</v>
      </c>
      <c r="CS15" s="361"/>
      <c r="CT15" s="361"/>
      <c r="CU15" s="361"/>
      <c r="CV15" s="361"/>
      <c r="CW15" s="361"/>
      <c r="CX15" s="361"/>
      <c r="CY15" s="362"/>
      <c r="CZ15" s="363">
        <v>7.1</v>
      </c>
      <c r="DA15" s="363"/>
      <c r="DB15" s="363"/>
      <c r="DC15" s="363"/>
      <c r="DD15" s="377">
        <v>125221</v>
      </c>
      <c r="DE15" s="361"/>
      <c r="DF15" s="361"/>
      <c r="DG15" s="361"/>
      <c r="DH15" s="361"/>
      <c r="DI15" s="361"/>
      <c r="DJ15" s="361"/>
      <c r="DK15" s="361"/>
      <c r="DL15" s="361"/>
      <c r="DM15" s="361"/>
      <c r="DN15" s="361"/>
      <c r="DO15" s="361"/>
      <c r="DP15" s="362"/>
      <c r="DQ15" s="377">
        <v>1186200</v>
      </c>
      <c r="DR15" s="361"/>
      <c r="DS15" s="361"/>
      <c r="DT15" s="361"/>
      <c r="DU15" s="361"/>
      <c r="DV15" s="361"/>
      <c r="DW15" s="361"/>
      <c r="DX15" s="361"/>
      <c r="DY15" s="361"/>
      <c r="DZ15" s="361"/>
      <c r="EA15" s="361"/>
      <c r="EB15" s="361"/>
      <c r="EC15" s="378"/>
    </row>
    <row r="16" spans="2:143" ht="11.25" customHeight="1" x14ac:dyDescent="0.15">
      <c r="B16" s="367" t="s">
        <v>194</v>
      </c>
      <c r="C16" s="368"/>
      <c r="D16" s="368"/>
      <c r="E16" s="368"/>
      <c r="F16" s="368"/>
      <c r="G16" s="368"/>
      <c r="H16" s="368"/>
      <c r="I16" s="368"/>
      <c r="J16" s="368"/>
      <c r="K16" s="368"/>
      <c r="L16" s="368"/>
      <c r="M16" s="368"/>
      <c r="N16" s="368"/>
      <c r="O16" s="368"/>
      <c r="P16" s="368"/>
      <c r="Q16" s="369"/>
      <c r="R16" s="360">
        <v>9356</v>
      </c>
      <c r="S16" s="361"/>
      <c r="T16" s="361"/>
      <c r="U16" s="361"/>
      <c r="V16" s="361"/>
      <c r="W16" s="361"/>
      <c r="X16" s="361"/>
      <c r="Y16" s="362"/>
      <c r="Z16" s="363">
        <v>0.1</v>
      </c>
      <c r="AA16" s="363"/>
      <c r="AB16" s="363"/>
      <c r="AC16" s="363"/>
      <c r="AD16" s="364">
        <v>9356</v>
      </c>
      <c r="AE16" s="364"/>
      <c r="AF16" s="364"/>
      <c r="AG16" s="364"/>
      <c r="AH16" s="364"/>
      <c r="AI16" s="364"/>
      <c r="AJ16" s="364"/>
      <c r="AK16" s="364"/>
      <c r="AL16" s="370">
        <v>0.1</v>
      </c>
      <c r="AM16" s="371"/>
      <c r="AN16" s="371"/>
      <c r="AO16" s="372"/>
      <c r="AP16" s="367" t="s">
        <v>195</v>
      </c>
      <c r="AQ16" s="368"/>
      <c r="AR16" s="368"/>
      <c r="AS16" s="368"/>
      <c r="AT16" s="368"/>
      <c r="AU16" s="368"/>
      <c r="AV16" s="368"/>
      <c r="AW16" s="368"/>
      <c r="AX16" s="368"/>
      <c r="AY16" s="368"/>
      <c r="AZ16" s="368"/>
      <c r="BA16" s="368"/>
      <c r="BB16" s="368"/>
      <c r="BC16" s="368"/>
      <c r="BD16" s="368"/>
      <c r="BE16" s="368"/>
      <c r="BF16" s="369"/>
      <c r="BG16" s="360">
        <v>8018</v>
      </c>
      <c r="BH16" s="361"/>
      <c r="BI16" s="361"/>
      <c r="BJ16" s="361"/>
      <c r="BK16" s="361"/>
      <c r="BL16" s="361"/>
      <c r="BM16" s="361"/>
      <c r="BN16" s="362"/>
      <c r="BO16" s="363">
        <v>0.3</v>
      </c>
      <c r="BP16" s="363"/>
      <c r="BQ16" s="363"/>
      <c r="BR16" s="363"/>
      <c r="BS16" s="364" t="s">
        <v>65</v>
      </c>
      <c r="BT16" s="364"/>
      <c r="BU16" s="364"/>
      <c r="BV16" s="364"/>
      <c r="BW16" s="364"/>
      <c r="BX16" s="364"/>
      <c r="BY16" s="364"/>
      <c r="BZ16" s="364"/>
      <c r="CA16" s="364"/>
      <c r="CB16" s="365"/>
      <c r="CD16" s="379" t="s">
        <v>196</v>
      </c>
      <c r="CE16" s="380"/>
      <c r="CF16" s="380"/>
      <c r="CG16" s="380"/>
      <c r="CH16" s="380"/>
      <c r="CI16" s="380"/>
      <c r="CJ16" s="380"/>
      <c r="CK16" s="380"/>
      <c r="CL16" s="380"/>
      <c r="CM16" s="380"/>
      <c r="CN16" s="380"/>
      <c r="CO16" s="380"/>
      <c r="CP16" s="380"/>
      <c r="CQ16" s="381"/>
      <c r="CR16" s="360">
        <v>17992</v>
      </c>
      <c r="CS16" s="361"/>
      <c r="CT16" s="361"/>
      <c r="CU16" s="361"/>
      <c r="CV16" s="361"/>
      <c r="CW16" s="361"/>
      <c r="CX16" s="361"/>
      <c r="CY16" s="362"/>
      <c r="CZ16" s="363">
        <v>0.1</v>
      </c>
      <c r="DA16" s="363"/>
      <c r="DB16" s="363"/>
      <c r="DC16" s="363"/>
      <c r="DD16" s="377" t="s">
        <v>65</v>
      </c>
      <c r="DE16" s="361"/>
      <c r="DF16" s="361"/>
      <c r="DG16" s="361"/>
      <c r="DH16" s="361"/>
      <c r="DI16" s="361"/>
      <c r="DJ16" s="361"/>
      <c r="DK16" s="361"/>
      <c r="DL16" s="361"/>
      <c r="DM16" s="361"/>
      <c r="DN16" s="361"/>
      <c r="DO16" s="361"/>
      <c r="DP16" s="362"/>
      <c r="DQ16" s="377">
        <v>900</v>
      </c>
      <c r="DR16" s="361"/>
      <c r="DS16" s="361"/>
      <c r="DT16" s="361"/>
      <c r="DU16" s="361"/>
      <c r="DV16" s="361"/>
      <c r="DW16" s="361"/>
      <c r="DX16" s="361"/>
      <c r="DY16" s="361"/>
      <c r="DZ16" s="361"/>
      <c r="EA16" s="361"/>
      <c r="EB16" s="361"/>
      <c r="EC16" s="378"/>
    </row>
    <row r="17" spans="2:133" ht="11.25" customHeight="1" x14ac:dyDescent="0.15">
      <c r="B17" s="367" t="s">
        <v>197</v>
      </c>
      <c r="C17" s="368"/>
      <c r="D17" s="368"/>
      <c r="E17" s="368"/>
      <c r="F17" s="368"/>
      <c r="G17" s="368"/>
      <c r="H17" s="368"/>
      <c r="I17" s="368"/>
      <c r="J17" s="368"/>
      <c r="K17" s="368"/>
      <c r="L17" s="368"/>
      <c r="M17" s="368"/>
      <c r="N17" s="368"/>
      <c r="O17" s="368"/>
      <c r="P17" s="368"/>
      <c r="Q17" s="369"/>
      <c r="R17" s="360">
        <v>33995</v>
      </c>
      <c r="S17" s="361"/>
      <c r="T17" s="361"/>
      <c r="U17" s="361"/>
      <c r="V17" s="361"/>
      <c r="W17" s="361"/>
      <c r="X17" s="361"/>
      <c r="Y17" s="362"/>
      <c r="Z17" s="363">
        <v>0.2</v>
      </c>
      <c r="AA17" s="363"/>
      <c r="AB17" s="363"/>
      <c r="AC17" s="363"/>
      <c r="AD17" s="364">
        <v>33995</v>
      </c>
      <c r="AE17" s="364"/>
      <c r="AF17" s="364"/>
      <c r="AG17" s="364"/>
      <c r="AH17" s="364"/>
      <c r="AI17" s="364"/>
      <c r="AJ17" s="364"/>
      <c r="AK17" s="364"/>
      <c r="AL17" s="370">
        <v>0.3</v>
      </c>
      <c r="AM17" s="371"/>
      <c r="AN17" s="371"/>
      <c r="AO17" s="372"/>
      <c r="AP17" s="367" t="s">
        <v>198</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199</v>
      </c>
      <c r="CE17" s="380"/>
      <c r="CF17" s="380"/>
      <c r="CG17" s="380"/>
      <c r="CH17" s="380"/>
      <c r="CI17" s="380"/>
      <c r="CJ17" s="380"/>
      <c r="CK17" s="380"/>
      <c r="CL17" s="380"/>
      <c r="CM17" s="380"/>
      <c r="CN17" s="380"/>
      <c r="CO17" s="380"/>
      <c r="CP17" s="380"/>
      <c r="CQ17" s="381"/>
      <c r="CR17" s="360">
        <v>1661456</v>
      </c>
      <c r="CS17" s="361"/>
      <c r="CT17" s="361"/>
      <c r="CU17" s="361"/>
      <c r="CV17" s="361"/>
      <c r="CW17" s="361"/>
      <c r="CX17" s="361"/>
      <c r="CY17" s="362"/>
      <c r="CZ17" s="363">
        <v>9.1999999999999993</v>
      </c>
      <c r="DA17" s="363"/>
      <c r="DB17" s="363"/>
      <c r="DC17" s="363"/>
      <c r="DD17" s="377" t="s">
        <v>65</v>
      </c>
      <c r="DE17" s="361"/>
      <c r="DF17" s="361"/>
      <c r="DG17" s="361"/>
      <c r="DH17" s="361"/>
      <c r="DI17" s="361"/>
      <c r="DJ17" s="361"/>
      <c r="DK17" s="361"/>
      <c r="DL17" s="361"/>
      <c r="DM17" s="361"/>
      <c r="DN17" s="361"/>
      <c r="DO17" s="361"/>
      <c r="DP17" s="362"/>
      <c r="DQ17" s="377">
        <v>1618904</v>
      </c>
      <c r="DR17" s="361"/>
      <c r="DS17" s="361"/>
      <c r="DT17" s="361"/>
      <c r="DU17" s="361"/>
      <c r="DV17" s="361"/>
      <c r="DW17" s="361"/>
      <c r="DX17" s="361"/>
      <c r="DY17" s="361"/>
      <c r="DZ17" s="361"/>
      <c r="EA17" s="361"/>
      <c r="EB17" s="361"/>
      <c r="EC17" s="378"/>
    </row>
    <row r="18" spans="2:133" ht="11.25" customHeight="1" x14ac:dyDescent="0.15">
      <c r="B18" s="367" t="s">
        <v>200</v>
      </c>
      <c r="C18" s="368"/>
      <c r="D18" s="368"/>
      <c r="E18" s="368"/>
      <c r="F18" s="368"/>
      <c r="G18" s="368"/>
      <c r="H18" s="368"/>
      <c r="I18" s="368"/>
      <c r="J18" s="368"/>
      <c r="K18" s="368"/>
      <c r="L18" s="368"/>
      <c r="M18" s="368"/>
      <c r="N18" s="368"/>
      <c r="O18" s="368"/>
      <c r="P18" s="368"/>
      <c r="Q18" s="369"/>
      <c r="R18" s="360">
        <v>74648</v>
      </c>
      <c r="S18" s="361"/>
      <c r="T18" s="361"/>
      <c r="U18" s="361"/>
      <c r="V18" s="361"/>
      <c r="W18" s="361"/>
      <c r="X18" s="361"/>
      <c r="Y18" s="362"/>
      <c r="Z18" s="363">
        <v>0.4</v>
      </c>
      <c r="AA18" s="363"/>
      <c r="AB18" s="363"/>
      <c r="AC18" s="363"/>
      <c r="AD18" s="364">
        <v>74648</v>
      </c>
      <c r="AE18" s="364"/>
      <c r="AF18" s="364"/>
      <c r="AG18" s="364"/>
      <c r="AH18" s="364"/>
      <c r="AI18" s="364"/>
      <c r="AJ18" s="364"/>
      <c r="AK18" s="364"/>
      <c r="AL18" s="370">
        <v>0.69999998807907104</v>
      </c>
      <c r="AM18" s="371"/>
      <c r="AN18" s="371"/>
      <c r="AO18" s="372"/>
      <c r="AP18" s="367" t="s">
        <v>201</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202</v>
      </c>
      <c r="CE18" s="380"/>
      <c r="CF18" s="380"/>
      <c r="CG18" s="380"/>
      <c r="CH18" s="380"/>
      <c r="CI18" s="380"/>
      <c r="CJ18" s="380"/>
      <c r="CK18" s="380"/>
      <c r="CL18" s="380"/>
      <c r="CM18" s="380"/>
      <c r="CN18" s="380"/>
      <c r="CO18" s="380"/>
      <c r="CP18" s="380"/>
      <c r="CQ18" s="381"/>
      <c r="CR18" s="360">
        <v>2271</v>
      </c>
      <c r="CS18" s="361"/>
      <c r="CT18" s="361"/>
      <c r="CU18" s="361"/>
      <c r="CV18" s="361"/>
      <c r="CW18" s="361"/>
      <c r="CX18" s="361"/>
      <c r="CY18" s="362"/>
      <c r="CZ18" s="363">
        <v>0</v>
      </c>
      <c r="DA18" s="363"/>
      <c r="DB18" s="363"/>
      <c r="DC18" s="363"/>
      <c r="DD18" s="377" t="s">
        <v>65</v>
      </c>
      <c r="DE18" s="361"/>
      <c r="DF18" s="361"/>
      <c r="DG18" s="361"/>
      <c r="DH18" s="361"/>
      <c r="DI18" s="361"/>
      <c r="DJ18" s="361"/>
      <c r="DK18" s="361"/>
      <c r="DL18" s="361"/>
      <c r="DM18" s="361"/>
      <c r="DN18" s="361"/>
      <c r="DO18" s="361"/>
      <c r="DP18" s="362"/>
      <c r="DQ18" s="377">
        <v>2271</v>
      </c>
      <c r="DR18" s="361"/>
      <c r="DS18" s="361"/>
      <c r="DT18" s="361"/>
      <c r="DU18" s="361"/>
      <c r="DV18" s="361"/>
      <c r="DW18" s="361"/>
      <c r="DX18" s="361"/>
      <c r="DY18" s="361"/>
      <c r="DZ18" s="361"/>
      <c r="EA18" s="361"/>
      <c r="EB18" s="361"/>
      <c r="EC18" s="378"/>
    </row>
    <row r="19" spans="2:133" ht="11.25" customHeight="1" x14ac:dyDescent="0.15">
      <c r="B19" s="367" t="s">
        <v>203</v>
      </c>
      <c r="C19" s="368"/>
      <c r="D19" s="368"/>
      <c r="E19" s="368"/>
      <c r="F19" s="368"/>
      <c r="G19" s="368"/>
      <c r="H19" s="368"/>
      <c r="I19" s="368"/>
      <c r="J19" s="368"/>
      <c r="K19" s="368"/>
      <c r="L19" s="368"/>
      <c r="M19" s="368"/>
      <c r="N19" s="368"/>
      <c r="O19" s="368"/>
      <c r="P19" s="368"/>
      <c r="Q19" s="369"/>
      <c r="R19" s="360">
        <v>9871</v>
      </c>
      <c r="S19" s="361"/>
      <c r="T19" s="361"/>
      <c r="U19" s="361"/>
      <c r="V19" s="361"/>
      <c r="W19" s="361"/>
      <c r="X19" s="361"/>
      <c r="Y19" s="362"/>
      <c r="Z19" s="363">
        <v>0.1</v>
      </c>
      <c r="AA19" s="363"/>
      <c r="AB19" s="363"/>
      <c r="AC19" s="363"/>
      <c r="AD19" s="364">
        <v>9871</v>
      </c>
      <c r="AE19" s="364"/>
      <c r="AF19" s="364"/>
      <c r="AG19" s="364"/>
      <c r="AH19" s="364"/>
      <c r="AI19" s="364"/>
      <c r="AJ19" s="364"/>
      <c r="AK19" s="364"/>
      <c r="AL19" s="370">
        <v>0.1</v>
      </c>
      <c r="AM19" s="371"/>
      <c r="AN19" s="371"/>
      <c r="AO19" s="372"/>
      <c r="AP19" s="367" t="s">
        <v>204</v>
      </c>
      <c r="AQ19" s="368"/>
      <c r="AR19" s="368"/>
      <c r="AS19" s="368"/>
      <c r="AT19" s="368"/>
      <c r="AU19" s="368"/>
      <c r="AV19" s="368"/>
      <c r="AW19" s="368"/>
      <c r="AX19" s="368"/>
      <c r="AY19" s="368"/>
      <c r="AZ19" s="368"/>
      <c r="BA19" s="368"/>
      <c r="BB19" s="368"/>
      <c r="BC19" s="368"/>
      <c r="BD19" s="368"/>
      <c r="BE19" s="368"/>
      <c r="BF19" s="369"/>
      <c r="BG19" s="360">
        <v>20232</v>
      </c>
      <c r="BH19" s="361"/>
      <c r="BI19" s="361"/>
      <c r="BJ19" s="361"/>
      <c r="BK19" s="361"/>
      <c r="BL19" s="361"/>
      <c r="BM19" s="361"/>
      <c r="BN19" s="362"/>
      <c r="BO19" s="363">
        <v>0.6</v>
      </c>
      <c r="BP19" s="363"/>
      <c r="BQ19" s="363"/>
      <c r="BR19" s="363"/>
      <c r="BS19" s="364" t="s">
        <v>65</v>
      </c>
      <c r="BT19" s="364"/>
      <c r="BU19" s="364"/>
      <c r="BV19" s="364"/>
      <c r="BW19" s="364"/>
      <c r="BX19" s="364"/>
      <c r="BY19" s="364"/>
      <c r="BZ19" s="364"/>
      <c r="CA19" s="364"/>
      <c r="CB19" s="365"/>
      <c r="CD19" s="379" t="s">
        <v>205</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15">
      <c r="B20" s="367" t="s">
        <v>206</v>
      </c>
      <c r="C20" s="368"/>
      <c r="D20" s="368"/>
      <c r="E20" s="368"/>
      <c r="F20" s="368"/>
      <c r="G20" s="368"/>
      <c r="H20" s="368"/>
      <c r="I20" s="368"/>
      <c r="J20" s="368"/>
      <c r="K20" s="368"/>
      <c r="L20" s="368"/>
      <c r="M20" s="368"/>
      <c r="N20" s="368"/>
      <c r="O20" s="368"/>
      <c r="P20" s="368"/>
      <c r="Q20" s="369"/>
      <c r="R20" s="360">
        <v>2798</v>
      </c>
      <c r="S20" s="361"/>
      <c r="T20" s="361"/>
      <c r="U20" s="361"/>
      <c r="V20" s="361"/>
      <c r="W20" s="361"/>
      <c r="X20" s="361"/>
      <c r="Y20" s="362"/>
      <c r="Z20" s="363">
        <v>0</v>
      </c>
      <c r="AA20" s="363"/>
      <c r="AB20" s="363"/>
      <c r="AC20" s="363"/>
      <c r="AD20" s="364">
        <v>2798</v>
      </c>
      <c r="AE20" s="364"/>
      <c r="AF20" s="364"/>
      <c r="AG20" s="364"/>
      <c r="AH20" s="364"/>
      <c r="AI20" s="364"/>
      <c r="AJ20" s="364"/>
      <c r="AK20" s="364"/>
      <c r="AL20" s="370">
        <v>0</v>
      </c>
      <c r="AM20" s="371"/>
      <c r="AN20" s="371"/>
      <c r="AO20" s="372"/>
      <c r="AP20" s="367" t="s">
        <v>207</v>
      </c>
      <c r="AQ20" s="368"/>
      <c r="AR20" s="368"/>
      <c r="AS20" s="368"/>
      <c r="AT20" s="368"/>
      <c r="AU20" s="368"/>
      <c r="AV20" s="368"/>
      <c r="AW20" s="368"/>
      <c r="AX20" s="368"/>
      <c r="AY20" s="368"/>
      <c r="AZ20" s="368"/>
      <c r="BA20" s="368"/>
      <c r="BB20" s="368"/>
      <c r="BC20" s="368"/>
      <c r="BD20" s="368"/>
      <c r="BE20" s="368"/>
      <c r="BF20" s="369"/>
      <c r="BG20" s="360">
        <v>20232</v>
      </c>
      <c r="BH20" s="361"/>
      <c r="BI20" s="361"/>
      <c r="BJ20" s="361"/>
      <c r="BK20" s="361"/>
      <c r="BL20" s="361"/>
      <c r="BM20" s="361"/>
      <c r="BN20" s="362"/>
      <c r="BO20" s="363">
        <v>0.6</v>
      </c>
      <c r="BP20" s="363"/>
      <c r="BQ20" s="363"/>
      <c r="BR20" s="363"/>
      <c r="BS20" s="364" t="s">
        <v>65</v>
      </c>
      <c r="BT20" s="364"/>
      <c r="BU20" s="364"/>
      <c r="BV20" s="364"/>
      <c r="BW20" s="364"/>
      <c r="BX20" s="364"/>
      <c r="BY20" s="364"/>
      <c r="BZ20" s="364"/>
      <c r="CA20" s="364"/>
      <c r="CB20" s="365"/>
      <c r="CD20" s="379" t="s">
        <v>208</v>
      </c>
      <c r="CE20" s="380"/>
      <c r="CF20" s="380"/>
      <c r="CG20" s="380"/>
      <c r="CH20" s="380"/>
      <c r="CI20" s="380"/>
      <c r="CJ20" s="380"/>
      <c r="CK20" s="380"/>
      <c r="CL20" s="380"/>
      <c r="CM20" s="380"/>
      <c r="CN20" s="380"/>
      <c r="CO20" s="380"/>
      <c r="CP20" s="380"/>
      <c r="CQ20" s="381"/>
      <c r="CR20" s="360">
        <v>17967558</v>
      </c>
      <c r="CS20" s="361"/>
      <c r="CT20" s="361"/>
      <c r="CU20" s="361"/>
      <c r="CV20" s="361"/>
      <c r="CW20" s="361"/>
      <c r="CX20" s="361"/>
      <c r="CY20" s="362"/>
      <c r="CZ20" s="363">
        <v>100</v>
      </c>
      <c r="DA20" s="363"/>
      <c r="DB20" s="363"/>
      <c r="DC20" s="363"/>
      <c r="DD20" s="377">
        <v>1621025</v>
      </c>
      <c r="DE20" s="361"/>
      <c r="DF20" s="361"/>
      <c r="DG20" s="361"/>
      <c r="DH20" s="361"/>
      <c r="DI20" s="361"/>
      <c r="DJ20" s="361"/>
      <c r="DK20" s="361"/>
      <c r="DL20" s="361"/>
      <c r="DM20" s="361"/>
      <c r="DN20" s="361"/>
      <c r="DO20" s="361"/>
      <c r="DP20" s="362"/>
      <c r="DQ20" s="377">
        <v>12819428</v>
      </c>
      <c r="DR20" s="361"/>
      <c r="DS20" s="361"/>
      <c r="DT20" s="361"/>
      <c r="DU20" s="361"/>
      <c r="DV20" s="361"/>
      <c r="DW20" s="361"/>
      <c r="DX20" s="361"/>
      <c r="DY20" s="361"/>
      <c r="DZ20" s="361"/>
      <c r="EA20" s="361"/>
      <c r="EB20" s="361"/>
      <c r="EC20" s="378"/>
    </row>
    <row r="21" spans="2:133" ht="11.25" customHeight="1" x14ac:dyDescent="0.15">
      <c r="B21" s="367" t="s">
        <v>209</v>
      </c>
      <c r="C21" s="368"/>
      <c r="D21" s="368"/>
      <c r="E21" s="368"/>
      <c r="F21" s="368"/>
      <c r="G21" s="368"/>
      <c r="H21" s="368"/>
      <c r="I21" s="368"/>
      <c r="J21" s="368"/>
      <c r="K21" s="368"/>
      <c r="L21" s="368"/>
      <c r="M21" s="368"/>
      <c r="N21" s="368"/>
      <c r="O21" s="368"/>
      <c r="P21" s="368"/>
      <c r="Q21" s="369"/>
      <c r="R21" s="360">
        <v>2493</v>
      </c>
      <c r="S21" s="361"/>
      <c r="T21" s="361"/>
      <c r="U21" s="361"/>
      <c r="V21" s="361"/>
      <c r="W21" s="361"/>
      <c r="X21" s="361"/>
      <c r="Y21" s="362"/>
      <c r="Z21" s="363">
        <v>0</v>
      </c>
      <c r="AA21" s="363"/>
      <c r="AB21" s="363"/>
      <c r="AC21" s="363"/>
      <c r="AD21" s="364">
        <v>2493</v>
      </c>
      <c r="AE21" s="364"/>
      <c r="AF21" s="364"/>
      <c r="AG21" s="364"/>
      <c r="AH21" s="364"/>
      <c r="AI21" s="364"/>
      <c r="AJ21" s="364"/>
      <c r="AK21" s="364"/>
      <c r="AL21" s="370">
        <v>0</v>
      </c>
      <c r="AM21" s="371"/>
      <c r="AN21" s="371"/>
      <c r="AO21" s="372"/>
      <c r="AP21" s="383" t="s">
        <v>210</v>
      </c>
      <c r="AQ21" s="384"/>
      <c r="AR21" s="384"/>
      <c r="AS21" s="384"/>
      <c r="AT21" s="384"/>
      <c r="AU21" s="384"/>
      <c r="AV21" s="384"/>
      <c r="AW21" s="384"/>
      <c r="AX21" s="384"/>
      <c r="AY21" s="384"/>
      <c r="AZ21" s="384"/>
      <c r="BA21" s="384"/>
      <c r="BB21" s="384"/>
      <c r="BC21" s="384"/>
      <c r="BD21" s="384"/>
      <c r="BE21" s="384"/>
      <c r="BF21" s="385"/>
      <c r="BG21" s="360">
        <v>20232</v>
      </c>
      <c r="BH21" s="361"/>
      <c r="BI21" s="361"/>
      <c r="BJ21" s="361"/>
      <c r="BK21" s="361"/>
      <c r="BL21" s="361"/>
      <c r="BM21" s="361"/>
      <c r="BN21" s="362"/>
      <c r="BO21" s="363">
        <v>0.6</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95" t="s">
        <v>211</v>
      </c>
      <c r="C22" s="396"/>
      <c r="D22" s="396"/>
      <c r="E22" s="396"/>
      <c r="F22" s="396"/>
      <c r="G22" s="396"/>
      <c r="H22" s="396"/>
      <c r="I22" s="396"/>
      <c r="J22" s="396"/>
      <c r="K22" s="396"/>
      <c r="L22" s="396"/>
      <c r="M22" s="396"/>
      <c r="N22" s="396"/>
      <c r="O22" s="396"/>
      <c r="P22" s="396"/>
      <c r="Q22" s="397"/>
      <c r="R22" s="360">
        <v>59486</v>
      </c>
      <c r="S22" s="361"/>
      <c r="T22" s="361"/>
      <c r="U22" s="361"/>
      <c r="V22" s="361"/>
      <c r="W22" s="361"/>
      <c r="X22" s="361"/>
      <c r="Y22" s="362"/>
      <c r="Z22" s="363">
        <v>0.3</v>
      </c>
      <c r="AA22" s="363"/>
      <c r="AB22" s="363"/>
      <c r="AC22" s="363"/>
      <c r="AD22" s="364">
        <v>59486</v>
      </c>
      <c r="AE22" s="364"/>
      <c r="AF22" s="364"/>
      <c r="AG22" s="364"/>
      <c r="AH22" s="364"/>
      <c r="AI22" s="364"/>
      <c r="AJ22" s="364"/>
      <c r="AK22" s="364"/>
      <c r="AL22" s="370">
        <v>0.60000002384185791</v>
      </c>
      <c r="AM22" s="371"/>
      <c r="AN22" s="371"/>
      <c r="AO22" s="372"/>
      <c r="AP22" s="383" t="s">
        <v>212</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213</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15">
      <c r="B23" s="367" t="s">
        <v>214</v>
      </c>
      <c r="C23" s="368"/>
      <c r="D23" s="368"/>
      <c r="E23" s="368"/>
      <c r="F23" s="368"/>
      <c r="G23" s="368"/>
      <c r="H23" s="368"/>
      <c r="I23" s="368"/>
      <c r="J23" s="368"/>
      <c r="K23" s="368"/>
      <c r="L23" s="368"/>
      <c r="M23" s="368"/>
      <c r="N23" s="368"/>
      <c r="O23" s="368"/>
      <c r="P23" s="368"/>
      <c r="Q23" s="369"/>
      <c r="R23" s="360">
        <v>7279411</v>
      </c>
      <c r="S23" s="361"/>
      <c r="T23" s="361"/>
      <c r="U23" s="361"/>
      <c r="V23" s="361"/>
      <c r="W23" s="361"/>
      <c r="X23" s="361"/>
      <c r="Y23" s="362"/>
      <c r="Z23" s="363">
        <v>39.5</v>
      </c>
      <c r="AA23" s="363"/>
      <c r="AB23" s="363"/>
      <c r="AC23" s="363"/>
      <c r="AD23" s="364">
        <v>6361400</v>
      </c>
      <c r="AE23" s="364"/>
      <c r="AF23" s="364"/>
      <c r="AG23" s="364"/>
      <c r="AH23" s="364"/>
      <c r="AI23" s="364"/>
      <c r="AJ23" s="364"/>
      <c r="AK23" s="364"/>
      <c r="AL23" s="370">
        <v>60.2</v>
      </c>
      <c r="AM23" s="371"/>
      <c r="AN23" s="371"/>
      <c r="AO23" s="372"/>
      <c r="AP23" s="383" t="s">
        <v>215</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155</v>
      </c>
      <c r="CE23" s="346"/>
      <c r="CF23" s="346"/>
      <c r="CG23" s="346"/>
      <c r="CH23" s="346"/>
      <c r="CI23" s="346"/>
      <c r="CJ23" s="346"/>
      <c r="CK23" s="346"/>
      <c r="CL23" s="346"/>
      <c r="CM23" s="346"/>
      <c r="CN23" s="346"/>
      <c r="CO23" s="346"/>
      <c r="CP23" s="346"/>
      <c r="CQ23" s="347"/>
      <c r="CR23" s="345" t="s">
        <v>216</v>
      </c>
      <c r="CS23" s="346"/>
      <c r="CT23" s="346"/>
      <c r="CU23" s="346"/>
      <c r="CV23" s="346"/>
      <c r="CW23" s="346"/>
      <c r="CX23" s="346"/>
      <c r="CY23" s="347"/>
      <c r="CZ23" s="345" t="s">
        <v>217</v>
      </c>
      <c r="DA23" s="346"/>
      <c r="DB23" s="346"/>
      <c r="DC23" s="347"/>
      <c r="DD23" s="345" t="s">
        <v>218</v>
      </c>
      <c r="DE23" s="346"/>
      <c r="DF23" s="346"/>
      <c r="DG23" s="346"/>
      <c r="DH23" s="346"/>
      <c r="DI23" s="346"/>
      <c r="DJ23" s="346"/>
      <c r="DK23" s="347"/>
      <c r="DL23" s="398" t="s">
        <v>219</v>
      </c>
      <c r="DM23" s="399"/>
      <c r="DN23" s="399"/>
      <c r="DO23" s="399"/>
      <c r="DP23" s="399"/>
      <c r="DQ23" s="399"/>
      <c r="DR23" s="399"/>
      <c r="DS23" s="399"/>
      <c r="DT23" s="399"/>
      <c r="DU23" s="399"/>
      <c r="DV23" s="400"/>
      <c r="DW23" s="345" t="s">
        <v>220</v>
      </c>
      <c r="DX23" s="346"/>
      <c r="DY23" s="346"/>
      <c r="DZ23" s="346"/>
      <c r="EA23" s="346"/>
      <c r="EB23" s="346"/>
      <c r="EC23" s="347"/>
    </row>
    <row r="24" spans="2:133" ht="11.25" customHeight="1" x14ac:dyDescent="0.15">
      <c r="B24" s="367" t="s">
        <v>221</v>
      </c>
      <c r="C24" s="368"/>
      <c r="D24" s="368"/>
      <c r="E24" s="368"/>
      <c r="F24" s="368"/>
      <c r="G24" s="368"/>
      <c r="H24" s="368"/>
      <c r="I24" s="368"/>
      <c r="J24" s="368"/>
      <c r="K24" s="368"/>
      <c r="L24" s="368"/>
      <c r="M24" s="368"/>
      <c r="N24" s="368"/>
      <c r="O24" s="368"/>
      <c r="P24" s="368"/>
      <c r="Q24" s="369"/>
      <c r="R24" s="360">
        <v>6361400</v>
      </c>
      <c r="S24" s="361"/>
      <c r="T24" s="361"/>
      <c r="U24" s="361"/>
      <c r="V24" s="361"/>
      <c r="W24" s="361"/>
      <c r="X24" s="361"/>
      <c r="Y24" s="362"/>
      <c r="Z24" s="363">
        <v>34.5</v>
      </c>
      <c r="AA24" s="363"/>
      <c r="AB24" s="363"/>
      <c r="AC24" s="363"/>
      <c r="AD24" s="364">
        <v>6361400</v>
      </c>
      <c r="AE24" s="364"/>
      <c r="AF24" s="364"/>
      <c r="AG24" s="364"/>
      <c r="AH24" s="364"/>
      <c r="AI24" s="364"/>
      <c r="AJ24" s="364"/>
      <c r="AK24" s="364"/>
      <c r="AL24" s="370">
        <v>60.2</v>
      </c>
      <c r="AM24" s="371"/>
      <c r="AN24" s="371"/>
      <c r="AO24" s="372"/>
      <c r="AP24" s="383" t="s">
        <v>222</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223</v>
      </c>
      <c r="CE24" s="374"/>
      <c r="CF24" s="374"/>
      <c r="CG24" s="374"/>
      <c r="CH24" s="374"/>
      <c r="CI24" s="374"/>
      <c r="CJ24" s="374"/>
      <c r="CK24" s="374"/>
      <c r="CL24" s="374"/>
      <c r="CM24" s="374"/>
      <c r="CN24" s="374"/>
      <c r="CO24" s="374"/>
      <c r="CP24" s="374"/>
      <c r="CQ24" s="375"/>
      <c r="CR24" s="352">
        <v>7549253</v>
      </c>
      <c r="CS24" s="353"/>
      <c r="CT24" s="353"/>
      <c r="CU24" s="353"/>
      <c r="CV24" s="353"/>
      <c r="CW24" s="353"/>
      <c r="CX24" s="353"/>
      <c r="CY24" s="354"/>
      <c r="CZ24" s="357">
        <v>42</v>
      </c>
      <c r="DA24" s="358"/>
      <c r="DB24" s="358"/>
      <c r="DC24" s="376"/>
      <c r="DD24" s="401">
        <v>5022501</v>
      </c>
      <c r="DE24" s="353"/>
      <c r="DF24" s="353"/>
      <c r="DG24" s="353"/>
      <c r="DH24" s="353"/>
      <c r="DI24" s="353"/>
      <c r="DJ24" s="353"/>
      <c r="DK24" s="354"/>
      <c r="DL24" s="401">
        <v>4916813</v>
      </c>
      <c r="DM24" s="353"/>
      <c r="DN24" s="353"/>
      <c r="DO24" s="353"/>
      <c r="DP24" s="353"/>
      <c r="DQ24" s="353"/>
      <c r="DR24" s="353"/>
      <c r="DS24" s="353"/>
      <c r="DT24" s="353"/>
      <c r="DU24" s="353"/>
      <c r="DV24" s="354"/>
      <c r="DW24" s="357">
        <v>44.6</v>
      </c>
      <c r="DX24" s="358"/>
      <c r="DY24" s="358"/>
      <c r="DZ24" s="358"/>
      <c r="EA24" s="358"/>
      <c r="EB24" s="358"/>
      <c r="EC24" s="359"/>
    </row>
    <row r="25" spans="2:133" ht="11.25" customHeight="1" x14ac:dyDescent="0.15">
      <c r="B25" s="367" t="s">
        <v>224</v>
      </c>
      <c r="C25" s="368"/>
      <c r="D25" s="368"/>
      <c r="E25" s="368"/>
      <c r="F25" s="368"/>
      <c r="G25" s="368"/>
      <c r="H25" s="368"/>
      <c r="I25" s="368"/>
      <c r="J25" s="368"/>
      <c r="K25" s="368"/>
      <c r="L25" s="368"/>
      <c r="M25" s="368"/>
      <c r="N25" s="368"/>
      <c r="O25" s="368"/>
      <c r="P25" s="368"/>
      <c r="Q25" s="369"/>
      <c r="R25" s="360">
        <v>918011</v>
      </c>
      <c r="S25" s="361"/>
      <c r="T25" s="361"/>
      <c r="U25" s="361"/>
      <c r="V25" s="361"/>
      <c r="W25" s="361"/>
      <c r="X25" s="361"/>
      <c r="Y25" s="362"/>
      <c r="Z25" s="363">
        <v>5</v>
      </c>
      <c r="AA25" s="363"/>
      <c r="AB25" s="363"/>
      <c r="AC25" s="363"/>
      <c r="AD25" s="364" t="s">
        <v>65</v>
      </c>
      <c r="AE25" s="364"/>
      <c r="AF25" s="364"/>
      <c r="AG25" s="364"/>
      <c r="AH25" s="364"/>
      <c r="AI25" s="364"/>
      <c r="AJ25" s="364"/>
      <c r="AK25" s="364"/>
      <c r="AL25" s="370" t="s">
        <v>65</v>
      </c>
      <c r="AM25" s="371"/>
      <c r="AN25" s="371"/>
      <c r="AO25" s="372"/>
      <c r="AP25" s="383" t="s">
        <v>225</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226</v>
      </c>
      <c r="CE25" s="380"/>
      <c r="CF25" s="380"/>
      <c r="CG25" s="380"/>
      <c r="CH25" s="380"/>
      <c r="CI25" s="380"/>
      <c r="CJ25" s="380"/>
      <c r="CK25" s="380"/>
      <c r="CL25" s="380"/>
      <c r="CM25" s="380"/>
      <c r="CN25" s="380"/>
      <c r="CO25" s="380"/>
      <c r="CP25" s="380"/>
      <c r="CQ25" s="381"/>
      <c r="CR25" s="360">
        <v>2300345</v>
      </c>
      <c r="CS25" s="402"/>
      <c r="CT25" s="402"/>
      <c r="CU25" s="402"/>
      <c r="CV25" s="402"/>
      <c r="CW25" s="402"/>
      <c r="CX25" s="402"/>
      <c r="CY25" s="403"/>
      <c r="CZ25" s="370">
        <v>12.8</v>
      </c>
      <c r="DA25" s="404"/>
      <c r="DB25" s="404"/>
      <c r="DC25" s="405"/>
      <c r="DD25" s="377">
        <v>2119496</v>
      </c>
      <c r="DE25" s="402"/>
      <c r="DF25" s="402"/>
      <c r="DG25" s="402"/>
      <c r="DH25" s="402"/>
      <c r="DI25" s="402"/>
      <c r="DJ25" s="402"/>
      <c r="DK25" s="403"/>
      <c r="DL25" s="377">
        <v>2084131</v>
      </c>
      <c r="DM25" s="402"/>
      <c r="DN25" s="402"/>
      <c r="DO25" s="402"/>
      <c r="DP25" s="402"/>
      <c r="DQ25" s="402"/>
      <c r="DR25" s="402"/>
      <c r="DS25" s="402"/>
      <c r="DT25" s="402"/>
      <c r="DU25" s="402"/>
      <c r="DV25" s="403"/>
      <c r="DW25" s="370">
        <v>18.899999999999999</v>
      </c>
      <c r="DX25" s="404"/>
      <c r="DY25" s="404"/>
      <c r="DZ25" s="404"/>
      <c r="EA25" s="404"/>
      <c r="EB25" s="404"/>
      <c r="EC25" s="406"/>
    </row>
    <row r="26" spans="2:133" ht="11.25" customHeight="1" x14ac:dyDescent="0.15">
      <c r="B26" s="367" t="s">
        <v>227</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228</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229</v>
      </c>
      <c r="CE26" s="380"/>
      <c r="CF26" s="380"/>
      <c r="CG26" s="380"/>
      <c r="CH26" s="380"/>
      <c r="CI26" s="380"/>
      <c r="CJ26" s="380"/>
      <c r="CK26" s="380"/>
      <c r="CL26" s="380"/>
      <c r="CM26" s="380"/>
      <c r="CN26" s="380"/>
      <c r="CO26" s="380"/>
      <c r="CP26" s="380"/>
      <c r="CQ26" s="381"/>
      <c r="CR26" s="360">
        <v>1425112</v>
      </c>
      <c r="CS26" s="361"/>
      <c r="CT26" s="361"/>
      <c r="CU26" s="361"/>
      <c r="CV26" s="361"/>
      <c r="CW26" s="361"/>
      <c r="CX26" s="361"/>
      <c r="CY26" s="362"/>
      <c r="CZ26" s="370">
        <v>7.9</v>
      </c>
      <c r="DA26" s="404"/>
      <c r="DB26" s="404"/>
      <c r="DC26" s="405"/>
      <c r="DD26" s="377">
        <v>1290584</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15">
      <c r="B27" s="367" t="s">
        <v>230</v>
      </c>
      <c r="C27" s="368"/>
      <c r="D27" s="368"/>
      <c r="E27" s="368"/>
      <c r="F27" s="368"/>
      <c r="G27" s="368"/>
      <c r="H27" s="368"/>
      <c r="I27" s="368"/>
      <c r="J27" s="368"/>
      <c r="K27" s="368"/>
      <c r="L27" s="368"/>
      <c r="M27" s="368"/>
      <c r="N27" s="368"/>
      <c r="O27" s="368"/>
      <c r="P27" s="368"/>
      <c r="Q27" s="369"/>
      <c r="R27" s="360">
        <v>11450186</v>
      </c>
      <c r="S27" s="361"/>
      <c r="T27" s="361"/>
      <c r="U27" s="361"/>
      <c r="V27" s="361"/>
      <c r="W27" s="361"/>
      <c r="X27" s="361"/>
      <c r="Y27" s="362"/>
      <c r="Z27" s="363">
        <v>62.2</v>
      </c>
      <c r="AA27" s="363"/>
      <c r="AB27" s="363"/>
      <c r="AC27" s="363"/>
      <c r="AD27" s="364">
        <v>10532175</v>
      </c>
      <c r="AE27" s="364"/>
      <c r="AF27" s="364"/>
      <c r="AG27" s="364"/>
      <c r="AH27" s="364"/>
      <c r="AI27" s="364"/>
      <c r="AJ27" s="364"/>
      <c r="AK27" s="364"/>
      <c r="AL27" s="370">
        <v>99.699996948242188</v>
      </c>
      <c r="AM27" s="371"/>
      <c r="AN27" s="371"/>
      <c r="AO27" s="372"/>
      <c r="AP27" s="367" t="s">
        <v>231</v>
      </c>
      <c r="AQ27" s="368"/>
      <c r="AR27" s="368"/>
      <c r="AS27" s="368"/>
      <c r="AT27" s="368"/>
      <c r="AU27" s="368"/>
      <c r="AV27" s="368"/>
      <c r="AW27" s="368"/>
      <c r="AX27" s="368"/>
      <c r="AY27" s="368"/>
      <c r="AZ27" s="368"/>
      <c r="BA27" s="368"/>
      <c r="BB27" s="368"/>
      <c r="BC27" s="368"/>
      <c r="BD27" s="368"/>
      <c r="BE27" s="368"/>
      <c r="BF27" s="369"/>
      <c r="BG27" s="360">
        <v>3182920</v>
      </c>
      <c r="BH27" s="361"/>
      <c r="BI27" s="361"/>
      <c r="BJ27" s="361"/>
      <c r="BK27" s="361"/>
      <c r="BL27" s="361"/>
      <c r="BM27" s="361"/>
      <c r="BN27" s="362"/>
      <c r="BO27" s="363">
        <v>100</v>
      </c>
      <c r="BP27" s="363"/>
      <c r="BQ27" s="363"/>
      <c r="BR27" s="363"/>
      <c r="BS27" s="364">
        <v>40033</v>
      </c>
      <c r="BT27" s="364"/>
      <c r="BU27" s="364"/>
      <c r="BV27" s="364"/>
      <c r="BW27" s="364"/>
      <c r="BX27" s="364"/>
      <c r="BY27" s="364"/>
      <c r="BZ27" s="364"/>
      <c r="CA27" s="364"/>
      <c r="CB27" s="365"/>
      <c r="CD27" s="379" t="s">
        <v>232</v>
      </c>
      <c r="CE27" s="380"/>
      <c r="CF27" s="380"/>
      <c r="CG27" s="380"/>
      <c r="CH27" s="380"/>
      <c r="CI27" s="380"/>
      <c r="CJ27" s="380"/>
      <c r="CK27" s="380"/>
      <c r="CL27" s="380"/>
      <c r="CM27" s="380"/>
      <c r="CN27" s="380"/>
      <c r="CO27" s="380"/>
      <c r="CP27" s="380"/>
      <c r="CQ27" s="381"/>
      <c r="CR27" s="360">
        <v>3587452</v>
      </c>
      <c r="CS27" s="402"/>
      <c r="CT27" s="402"/>
      <c r="CU27" s="402"/>
      <c r="CV27" s="402"/>
      <c r="CW27" s="402"/>
      <c r="CX27" s="402"/>
      <c r="CY27" s="403"/>
      <c r="CZ27" s="370">
        <v>20</v>
      </c>
      <c r="DA27" s="404"/>
      <c r="DB27" s="404"/>
      <c r="DC27" s="405"/>
      <c r="DD27" s="377">
        <v>1284101</v>
      </c>
      <c r="DE27" s="402"/>
      <c r="DF27" s="402"/>
      <c r="DG27" s="402"/>
      <c r="DH27" s="402"/>
      <c r="DI27" s="402"/>
      <c r="DJ27" s="402"/>
      <c r="DK27" s="403"/>
      <c r="DL27" s="377">
        <v>1213778</v>
      </c>
      <c r="DM27" s="402"/>
      <c r="DN27" s="402"/>
      <c r="DO27" s="402"/>
      <c r="DP27" s="402"/>
      <c r="DQ27" s="402"/>
      <c r="DR27" s="402"/>
      <c r="DS27" s="402"/>
      <c r="DT27" s="402"/>
      <c r="DU27" s="402"/>
      <c r="DV27" s="403"/>
      <c r="DW27" s="370">
        <v>11</v>
      </c>
      <c r="DX27" s="404"/>
      <c r="DY27" s="404"/>
      <c r="DZ27" s="404"/>
      <c r="EA27" s="404"/>
      <c r="EB27" s="404"/>
      <c r="EC27" s="406"/>
    </row>
    <row r="28" spans="2:133" ht="11.25" customHeight="1" x14ac:dyDescent="0.15">
      <c r="B28" s="367" t="s">
        <v>233</v>
      </c>
      <c r="C28" s="368"/>
      <c r="D28" s="368"/>
      <c r="E28" s="368"/>
      <c r="F28" s="368"/>
      <c r="G28" s="368"/>
      <c r="H28" s="368"/>
      <c r="I28" s="368"/>
      <c r="J28" s="368"/>
      <c r="K28" s="368"/>
      <c r="L28" s="368"/>
      <c r="M28" s="368"/>
      <c r="N28" s="368"/>
      <c r="O28" s="368"/>
      <c r="P28" s="368"/>
      <c r="Q28" s="369"/>
      <c r="R28" s="360">
        <v>2877</v>
      </c>
      <c r="S28" s="361"/>
      <c r="T28" s="361"/>
      <c r="U28" s="361"/>
      <c r="V28" s="361"/>
      <c r="W28" s="361"/>
      <c r="X28" s="361"/>
      <c r="Y28" s="362"/>
      <c r="Z28" s="363">
        <v>0</v>
      </c>
      <c r="AA28" s="363"/>
      <c r="AB28" s="363"/>
      <c r="AC28" s="363"/>
      <c r="AD28" s="364">
        <v>2877</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234</v>
      </c>
      <c r="CE28" s="380"/>
      <c r="CF28" s="380"/>
      <c r="CG28" s="380"/>
      <c r="CH28" s="380"/>
      <c r="CI28" s="380"/>
      <c r="CJ28" s="380"/>
      <c r="CK28" s="380"/>
      <c r="CL28" s="380"/>
      <c r="CM28" s="380"/>
      <c r="CN28" s="380"/>
      <c r="CO28" s="380"/>
      <c r="CP28" s="380"/>
      <c r="CQ28" s="381"/>
      <c r="CR28" s="360">
        <v>1661456</v>
      </c>
      <c r="CS28" s="361"/>
      <c r="CT28" s="361"/>
      <c r="CU28" s="361"/>
      <c r="CV28" s="361"/>
      <c r="CW28" s="361"/>
      <c r="CX28" s="361"/>
      <c r="CY28" s="362"/>
      <c r="CZ28" s="370">
        <v>9.1999999999999993</v>
      </c>
      <c r="DA28" s="404"/>
      <c r="DB28" s="404"/>
      <c r="DC28" s="405"/>
      <c r="DD28" s="377">
        <v>1618904</v>
      </c>
      <c r="DE28" s="361"/>
      <c r="DF28" s="361"/>
      <c r="DG28" s="361"/>
      <c r="DH28" s="361"/>
      <c r="DI28" s="361"/>
      <c r="DJ28" s="361"/>
      <c r="DK28" s="362"/>
      <c r="DL28" s="377">
        <v>1618904</v>
      </c>
      <c r="DM28" s="361"/>
      <c r="DN28" s="361"/>
      <c r="DO28" s="361"/>
      <c r="DP28" s="361"/>
      <c r="DQ28" s="361"/>
      <c r="DR28" s="361"/>
      <c r="DS28" s="361"/>
      <c r="DT28" s="361"/>
      <c r="DU28" s="361"/>
      <c r="DV28" s="362"/>
      <c r="DW28" s="370">
        <v>14.7</v>
      </c>
      <c r="DX28" s="404"/>
      <c r="DY28" s="404"/>
      <c r="DZ28" s="404"/>
      <c r="EA28" s="404"/>
      <c r="EB28" s="404"/>
      <c r="EC28" s="406"/>
    </row>
    <row r="29" spans="2:133" ht="11.25" customHeight="1" x14ac:dyDescent="0.15">
      <c r="B29" s="367" t="s">
        <v>235</v>
      </c>
      <c r="C29" s="368"/>
      <c r="D29" s="368"/>
      <c r="E29" s="368"/>
      <c r="F29" s="368"/>
      <c r="G29" s="368"/>
      <c r="H29" s="368"/>
      <c r="I29" s="368"/>
      <c r="J29" s="368"/>
      <c r="K29" s="368"/>
      <c r="L29" s="368"/>
      <c r="M29" s="368"/>
      <c r="N29" s="368"/>
      <c r="O29" s="368"/>
      <c r="P29" s="368"/>
      <c r="Q29" s="369"/>
      <c r="R29" s="360">
        <v>39219</v>
      </c>
      <c r="S29" s="361"/>
      <c r="T29" s="361"/>
      <c r="U29" s="361"/>
      <c r="V29" s="361"/>
      <c r="W29" s="361"/>
      <c r="X29" s="361"/>
      <c r="Y29" s="362"/>
      <c r="Z29" s="363">
        <v>0.2</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236</v>
      </c>
      <c r="CE29" s="412"/>
      <c r="CF29" s="379" t="s">
        <v>237</v>
      </c>
      <c r="CG29" s="380"/>
      <c r="CH29" s="380"/>
      <c r="CI29" s="380"/>
      <c r="CJ29" s="380"/>
      <c r="CK29" s="380"/>
      <c r="CL29" s="380"/>
      <c r="CM29" s="380"/>
      <c r="CN29" s="380"/>
      <c r="CO29" s="380"/>
      <c r="CP29" s="380"/>
      <c r="CQ29" s="381"/>
      <c r="CR29" s="360">
        <v>1661456</v>
      </c>
      <c r="CS29" s="402"/>
      <c r="CT29" s="402"/>
      <c r="CU29" s="402"/>
      <c r="CV29" s="402"/>
      <c r="CW29" s="402"/>
      <c r="CX29" s="402"/>
      <c r="CY29" s="403"/>
      <c r="CZ29" s="370">
        <v>9.1999999999999993</v>
      </c>
      <c r="DA29" s="404"/>
      <c r="DB29" s="404"/>
      <c r="DC29" s="405"/>
      <c r="DD29" s="377">
        <v>1618904</v>
      </c>
      <c r="DE29" s="402"/>
      <c r="DF29" s="402"/>
      <c r="DG29" s="402"/>
      <c r="DH29" s="402"/>
      <c r="DI29" s="402"/>
      <c r="DJ29" s="402"/>
      <c r="DK29" s="403"/>
      <c r="DL29" s="377">
        <v>1618904</v>
      </c>
      <c r="DM29" s="402"/>
      <c r="DN29" s="402"/>
      <c r="DO29" s="402"/>
      <c r="DP29" s="402"/>
      <c r="DQ29" s="402"/>
      <c r="DR29" s="402"/>
      <c r="DS29" s="402"/>
      <c r="DT29" s="402"/>
      <c r="DU29" s="402"/>
      <c r="DV29" s="403"/>
      <c r="DW29" s="370">
        <v>14.7</v>
      </c>
      <c r="DX29" s="404"/>
      <c r="DY29" s="404"/>
      <c r="DZ29" s="404"/>
      <c r="EA29" s="404"/>
      <c r="EB29" s="404"/>
      <c r="EC29" s="406"/>
    </row>
    <row r="30" spans="2:133" ht="11.25" customHeight="1" x14ac:dyDescent="0.15">
      <c r="B30" s="367" t="s">
        <v>238</v>
      </c>
      <c r="C30" s="368"/>
      <c r="D30" s="368"/>
      <c r="E30" s="368"/>
      <c r="F30" s="368"/>
      <c r="G30" s="368"/>
      <c r="H30" s="368"/>
      <c r="I30" s="368"/>
      <c r="J30" s="368"/>
      <c r="K30" s="368"/>
      <c r="L30" s="368"/>
      <c r="M30" s="368"/>
      <c r="N30" s="368"/>
      <c r="O30" s="368"/>
      <c r="P30" s="368"/>
      <c r="Q30" s="369"/>
      <c r="R30" s="360">
        <v>129059</v>
      </c>
      <c r="S30" s="361"/>
      <c r="T30" s="361"/>
      <c r="U30" s="361"/>
      <c r="V30" s="361"/>
      <c r="W30" s="361"/>
      <c r="X30" s="361"/>
      <c r="Y30" s="362"/>
      <c r="Z30" s="363">
        <v>0.7</v>
      </c>
      <c r="AA30" s="363"/>
      <c r="AB30" s="363"/>
      <c r="AC30" s="363"/>
      <c r="AD30" s="364">
        <v>7893</v>
      </c>
      <c r="AE30" s="364"/>
      <c r="AF30" s="364"/>
      <c r="AG30" s="364"/>
      <c r="AH30" s="364"/>
      <c r="AI30" s="364"/>
      <c r="AJ30" s="364"/>
      <c r="AK30" s="364"/>
      <c r="AL30" s="370">
        <v>0.1</v>
      </c>
      <c r="AM30" s="371"/>
      <c r="AN30" s="371"/>
      <c r="AO30" s="372"/>
      <c r="AP30" s="342" t="s">
        <v>155</v>
      </c>
      <c r="AQ30" s="343"/>
      <c r="AR30" s="343"/>
      <c r="AS30" s="343"/>
      <c r="AT30" s="343"/>
      <c r="AU30" s="343"/>
      <c r="AV30" s="343"/>
      <c r="AW30" s="343"/>
      <c r="AX30" s="343"/>
      <c r="AY30" s="343"/>
      <c r="AZ30" s="343"/>
      <c r="BA30" s="343"/>
      <c r="BB30" s="343"/>
      <c r="BC30" s="343"/>
      <c r="BD30" s="343"/>
      <c r="BE30" s="343"/>
      <c r="BF30" s="344"/>
      <c r="BG30" s="342" t="s">
        <v>239</v>
      </c>
      <c r="BH30" s="413"/>
      <c r="BI30" s="413"/>
      <c r="BJ30" s="413"/>
      <c r="BK30" s="413"/>
      <c r="BL30" s="413"/>
      <c r="BM30" s="413"/>
      <c r="BN30" s="413"/>
      <c r="BO30" s="413"/>
      <c r="BP30" s="413"/>
      <c r="BQ30" s="414"/>
      <c r="BR30" s="342" t="s">
        <v>240</v>
      </c>
      <c r="BS30" s="413"/>
      <c r="BT30" s="413"/>
      <c r="BU30" s="413"/>
      <c r="BV30" s="413"/>
      <c r="BW30" s="413"/>
      <c r="BX30" s="413"/>
      <c r="BY30" s="413"/>
      <c r="BZ30" s="413"/>
      <c r="CA30" s="413"/>
      <c r="CB30" s="414"/>
      <c r="CD30" s="415"/>
      <c r="CE30" s="416"/>
      <c r="CF30" s="379" t="s">
        <v>241</v>
      </c>
      <c r="CG30" s="380"/>
      <c r="CH30" s="380"/>
      <c r="CI30" s="380"/>
      <c r="CJ30" s="380"/>
      <c r="CK30" s="380"/>
      <c r="CL30" s="380"/>
      <c r="CM30" s="380"/>
      <c r="CN30" s="380"/>
      <c r="CO30" s="380"/>
      <c r="CP30" s="380"/>
      <c r="CQ30" s="381"/>
      <c r="CR30" s="360">
        <v>1613700</v>
      </c>
      <c r="CS30" s="361"/>
      <c r="CT30" s="361"/>
      <c r="CU30" s="361"/>
      <c r="CV30" s="361"/>
      <c r="CW30" s="361"/>
      <c r="CX30" s="361"/>
      <c r="CY30" s="362"/>
      <c r="CZ30" s="370">
        <v>9</v>
      </c>
      <c r="DA30" s="404"/>
      <c r="DB30" s="404"/>
      <c r="DC30" s="405"/>
      <c r="DD30" s="377">
        <v>1572911</v>
      </c>
      <c r="DE30" s="361"/>
      <c r="DF30" s="361"/>
      <c r="DG30" s="361"/>
      <c r="DH30" s="361"/>
      <c r="DI30" s="361"/>
      <c r="DJ30" s="361"/>
      <c r="DK30" s="362"/>
      <c r="DL30" s="377">
        <v>1572911</v>
      </c>
      <c r="DM30" s="361"/>
      <c r="DN30" s="361"/>
      <c r="DO30" s="361"/>
      <c r="DP30" s="361"/>
      <c r="DQ30" s="361"/>
      <c r="DR30" s="361"/>
      <c r="DS30" s="361"/>
      <c r="DT30" s="361"/>
      <c r="DU30" s="361"/>
      <c r="DV30" s="362"/>
      <c r="DW30" s="370">
        <v>14.3</v>
      </c>
      <c r="DX30" s="404"/>
      <c r="DY30" s="404"/>
      <c r="DZ30" s="404"/>
      <c r="EA30" s="404"/>
      <c r="EB30" s="404"/>
      <c r="EC30" s="406"/>
    </row>
    <row r="31" spans="2:133" ht="11.25" customHeight="1" x14ac:dyDescent="0.15">
      <c r="B31" s="367" t="s">
        <v>242</v>
      </c>
      <c r="C31" s="368"/>
      <c r="D31" s="368"/>
      <c r="E31" s="368"/>
      <c r="F31" s="368"/>
      <c r="G31" s="368"/>
      <c r="H31" s="368"/>
      <c r="I31" s="368"/>
      <c r="J31" s="368"/>
      <c r="K31" s="368"/>
      <c r="L31" s="368"/>
      <c r="M31" s="368"/>
      <c r="N31" s="368"/>
      <c r="O31" s="368"/>
      <c r="P31" s="368"/>
      <c r="Q31" s="369"/>
      <c r="R31" s="360">
        <v>72810</v>
      </c>
      <c r="S31" s="361"/>
      <c r="T31" s="361"/>
      <c r="U31" s="361"/>
      <c r="V31" s="361"/>
      <c r="W31" s="361"/>
      <c r="X31" s="361"/>
      <c r="Y31" s="362"/>
      <c r="Z31" s="363">
        <v>0.4</v>
      </c>
      <c r="AA31" s="363"/>
      <c r="AB31" s="363"/>
      <c r="AC31" s="363"/>
      <c r="AD31" s="364" t="s">
        <v>65</v>
      </c>
      <c r="AE31" s="364"/>
      <c r="AF31" s="364"/>
      <c r="AG31" s="364"/>
      <c r="AH31" s="364"/>
      <c r="AI31" s="364"/>
      <c r="AJ31" s="364"/>
      <c r="AK31" s="364"/>
      <c r="AL31" s="370" t="s">
        <v>65</v>
      </c>
      <c r="AM31" s="371"/>
      <c r="AN31" s="371"/>
      <c r="AO31" s="372"/>
      <c r="AP31" s="417" t="s">
        <v>243</v>
      </c>
      <c r="AQ31" s="418"/>
      <c r="AR31" s="418"/>
      <c r="AS31" s="418"/>
      <c r="AT31" s="419" t="s">
        <v>244</v>
      </c>
      <c r="AU31" s="420"/>
      <c r="AV31" s="420"/>
      <c r="AW31" s="420"/>
      <c r="AX31" s="349" t="s">
        <v>120</v>
      </c>
      <c r="AY31" s="350"/>
      <c r="AZ31" s="350"/>
      <c r="BA31" s="350"/>
      <c r="BB31" s="350"/>
      <c r="BC31" s="350"/>
      <c r="BD31" s="350"/>
      <c r="BE31" s="350"/>
      <c r="BF31" s="351"/>
      <c r="BG31" s="421">
        <v>99.1</v>
      </c>
      <c r="BH31" s="422"/>
      <c r="BI31" s="422"/>
      <c r="BJ31" s="422"/>
      <c r="BK31" s="422"/>
      <c r="BL31" s="422"/>
      <c r="BM31" s="358">
        <v>95.9</v>
      </c>
      <c r="BN31" s="422"/>
      <c r="BO31" s="422"/>
      <c r="BP31" s="422"/>
      <c r="BQ31" s="423"/>
      <c r="BR31" s="421">
        <v>98.7</v>
      </c>
      <c r="BS31" s="422"/>
      <c r="BT31" s="422"/>
      <c r="BU31" s="422"/>
      <c r="BV31" s="422"/>
      <c r="BW31" s="422"/>
      <c r="BX31" s="358">
        <v>95</v>
      </c>
      <c r="BY31" s="422"/>
      <c r="BZ31" s="422"/>
      <c r="CA31" s="422"/>
      <c r="CB31" s="423"/>
      <c r="CD31" s="415"/>
      <c r="CE31" s="416"/>
      <c r="CF31" s="379" t="s">
        <v>245</v>
      </c>
      <c r="CG31" s="380"/>
      <c r="CH31" s="380"/>
      <c r="CI31" s="380"/>
      <c r="CJ31" s="380"/>
      <c r="CK31" s="380"/>
      <c r="CL31" s="380"/>
      <c r="CM31" s="380"/>
      <c r="CN31" s="380"/>
      <c r="CO31" s="380"/>
      <c r="CP31" s="380"/>
      <c r="CQ31" s="381"/>
      <c r="CR31" s="360">
        <v>47756</v>
      </c>
      <c r="CS31" s="402"/>
      <c r="CT31" s="402"/>
      <c r="CU31" s="402"/>
      <c r="CV31" s="402"/>
      <c r="CW31" s="402"/>
      <c r="CX31" s="402"/>
      <c r="CY31" s="403"/>
      <c r="CZ31" s="370">
        <v>0.3</v>
      </c>
      <c r="DA31" s="404"/>
      <c r="DB31" s="404"/>
      <c r="DC31" s="405"/>
      <c r="DD31" s="377">
        <v>45993</v>
      </c>
      <c r="DE31" s="402"/>
      <c r="DF31" s="402"/>
      <c r="DG31" s="402"/>
      <c r="DH31" s="402"/>
      <c r="DI31" s="402"/>
      <c r="DJ31" s="402"/>
      <c r="DK31" s="403"/>
      <c r="DL31" s="377">
        <v>45993</v>
      </c>
      <c r="DM31" s="402"/>
      <c r="DN31" s="402"/>
      <c r="DO31" s="402"/>
      <c r="DP31" s="402"/>
      <c r="DQ31" s="402"/>
      <c r="DR31" s="402"/>
      <c r="DS31" s="402"/>
      <c r="DT31" s="402"/>
      <c r="DU31" s="402"/>
      <c r="DV31" s="403"/>
      <c r="DW31" s="370">
        <v>0.4</v>
      </c>
      <c r="DX31" s="404"/>
      <c r="DY31" s="404"/>
      <c r="DZ31" s="404"/>
      <c r="EA31" s="404"/>
      <c r="EB31" s="404"/>
      <c r="EC31" s="406"/>
    </row>
    <row r="32" spans="2:133" ht="11.25" customHeight="1" x14ac:dyDescent="0.15">
      <c r="B32" s="367" t="s">
        <v>246</v>
      </c>
      <c r="C32" s="368"/>
      <c r="D32" s="368"/>
      <c r="E32" s="368"/>
      <c r="F32" s="368"/>
      <c r="G32" s="368"/>
      <c r="H32" s="368"/>
      <c r="I32" s="368"/>
      <c r="J32" s="368"/>
      <c r="K32" s="368"/>
      <c r="L32" s="368"/>
      <c r="M32" s="368"/>
      <c r="N32" s="368"/>
      <c r="O32" s="368"/>
      <c r="P32" s="368"/>
      <c r="Q32" s="369"/>
      <c r="R32" s="360">
        <v>2837317</v>
      </c>
      <c r="S32" s="361"/>
      <c r="T32" s="361"/>
      <c r="U32" s="361"/>
      <c r="V32" s="361"/>
      <c r="W32" s="361"/>
      <c r="X32" s="361"/>
      <c r="Y32" s="362"/>
      <c r="Z32" s="363">
        <v>15.4</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247</v>
      </c>
      <c r="AV32" s="366"/>
      <c r="AW32" s="366"/>
      <c r="AX32" s="367" t="s">
        <v>248</v>
      </c>
      <c r="AY32" s="368"/>
      <c r="AZ32" s="368"/>
      <c r="BA32" s="368"/>
      <c r="BB32" s="368"/>
      <c r="BC32" s="368"/>
      <c r="BD32" s="368"/>
      <c r="BE32" s="368"/>
      <c r="BF32" s="369"/>
      <c r="BG32" s="427">
        <v>99.5</v>
      </c>
      <c r="BH32" s="402"/>
      <c r="BI32" s="402"/>
      <c r="BJ32" s="402"/>
      <c r="BK32" s="402"/>
      <c r="BL32" s="402"/>
      <c r="BM32" s="371">
        <v>97.2</v>
      </c>
      <c r="BN32" s="428"/>
      <c r="BO32" s="428"/>
      <c r="BP32" s="428"/>
      <c r="BQ32" s="429"/>
      <c r="BR32" s="427">
        <v>99.4</v>
      </c>
      <c r="BS32" s="402"/>
      <c r="BT32" s="402"/>
      <c r="BU32" s="402"/>
      <c r="BV32" s="402"/>
      <c r="BW32" s="402"/>
      <c r="BX32" s="371">
        <v>96.5</v>
      </c>
      <c r="BY32" s="428"/>
      <c r="BZ32" s="428"/>
      <c r="CA32" s="428"/>
      <c r="CB32" s="429"/>
      <c r="CD32" s="430"/>
      <c r="CE32" s="431"/>
      <c r="CF32" s="379" t="s">
        <v>249</v>
      </c>
      <c r="CG32" s="380"/>
      <c r="CH32" s="380"/>
      <c r="CI32" s="380"/>
      <c r="CJ32" s="380"/>
      <c r="CK32" s="380"/>
      <c r="CL32" s="380"/>
      <c r="CM32" s="380"/>
      <c r="CN32" s="380"/>
      <c r="CO32" s="380"/>
      <c r="CP32" s="380"/>
      <c r="CQ32" s="381"/>
      <c r="CR32" s="360" t="s">
        <v>65</v>
      </c>
      <c r="CS32" s="361"/>
      <c r="CT32" s="361"/>
      <c r="CU32" s="361"/>
      <c r="CV32" s="361"/>
      <c r="CW32" s="361"/>
      <c r="CX32" s="361"/>
      <c r="CY32" s="362"/>
      <c r="CZ32" s="370" t="s">
        <v>65</v>
      </c>
      <c r="DA32" s="404"/>
      <c r="DB32" s="404"/>
      <c r="DC32" s="405"/>
      <c r="DD32" s="377" t="s">
        <v>65</v>
      </c>
      <c r="DE32" s="361"/>
      <c r="DF32" s="361"/>
      <c r="DG32" s="361"/>
      <c r="DH32" s="361"/>
      <c r="DI32" s="361"/>
      <c r="DJ32" s="361"/>
      <c r="DK32" s="362"/>
      <c r="DL32" s="377" t="s">
        <v>65</v>
      </c>
      <c r="DM32" s="361"/>
      <c r="DN32" s="361"/>
      <c r="DO32" s="361"/>
      <c r="DP32" s="361"/>
      <c r="DQ32" s="361"/>
      <c r="DR32" s="361"/>
      <c r="DS32" s="361"/>
      <c r="DT32" s="361"/>
      <c r="DU32" s="361"/>
      <c r="DV32" s="362"/>
      <c r="DW32" s="370" t="s">
        <v>65</v>
      </c>
      <c r="DX32" s="404"/>
      <c r="DY32" s="404"/>
      <c r="DZ32" s="404"/>
      <c r="EA32" s="404"/>
      <c r="EB32" s="404"/>
      <c r="EC32" s="406"/>
    </row>
    <row r="33" spans="2:133" ht="11.25" customHeight="1" x14ac:dyDescent="0.15">
      <c r="B33" s="395" t="s">
        <v>250</v>
      </c>
      <c r="C33" s="396"/>
      <c r="D33" s="396"/>
      <c r="E33" s="396"/>
      <c r="F33" s="396"/>
      <c r="G33" s="396"/>
      <c r="H33" s="396"/>
      <c r="I33" s="396"/>
      <c r="J33" s="396"/>
      <c r="K33" s="396"/>
      <c r="L33" s="396"/>
      <c r="M33" s="396"/>
      <c r="N33" s="396"/>
      <c r="O33" s="396"/>
      <c r="P33" s="396"/>
      <c r="Q33" s="397"/>
      <c r="R33" s="360">
        <v>9185</v>
      </c>
      <c r="S33" s="361"/>
      <c r="T33" s="361"/>
      <c r="U33" s="361"/>
      <c r="V33" s="361"/>
      <c r="W33" s="361"/>
      <c r="X33" s="361"/>
      <c r="Y33" s="362"/>
      <c r="Z33" s="363">
        <v>0</v>
      </c>
      <c r="AA33" s="363"/>
      <c r="AB33" s="363"/>
      <c r="AC33" s="363"/>
      <c r="AD33" s="364">
        <v>9185</v>
      </c>
      <c r="AE33" s="364"/>
      <c r="AF33" s="364"/>
      <c r="AG33" s="364"/>
      <c r="AH33" s="364"/>
      <c r="AI33" s="364"/>
      <c r="AJ33" s="364"/>
      <c r="AK33" s="364"/>
      <c r="AL33" s="370">
        <v>0.1</v>
      </c>
      <c r="AM33" s="371"/>
      <c r="AN33" s="371"/>
      <c r="AO33" s="372"/>
      <c r="AP33" s="432"/>
      <c r="AQ33" s="433"/>
      <c r="AR33" s="433"/>
      <c r="AS33" s="433"/>
      <c r="AT33" s="434"/>
      <c r="AU33" s="435"/>
      <c r="AV33" s="435"/>
      <c r="AW33" s="435"/>
      <c r="AX33" s="408" t="s">
        <v>251</v>
      </c>
      <c r="AY33" s="409"/>
      <c r="AZ33" s="409"/>
      <c r="BA33" s="409"/>
      <c r="BB33" s="409"/>
      <c r="BC33" s="409"/>
      <c r="BD33" s="409"/>
      <c r="BE33" s="409"/>
      <c r="BF33" s="410"/>
      <c r="BG33" s="436">
        <v>98.1</v>
      </c>
      <c r="BH33" s="437"/>
      <c r="BI33" s="437"/>
      <c r="BJ33" s="437"/>
      <c r="BK33" s="437"/>
      <c r="BL33" s="437"/>
      <c r="BM33" s="438">
        <v>91.8</v>
      </c>
      <c r="BN33" s="437"/>
      <c r="BO33" s="437"/>
      <c r="BP33" s="437"/>
      <c r="BQ33" s="439"/>
      <c r="BR33" s="436">
        <v>97.1</v>
      </c>
      <c r="BS33" s="437"/>
      <c r="BT33" s="437"/>
      <c r="BU33" s="437"/>
      <c r="BV33" s="437"/>
      <c r="BW33" s="437"/>
      <c r="BX33" s="438">
        <v>90.2</v>
      </c>
      <c r="BY33" s="437"/>
      <c r="BZ33" s="437"/>
      <c r="CA33" s="437"/>
      <c r="CB33" s="439"/>
      <c r="CD33" s="379" t="s">
        <v>252</v>
      </c>
      <c r="CE33" s="380"/>
      <c r="CF33" s="380"/>
      <c r="CG33" s="380"/>
      <c r="CH33" s="380"/>
      <c r="CI33" s="380"/>
      <c r="CJ33" s="380"/>
      <c r="CK33" s="380"/>
      <c r="CL33" s="380"/>
      <c r="CM33" s="380"/>
      <c r="CN33" s="380"/>
      <c r="CO33" s="380"/>
      <c r="CP33" s="380"/>
      <c r="CQ33" s="381"/>
      <c r="CR33" s="360">
        <v>8779288</v>
      </c>
      <c r="CS33" s="402"/>
      <c r="CT33" s="402"/>
      <c r="CU33" s="402"/>
      <c r="CV33" s="402"/>
      <c r="CW33" s="402"/>
      <c r="CX33" s="402"/>
      <c r="CY33" s="403"/>
      <c r="CZ33" s="370">
        <v>48.9</v>
      </c>
      <c r="DA33" s="404"/>
      <c r="DB33" s="404"/>
      <c r="DC33" s="405"/>
      <c r="DD33" s="377">
        <v>7261881</v>
      </c>
      <c r="DE33" s="402"/>
      <c r="DF33" s="402"/>
      <c r="DG33" s="402"/>
      <c r="DH33" s="402"/>
      <c r="DI33" s="402"/>
      <c r="DJ33" s="402"/>
      <c r="DK33" s="403"/>
      <c r="DL33" s="377">
        <v>4744517</v>
      </c>
      <c r="DM33" s="402"/>
      <c r="DN33" s="402"/>
      <c r="DO33" s="402"/>
      <c r="DP33" s="402"/>
      <c r="DQ33" s="402"/>
      <c r="DR33" s="402"/>
      <c r="DS33" s="402"/>
      <c r="DT33" s="402"/>
      <c r="DU33" s="402"/>
      <c r="DV33" s="403"/>
      <c r="DW33" s="370">
        <v>43.1</v>
      </c>
      <c r="DX33" s="404"/>
      <c r="DY33" s="404"/>
      <c r="DZ33" s="404"/>
      <c r="EA33" s="404"/>
      <c r="EB33" s="404"/>
      <c r="EC33" s="406"/>
    </row>
    <row r="34" spans="2:133" ht="11.25" customHeight="1" x14ac:dyDescent="0.15">
      <c r="B34" s="367" t="s">
        <v>253</v>
      </c>
      <c r="C34" s="368"/>
      <c r="D34" s="368"/>
      <c r="E34" s="368"/>
      <c r="F34" s="368"/>
      <c r="G34" s="368"/>
      <c r="H34" s="368"/>
      <c r="I34" s="368"/>
      <c r="J34" s="368"/>
      <c r="K34" s="368"/>
      <c r="L34" s="368"/>
      <c r="M34" s="368"/>
      <c r="N34" s="368"/>
      <c r="O34" s="368"/>
      <c r="P34" s="368"/>
      <c r="Q34" s="369"/>
      <c r="R34" s="360">
        <v>1117541</v>
      </c>
      <c r="S34" s="361"/>
      <c r="T34" s="361"/>
      <c r="U34" s="361"/>
      <c r="V34" s="361"/>
      <c r="W34" s="361"/>
      <c r="X34" s="361"/>
      <c r="Y34" s="362"/>
      <c r="Z34" s="363">
        <v>6.1</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254</v>
      </c>
      <c r="CE34" s="380"/>
      <c r="CF34" s="380"/>
      <c r="CG34" s="380"/>
      <c r="CH34" s="380"/>
      <c r="CI34" s="380"/>
      <c r="CJ34" s="380"/>
      <c r="CK34" s="380"/>
      <c r="CL34" s="380"/>
      <c r="CM34" s="380"/>
      <c r="CN34" s="380"/>
      <c r="CO34" s="380"/>
      <c r="CP34" s="380"/>
      <c r="CQ34" s="381"/>
      <c r="CR34" s="360">
        <v>2198366</v>
      </c>
      <c r="CS34" s="361"/>
      <c r="CT34" s="361"/>
      <c r="CU34" s="361"/>
      <c r="CV34" s="361"/>
      <c r="CW34" s="361"/>
      <c r="CX34" s="361"/>
      <c r="CY34" s="362"/>
      <c r="CZ34" s="370">
        <v>12.2</v>
      </c>
      <c r="DA34" s="404"/>
      <c r="DB34" s="404"/>
      <c r="DC34" s="405"/>
      <c r="DD34" s="377">
        <v>1799261</v>
      </c>
      <c r="DE34" s="361"/>
      <c r="DF34" s="361"/>
      <c r="DG34" s="361"/>
      <c r="DH34" s="361"/>
      <c r="DI34" s="361"/>
      <c r="DJ34" s="361"/>
      <c r="DK34" s="362"/>
      <c r="DL34" s="377">
        <v>1011834</v>
      </c>
      <c r="DM34" s="361"/>
      <c r="DN34" s="361"/>
      <c r="DO34" s="361"/>
      <c r="DP34" s="361"/>
      <c r="DQ34" s="361"/>
      <c r="DR34" s="361"/>
      <c r="DS34" s="361"/>
      <c r="DT34" s="361"/>
      <c r="DU34" s="361"/>
      <c r="DV34" s="362"/>
      <c r="DW34" s="370">
        <v>9.1999999999999993</v>
      </c>
      <c r="DX34" s="404"/>
      <c r="DY34" s="404"/>
      <c r="DZ34" s="404"/>
      <c r="EA34" s="404"/>
      <c r="EB34" s="404"/>
      <c r="EC34" s="406"/>
    </row>
    <row r="35" spans="2:133" ht="11.25" customHeight="1" x14ac:dyDescent="0.15">
      <c r="B35" s="367" t="s">
        <v>255</v>
      </c>
      <c r="C35" s="368"/>
      <c r="D35" s="368"/>
      <c r="E35" s="368"/>
      <c r="F35" s="368"/>
      <c r="G35" s="368"/>
      <c r="H35" s="368"/>
      <c r="I35" s="368"/>
      <c r="J35" s="368"/>
      <c r="K35" s="368"/>
      <c r="L35" s="368"/>
      <c r="M35" s="368"/>
      <c r="N35" s="368"/>
      <c r="O35" s="368"/>
      <c r="P35" s="368"/>
      <c r="Q35" s="369"/>
      <c r="R35" s="360">
        <v>25979</v>
      </c>
      <c r="S35" s="361"/>
      <c r="T35" s="361"/>
      <c r="U35" s="361"/>
      <c r="V35" s="361"/>
      <c r="W35" s="361"/>
      <c r="X35" s="361"/>
      <c r="Y35" s="362"/>
      <c r="Z35" s="363">
        <v>0.1</v>
      </c>
      <c r="AA35" s="363"/>
      <c r="AB35" s="363"/>
      <c r="AC35" s="363"/>
      <c r="AD35" s="364">
        <v>12435</v>
      </c>
      <c r="AE35" s="364"/>
      <c r="AF35" s="364"/>
      <c r="AG35" s="364"/>
      <c r="AH35" s="364"/>
      <c r="AI35" s="364"/>
      <c r="AJ35" s="364"/>
      <c r="AK35" s="364"/>
      <c r="AL35" s="370">
        <v>0.1</v>
      </c>
      <c r="AM35" s="371"/>
      <c r="AN35" s="371"/>
      <c r="AO35" s="372"/>
      <c r="AP35" s="442"/>
      <c r="AQ35" s="342" t="s">
        <v>256</v>
      </c>
      <c r="AR35" s="343"/>
      <c r="AS35" s="343"/>
      <c r="AT35" s="343"/>
      <c r="AU35" s="343"/>
      <c r="AV35" s="343"/>
      <c r="AW35" s="343"/>
      <c r="AX35" s="343"/>
      <c r="AY35" s="343"/>
      <c r="AZ35" s="343"/>
      <c r="BA35" s="343"/>
      <c r="BB35" s="343"/>
      <c r="BC35" s="343"/>
      <c r="BD35" s="343"/>
      <c r="BE35" s="343"/>
      <c r="BF35" s="344"/>
      <c r="BG35" s="342" t="s">
        <v>257</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258</v>
      </c>
      <c r="CE35" s="380"/>
      <c r="CF35" s="380"/>
      <c r="CG35" s="380"/>
      <c r="CH35" s="380"/>
      <c r="CI35" s="380"/>
      <c r="CJ35" s="380"/>
      <c r="CK35" s="380"/>
      <c r="CL35" s="380"/>
      <c r="CM35" s="380"/>
      <c r="CN35" s="380"/>
      <c r="CO35" s="380"/>
      <c r="CP35" s="380"/>
      <c r="CQ35" s="381"/>
      <c r="CR35" s="360">
        <v>366924</v>
      </c>
      <c r="CS35" s="402"/>
      <c r="CT35" s="402"/>
      <c r="CU35" s="402"/>
      <c r="CV35" s="402"/>
      <c r="CW35" s="402"/>
      <c r="CX35" s="402"/>
      <c r="CY35" s="403"/>
      <c r="CZ35" s="370">
        <v>2</v>
      </c>
      <c r="DA35" s="404"/>
      <c r="DB35" s="404"/>
      <c r="DC35" s="405"/>
      <c r="DD35" s="377">
        <v>309889</v>
      </c>
      <c r="DE35" s="402"/>
      <c r="DF35" s="402"/>
      <c r="DG35" s="402"/>
      <c r="DH35" s="402"/>
      <c r="DI35" s="402"/>
      <c r="DJ35" s="402"/>
      <c r="DK35" s="403"/>
      <c r="DL35" s="377">
        <v>184214</v>
      </c>
      <c r="DM35" s="402"/>
      <c r="DN35" s="402"/>
      <c r="DO35" s="402"/>
      <c r="DP35" s="402"/>
      <c r="DQ35" s="402"/>
      <c r="DR35" s="402"/>
      <c r="DS35" s="402"/>
      <c r="DT35" s="402"/>
      <c r="DU35" s="402"/>
      <c r="DV35" s="403"/>
      <c r="DW35" s="370">
        <v>1.7</v>
      </c>
      <c r="DX35" s="404"/>
      <c r="DY35" s="404"/>
      <c r="DZ35" s="404"/>
      <c r="EA35" s="404"/>
      <c r="EB35" s="404"/>
      <c r="EC35" s="406"/>
    </row>
    <row r="36" spans="2:133" ht="11.25" customHeight="1" x14ac:dyDescent="0.15">
      <c r="B36" s="367" t="s">
        <v>259</v>
      </c>
      <c r="C36" s="368"/>
      <c r="D36" s="368"/>
      <c r="E36" s="368"/>
      <c r="F36" s="368"/>
      <c r="G36" s="368"/>
      <c r="H36" s="368"/>
      <c r="I36" s="368"/>
      <c r="J36" s="368"/>
      <c r="K36" s="368"/>
      <c r="L36" s="368"/>
      <c r="M36" s="368"/>
      <c r="N36" s="368"/>
      <c r="O36" s="368"/>
      <c r="P36" s="368"/>
      <c r="Q36" s="369"/>
      <c r="R36" s="360">
        <v>476102</v>
      </c>
      <c r="S36" s="361"/>
      <c r="T36" s="361"/>
      <c r="U36" s="361"/>
      <c r="V36" s="361"/>
      <c r="W36" s="361"/>
      <c r="X36" s="361"/>
      <c r="Y36" s="362"/>
      <c r="Z36" s="363">
        <v>2.6</v>
      </c>
      <c r="AA36" s="363"/>
      <c r="AB36" s="363"/>
      <c r="AC36" s="363"/>
      <c r="AD36" s="364" t="s">
        <v>65</v>
      </c>
      <c r="AE36" s="364"/>
      <c r="AF36" s="364"/>
      <c r="AG36" s="364"/>
      <c r="AH36" s="364"/>
      <c r="AI36" s="364"/>
      <c r="AJ36" s="364"/>
      <c r="AK36" s="364"/>
      <c r="AL36" s="370" t="s">
        <v>65</v>
      </c>
      <c r="AM36" s="371"/>
      <c r="AN36" s="371"/>
      <c r="AO36" s="372"/>
      <c r="AP36" s="442"/>
      <c r="AQ36" s="443" t="s">
        <v>260</v>
      </c>
      <c r="AR36" s="444"/>
      <c r="AS36" s="444"/>
      <c r="AT36" s="444"/>
      <c r="AU36" s="444"/>
      <c r="AV36" s="444"/>
      <c r="AW36" s="444"/>
      <c r="AX36" s="444"/>
      <c r="AY36" s="445"/>
      <c r="AZ36" s="352">
        <v>2954759</v>
      </c>
      <c r="BA36" s="353"/>
      <c r="BB36" s="353"/>
      <c r="BC36" s="353"/>
      <c r="BD36" s="353"/>
      <c r="BE36" s="353"/>
      <c r="BF36" s="446"/>
      <c r="BG36" s="373" t="s">
        <v>261</v>
      </c>
      <c r="BH36" s="374"/>
      <c r="BI36" s="374"/>
      <c r="BJ36" s="374"/>
      <c r="BK36" s="374"/>
      <c r="BL36" s="374"/>
      <c r="BM36" s="374"/>
      <c r="BN36" s="374"/>
      <c r="BO36" s="374"/>
      <c r="BP36" s="374"/>
      <c r="BQ36" s="374"/>
      <c r="BR36" s="374"/>
      <c r="BS36" s="374"/>
      <c r="BT36" s="374"/>
      <c r="BU36" s="375"/>
      <c r="BV36" s="352">
        <v>69233</v>
      </c>
      <c r="BW36" s="353"/>
      <c r="BX36" s="353"/>
      <c r="BY36" s="353"/>
      <c r="BZ36" s="353"/>
      <c r="CA36" s="353"/>
      <c r="CB36" s="446"/>
      <c r="CD36" s="379" t="s">
        <v>262</v>
      </c>
      <c r="CE36" s="380"/>
      <c r="CF36" s="380"/>
      <c r="CG36" s="380"/>
      <c r="CH36" s="380"/>
      <c r="CI36" s="380"/>
      <c r="CJ36" s="380"/>
      <c r="CK36" s="380"/>
      <c r="CL36" s="380"/>
      <c r="CM36" s="380"/>
      <c r="CN36" s="380"/>
      <c r="CO36" s="380"/>
      <c r="CP36" s="380"/>
      <c r="CQ36" s="381"/>
      <c r="CR36" s="360">
        <v>3244384</v>
      </c>
      <c r="CS36" s="361"/>
      <c r="CT36" s="361"/>
      <c r="CU36" s="361"/>
      <c r="CV36" s="361"/>
      <c r="CW36" s="361"/>
      <c r="CX36" s="361"/>
      <c r="CY36" s="362"/>
      <c r="CZ36" s="370">
        <v>18.100000000000001</v>
      </c>
      <c r="DA36" s="404"/>
      <c r="DB36" s="404"/>
      <c r="DC36" s="405"/>
      <c r="DD36" s="377">
        <v>2893572</v>
      </c>
      <c r="DE36" s="361"/>
      <c r="DF36" s="361"/>
      <c r="DG36" s="361"/>
      <c r="DH36" s="361"/>
      <c r="DI36" s="361"/>
      <c r="DJ36" s="361"/>
      <c r="DK36" s="362"/>
      <c r="DL36" s="377">
        <v>2154334</v>
      </c>
      <c r="DM36" s="361"/>
      <c r="DN36" s="361"/>
      <c r="DO36" s="361"/>
      <c r="DP36" s="361"/>
      <c r="DQ36" s="361"/>
      <c r="DR36" s="361"/>
      <c r="DS36" s="361"/>
      <c r="DT36" s="361"/>
      <c r="DU36" s="361"/>
      <c r="DV36" s="362"/>
      <c r="DW36" s="370">
        <v>19.600000000000001</v>
      </c>
      <c r="DX36" s="404"/>
      <c r="DY36" s="404"/>
      <c r="DZ36" s="404"/>
      <c r="EA36" s="404"/>
      <c r="EB36" s="404"/>
      <c r="EC36" s="406"/>
    </row>
    <row r="37" spans="2:133" ht="11.25" customHeight="1" x14ac:dyDescent="0.15">
      <c r="B37" s="367" t="s">
        <v>263</v>
      </c>
      <c r="C37" s="368"/>
      <c r="D37" s="368"/>
      <c r="E37" s="368"/>
      <c r="F37" s="368"/>
      <c r="G37" s="368"/>
      <c r="H37" s="368"/>
      <c r="I37" s="368"/>
      <c r="J37" s="368"/>
      <c r="K37" s="368"/>
      <c r="L37" s="368"/>
      <c r="M37" s="368"/>
      <c r="N37" s="368"/>
      <c r="O37" s="368"/>
      <c r="P37" s="368"/>
      <c r="Q37" s="369"/>
      <c r="R37" s="360">
        <v>114309</v>
      </c>
      <c r="S37" s="361"/>
      <c r="T37" s="361"/>
      <c r="U37" s="361"/>
      <c r="V37" s="361"/>
      <c r="W37" s="361"/>
      <c r="X37" s="361"/>
      <c r="Y37" s="362"/>
      <c r="Z37" s="363">
        <v>0.6</v>
      </c>
      <c r="AA37" s="363"/>
      <c r="AB37" s="363"/>
      <c r="AC37" s="363"/>
      <c r="AD37" s="364" t="s">
        <v>65</v>
      </c>
      <c r="AE37" s="364"/>
      <c r="AF37" s="364"/>
      <c r="AG37" s="364"/>
      <c r="AH37" s="364"/>
      <c r="AI37" s="364"/>
      <c r="AJ37" s="364"/>
      <c r="AK37" s="364"/>
      <c r="AL37" s="370" t="s">
        <v>65</v>
      </c>
      <c r="AM37" s="371"/>
      <c r="AN37" s="371"/>
      <c r="AO37" s="372"/>
      <c r="AQ37" s="447" t="s">
        <v>264</v>
      </c>
      <c r="AR37" s="448"/>
      <c r="AS37" s="448"/>
      <c r="AT37" s="448"/>
      <c r="AU37" s="448"/>
      <c r="AV37" s="448"/>
      <c r="AW37" s="448"/>
      <c r="AX37" s="448"/>
      <c r="AY37" s="449"/>
      <c r="AZ37" s="360">
        <v>555751</v>
      </c>
      <c r="BA37" s="361"/>
      <c r="BB37" s="361"/>
      <c r="BC37" s="361"/>
      <c r="BD37" s="402"/>
      <c r="BE37" s="402"/>
      <c r="BF37" s="429"/>
      <c r="BG37" s="379" t="s">
        <v>265</v>
      </c>
      <c r="BH37" s="380"/>
      <c r="BI37" s="380"/>
      <c r="BJ37" s="380"/>
      <c r="BK37" s="380"/>
      <c r="BL37" s="380"/>
      <c r="BM37" s="380"/>
      <c r="BN37" s="380"/>
      <c r="BO37" s="380"/>
      <c r="BP37" s="380"/>
      <c r="BQ37" s="380"/>
      <c r="BR37" s="380"/>
      <c r="BS37" s="380"/>
      <c r="BT37" s="380"/>
      <c r="BU37" s="381"/>
      <c r="BV37" s="360">
        <v>5272</v>
      </c>
      <c r="BW37" s="361"/>
      <c r="BX37" s="361"/>
      <c r="BY37" s="361"/>
      <c r="BZ37" s="361"/>
      <c r="CA37" s="361"/>
      <c r="CB37" s="378"/>
      <c r="CD37" s="379" t="s">
        <v>266</v>
      </c>
      <c r="CE37" s="380"/>
      <c r="CF37" s="380"/>
      <c r="CG37" s="380"/>
      <c r="CH37" s="380"/>
      <c r="CI37" s="380"/>
      <c r="CJ37" s="380"/>
      <c r="CK37" s="380"/>
      <c r="CL37" s="380"/>
      <c r="CM37" s="380"/>
      <c r="CN37" s="380"/>
      <c r="CO37" s="380"/>
      <c r="CP37" s="380"/>
      <c r="CQ37" s="381"/>
      <c r="CR37" s="360">
        <v>1135442</v>
      </c>
      <c r="CS37" s="402"/>
      <c r="CT37" s="402"/>
      <c r="CU37" s="402"/>
      <c r="CV37" s="402"/>
      <c r="CW37" s="402"/>
      <c r="CX37" s="402"/>
      <c r="CY37" s="403"/>
      <c r="CZ37" s="370">
        <v>6.3</v>
      </c>
      <c r="DA37" s="404"/>
      <c r="DB37" s="404"/>
      <c r="DC37" s="405"/>
      <c r="DD37" s="377">
        <v>1135442</v>
      </c>
      <c r="DE37" s="402"/>
      <c r="DF37" s="402"/>
      <c r="DG37" s="402"/>
      <c r="DH37" s="402"/>
      <c r="DI37" s="402"/>
      <c r="DJ37" s="402"/>
      <c r="DK37" s="403"/>
      <c r="DL37" s="377">
        <v>1119666</v>
      </c>
      <c r="DM37" s="402"/>
      <c r="DN37" s="402"/>
      <c r="DO37" s="402"/>
      <c r="DP37" s="402"/>
      <c r="DQ37" s="402"/>
      <c r="DR37" s="402"/>
      <c r="DS37" s="402"/>
      <c r="DT37" s="402"/>
      <c r="DU37" s="402"/>
      <c r="DV37" s="403"/>
      <c r="DW37" s="370">
        <v>10.199999999999999</v>
      </c>
      <c r="DX37" s="404"/>
      <c r="DY37" s="404"/>
      <c r="DZ37" s="404"/>
      <c r="EA37" s="404"/>
      <c r="EB37" s="404"/>
      <c r="EC37" s="406"/>
    </row>
    <row r="38" spans="2:133" ht="11.25" customHeight="1" x14ac:dyDescent="0.15">
      <c r="B38" s="367" t="s">
        <v>267</v>
      </c>
      <c r="C38" s="368"/>
      <c r="D38" s="368"/>
      <c r="E38" s="368"/>
      <c r="F38" s="368"/>
      <c r="G38" s="368"/>
      <c r="H38" s="368"/>
      <c r="I38" s="368"/>
      <c r="J38" s="368"/>
      <c r="K38" s="368"/>
      <c r="L38" s="368"/>
      <c r="M38" s="368"/>
      <c r="N38" s="368"/>
      <c r="O38" s="368"/>
      <c r="P38" s="368"/>
      <c r="Q38" s="369"/>
      <c r="R38" s="360">
        <v>312986</v>
      </c>
      <c r="S38" s="361"/>
      <c r="T38" s="361"/>
      <c r="U38" s="361"/>
      <c r="V38" s="361"/>
      <c r="W38" s="361"/>
      <c r="X38" s="361"/>
      <c r="Y38" s="362"/>
      <c r="Z38" s="363">
        <v>1.7</v>
      </c>
      <c r="AA38" s="363"/>
      <c r="AB38" s="363"/>
      <c r="AC38" s="363"/>
      <c r="AD38" s="364" t="s">
        <v>65</v>
      </c>
      <c r="AE38" s="364"/>
      <c r="AF38" s="364"/>
      <c r="AG38" s="364"/>
      <c r="AH38" s="364"/>
      <c r="AI38" s="364"/>
      <c r="AJ38" s="364"/>
      <c r="AK38" s="364"/>
      <c r="AL38" s="370" t="s">
        <v>65</v>
      </c>
      <c r="AM38" s="371"/>
      <c r="AN38" s="371"/>
      <c r="AO38" s="372"/>
      <c r="AQ38" s="447" t="s">
        <v>268</v>
      </c>
      <c r="AR38" s="448"/>
      <c r="AS38" s="448"/>
      <c r="AT38" s="448"/>
      <c r="AU38" s="448"/>
      <c r="AV38" s="448"/>
      <c r="AW38" s="448"/>
      <c r="AX38" s="448"/>
      <c r="AY38" s="449"/>
      <c r="AZ38" s="360">
        <v>487582</v>
      </c>
      <c r="BA38" s="361"/>
      <c r="BB38" s="361"/>
      <c r="BC38" s="361"/>
      <c r="BD38" s="402"/>
      <c r="BE38" s="402"/>
      <c r="BF38" s="429"/>
      <c r="BG38" s="379" t="s">
        <v>269</v>
      </c>
      <c r="BH38" s="380"/>
      <c r="BI38" s="380"/>
      <c r="BJ38" s="380"/>
      <c r="BK38" s="380"/>
      <c r="BL38" s="380"/>
      <c r="BM38" s="380"/>
      <c r="BN38" s="380"/>
      <c r="BO38" s="380"/>
      <c r="BP38" s="380"/>
      <c r="BQ38" s="380"/>
      <c r="BR38" s="380"/>
      <c r="BS38" s="380"/>
      <c r="BT38" s="380"/>
      <c r="BU38" s="381"/>
      <c r="BV38" s="360">
        <v>4316</v>
      </c>
      <c r="BW38" s="361"/>
      <c r="BX38" s="361"/>
      <c r="BY38" s="361"/>
      <c r="BZ38" s="361"/>
      <c r="CA38" s="361"/>
      <c r="CB38" s="378"/>
      <c r="CD38" s="379" t="s">
        <v>270</v>
      </c>
      <c r="CE38" s="380"/>
      <c r="CF38" s="380"/>
      <c r="CG38" s="380"/>
      <c r="CH38" s="380"/>
      <c r="CI38" s="380"/>
      <c r="CJ38" s="380"/>
      <c r="CK38" s="380"/>
      <c r="CL38" s="380"/>
      <c r="CM38" s="380"/>
      <c r="CN38" s="380"/>
      <c r="CO38" s="380"/>
      <c r="CP38" s="380"/>
      <c r="CQ38" s="381"/>
      <c r="CR38" s="360">
        <v>1767680</v>
      </c>
      <c r="CS38" s="361"/>
      <c r="CT38" s="361"/>
      <c r="CU38" s="361"/>
      <c r="CV38" s="361"/>
      <c r="CW38" s="361"/>
      <c r="CX38" s="361"/>
      <c r="CY38" s="362"/>
      <c r="CZ38" s="370">
        <v>9.8000000000000007</v>
      </c>
      <c r="DA38" s="404"/>
      <c r="DB38" s="404"/>
      <c r="DC38" s="405"/>
      <c r="DD38" s="377">
        <v>1466710</v>
      </c>
      <c r="DE38" s="361"/>
      <c r="DF38" s="361"/>
      <c r="DG38" s="361"/>
      <c r="DH38" s="361"/>
      <c r="DI38" s="361"/>
      <c r="DJ38" s="361"/>
      <c r="DK38" s="362"/>
      <c r="DL38" s="377">
        <v>1394135</v>
      </c>
      <c r="DM38" s="361"/>
      <c r="DN38" s="361"/>
      <c r="DO38" s="361"/>
      <c r="DP38" s="361"/>
      <c r="DQ38" s="361"/>
      <c r="DR38" s="361"/>
      <c r="DS38" s="361"/>
      <c r="DT38" s="361"/>
      <c r="DU38" s="361"/>
      <c r="DV38" s="362"/>
      <c r="DW38" s="370">
        <v>12.7</v>
      </c>
      <c r="DX38" s="404"/>
      <c r="DY38" s="404"/>
      <c r="DZ38" s="404"/>
      <c r="EA38" s="404"/>
      <c r="EB38" s="404"/>
      <c r="EC38" s="406"/>
    </row>
    <row r="39" spans="2:133" ht="11.25" customHeight="1" x14ac:dyDescent="0.15">
      <c r="B39" s="367" t="s">
        <v>271</v>
      </c>
      <c r="C39" s="368"/>
      <c r="D39" s="368"/>
      <c r="E39" s="368"/>
      <c r="F39" s="368"/>
      <c r="G39" s="368"/>
      <c r="H39" s="368"/>
      <c r="I39" s="368"/>
      <c r="J39" s="368"/>
      <c r="K39" s="368"/>
      <c r="L39" s="368"/>
      <c r="M39" s="368"/>
      <c r="N39" s="368"/>
      <c r="O39" s="368"/>
      <c r="P39" s="368"/>
      <c r="Q39" s="369"/>
      <c r="R39" s="360">
        <v>372089</v>
      </c>
      <c r="S39" s="361"/>
      <c r="T39" s="361"/>
      <c r="U39" s="361"/>
      <c r="V39" s="361"/>
      <c r="W39" s="361"/>
      <c r="X39" s="361"/>
      <c r="Y39" s="362"/>
      <c r="Z39" s="363">
        <v>2</v>
      </c>
      <c r="AA39" s="363"/>
      <c r="AB39" s="363"/>
      <c r="AC39" s="363"/>
      <c r="AD39" s="364">
        <v>46</v>
      </c>
      <c r="AE39" s="364"/>
      <c r="AF39" s="364"/>
      <c r="AG39" s="364"/>
      <c r="AH39" s="364"/>
      <c r="AI39" s="364"/>
      <c r="AJ39" s="364"/>
      <c r="AK39" s="364"/>
      <c r="AL39" s="370">
        <v>0</v>
      </c>
      <c r="AM39" s="371"/>
      <c r="AN39" s="371"/>
      <c r="AO39" s="372"/>
      <c r="AQ39" s="447" t="s">
        <v>272</v>
      </c>
      <c r="AR39" s="448"/>
      <c r="AS39" s="448"/>
      <c r="AT39" s="448"/>
      <c r="AU39" s="448"/>
      <c r="AV39" s="448"/>
      <c r="AW39" s="448"/>
      <c r="AX39" s="448"/>
      <c r="AY39" s="449"/>
      <c r="AZ39" s="360">
        <v>119347</v>
      </c>
      <c r="BA39" s="361"/>
      <c r="BB39" s="361"/>
      <c r="BC39" s="361"/>
      <c r="BD39" s="402"/>
      <c r="BE39" s="402"/>
      <c r="BF39" s="429"/>
      <c r="BG39" s="379" t="s">
        <v>273</v>
      </c>
      <c r="BH39" s="380"/>
      <c r="BI39" s="380"/>
      <c r="BJ39" s="380"/>
      <c r="BK39" s="380"/>
      <c r="BL39" s="380"/>
      <c r="BM39" s="380"/>
      <c r="BN39" s="380"/>
      <c r="BO39" s="380"/>
      <c r="BP39" s="380"/>
      <c r="BQ39" s="380"/>
      <c r="BR39" s="380"/>
      <c r="BS39" s="380"/>
      <c r="BT39" s="380"/>
      <c r="BU39" s="381"/>
      <c r="BV39" s="360">
        <v>6435</v>
      </c>
      <c r="BW39" s="361"/>
      <c r="BX39" s="361"/>
      <c r="BY39" s="361"/>
      <c r="BZ39" s="361"/>
      <c r="CA39" s="361"/>
      <c r="CB39" s="378"/>
      <c r="CD39" s="379" t="s">
        <v>274</v>
      </c>
      <c r="CE39" s="380"/>
      <c r="CF39" s="380"/>
      <c r="CG39" s="380"/>
      <c r="CH39" s="380"/>
      <c r="CI39" s="380"/>
      <c r="CJ39" s="380"/>
      <c r="CK39" s="380"/>
      <c r="CL39" s="380"/>
      <c r="CM39" s="380"/>
      <c r="CN39" s="380"/>
      <c r="CO39" s="380"/>
      <c r="CP39" s="380"/>
      <c r="CQ39" s="381"/>
      <c r="CR39" s="360">
        <v>909934</v>
      </c>
      <c r="CS39" s="402"/>
      <c r="CT39" s="402"/>
      <c r="CU39" s="402"/>
      <c r="CV39" s="402"/>
      <c r="CW39" s="402"/>
      <c r="CX39" s="402"/>
      <c r="CY39" s="403"/>
      <c r="CZ39" s="370">
        <v>5.0999999999999996</v>
      </c>
      <c r="DA39" s="404"/>
      <c r="DB39" s="404"/>
      <c r="DC39" s="405"/>
      <c r="DD39" s="377">
        <v>792449</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15">
      <c r="B40" s="367" t="s">
        <v>275</v>
      </c>
      <c r="C40" s="368"/>
      <c r="D40" s="368"/>
      <c r="E40" s="368"/>
      <c r="F40" s="368"/>
      <c r="G40" s="368"/>
      <c r="H40" s="368"/>
      <c r="I40" s="368"/>
      <c r="J40" s="368"/>
      <c r="K40" s="368"/>
      <c r="L40" s="368"/>
      <c r="M40" s="368"/>
      <c r="N40" s="368"/>
      <c r="O40" s="368"/>
      <c r="P40" s="368"/>
      <c r="Q40" s="369"/>
      <c r="R40" s="360">
        <v>1461806</v>
      </c>
      <c r="S40" s="361"/>
      <c r="T40" s="361"/>
      <c r="U40" s="361"/>
      <c r="V40" s="361"/>
      <c r="W40" s="361"/>
      <c r="X40" s="361"/>
      <c r="Y40" s="362"/>
      <c r="Z40" s="363">
        <v>7.9</v>
      </c>
      <c r="AA40" s="363"/>
      <c r="AB40" s="363"/>
      <c r="AC40" s="363"/>
      <c r="AD40" s="364" t="s">
        <v>65</v>
      </c>
      <c r="AE40" s="364"/>
      <c r="AF40" s="364"/>
      <c r="AG40" s="364"/>
      <c r="AH40" s="364"/>
      <c r="AI40" s="364"/>
      <c r="AJ40" s="364"/>
      <c r="AK40" s="364"/>
      <c r="AL40" s="370" t="s">
        <v>65</v>
      </c>
      <c r="AM40" s="371"/>
      <c r="AN40" s="371"/>
      <c r="AO40" s="372"/>
      <c r="AQ40" s="447" t="s">
        <v>276</v>
      </c>
      <c r="AR40" s="448"/>
      <c r="AS40" s="448"/>
      <c r="AT40" s="448"/>
      <c r="AU40" s="448"/>
      <c r="AV40" s="448"/>
      <c r="AW40" s="448"/>
      <c r="AX40" s="448"/>
      <c r="AY40" s="449"/>
      <c r="AZ40" s="360">
        <v>22128</v>
      </c>
      <c r="BA40" s="361"/>
      <c r="BB40" s="361"/>
      <c r="BC40" s="361"/>
      <c r="BD40" s="402"/>
      <c r="BE40" s="402"/>
      <c r="BF40" s="429"/>
      <c r="BG40" s="450" t="s">
        <v>277</v>
      </c>
      <c r="BH40" s="451"/>
      <c r="BI40" s="451"/>
      <c r="BJ40" s="451"/>
      <c r="BK40" s="451"/>
      <c r="BL40" s="452"/>
      <c r="BM40" s="380" t="s">
        <v>278</v>
      </c>
      <c r="BN40" s="380"/>
      <c r="BO40" s="380"/>
      <c r="BP40" s="380"/>
      <c r="BQ40" s="380"/>
      <c r="BR40" s="380"/>
      <c r="BS40" s="380"/>
      <c r="BT40" s="380"/>
      <c r="BU40" s="381"/>
      <c r="BV40" s="360">
        <v>88</v>
      </c>
      <c r="BW40" s="361"/>
      <c r="BX40" s="361"/>
      <c r="BY40" s="361"/>
      <c r="BZ40" s="361"/>
      <c r="CA40" s="361"/>
      <c r="CB40" s="378"/>
      <c r="CD40" s="379" t="s">
        <v>279</v>
      </c>
      <c r="CE40" s="380"/>
      <c r="CF40" s="380"/>
      <c r="CG40" s="380"/>
      <c r="CH40" s="380"/>
      <c r="CI40" s="380"/>
      <c r="CJ40" s="380"/>
      <c r="CK40" s="380"/>
      <c r="CL40" s="380"/>
      <c r="CM40" s="380"/>
      <c r="CN40" s="380"/>
      <c r="CO40" s="380"/>
      <c r="CP40" s="380"/>
      <c r="CQ40" s="381"/>
      <c r="CR40" s="360">
        <v>292000</v>
      </c>
      <c r="CS40" s="361"/>
      <c r="CT40" s="361"/>
      <c r="CU40" s="361"/>
      <c r="CV40" s="361"/>
      <c r="CW40" s="361"/>
      <c r="CX40" s="361"/>
      <c r="CY40" s="362"/>
      <c r="CZ40" s="370">
        <v>1.6</v>
      </c>
      <c r="DA40" s="404"/>
      <c r="DB40" s="404"/>
      <c r="DC40" s="405"/>
      <c r="DD40" s="377" t="s">
        <v>65</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15">
      <c r="B41" s="367" t="s">
        <v>280</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281</v>
      </c>
      <c r="AR41" s="448"/>
      <c r="AS41" s="448"/>
      <c r="AT41" s="448"/>
      <c r="AU41" s="448"/>
      <c r="AV41" s="448"/>
      <c r="AW41" s="448"/>
      <c r="AX41" s="448"/>
      <c r="AY41" s="449"/>
      <c r="AZ41" s="360">
        <v>362944</v>
      </c>
      <c r="BA41" s="361"/>
      <c r="BB41" s="361"/>
      <c r="BC41" s="361"/>
      <c r="BD41" s="402"/>
      <c r="BE41" s="402"/>
      <c r="BF41" s="429"/>
      <c r="BG41" s="450"/>
      <c r="BH41" s="451"/>
      <c r="BI41" s="451"/>
      <c r="BJ41" s="451"/>
      <c r="BK41" s="451"/>
      <c r="BL41" s="452"/>
      <c r="BM41" s="380" t="s">
        <v>282</v>
      </c>
      <c r="BN41" s="380"/>
      <c r="BO41" s="380"/>
      <c r="BP41" s="380"/>
      <c r="BQ41" s="380"/>
      <c r="BR41" s="380"/>
      <c r="BS41" s="380"/>
      <c r="BT41" s="380"/>
      <c r="BU41" s="381"/>
      <c r="BV41" s="360" t="s">
        <v>65</v>
      </c>
      <c r="BW41" s="361"/>
      <c r="BX41" s="361"/>
      <c r="BY41" s="361"/>
      <c r="BZ41" s="361"/>
      <c r="CA41" s="361"/>
      <c r="CB41" s="378"/>
      <c r="CD41" s="379" t="s">
        <v>283</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15">
      <c r="B42" s="367" t="s">
        <v>284</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272</v>
      </c>
      <c r="AR42" s="460"/>
      <c r="AS42" s="460"/>
      <c r="AT42" s="460"/>
      <c r="AU42" s="460"/>
      <c r="AV42" s="460"/>
      <c r="AW42" s="460"/>
      <c r="AX42" s="460"/>
      <c r="AY42" s="461"/>
      <c r="AZ42" s="462">
        <v>1407007</v>
      </c>
      <c r="BA42" s="463"/>
      <c r="BB42" s="463"/>
      <c r="BC42" s="463"/>
      <c r="BD42" s="437"/>
      <c r="BE42" s="437"/>
      <c r="BF42" s="439"/>
      <c r="BG42" s="464"/>
      <c r="BH42" s="465"/>
      <c r="BI42" s="465"/>
      <c r="BJ42" s="465"/>
      <c r="BK42" s="465"/>
      <c r="BL42" s="466"/>
      <c r="BM42" s="387" t="s">
        <v>285</v>
      </c>
      <c r="BN42" s="387"/>
      <c r="BO42" s="387"/>
      <c r="BP42" s="387"/>
      <c r="BQ42" s="387"/>
      <c r="BR42" s="387"/>
      <c r="BS42" s="387"/>
      <c r="BT42" s="387"/>
      <c r="BU42" s="388"/>
      <c r="BV42" s="462">
        <v>449</v>
      </c>
      <c r="BW42" s="463"/>
      <c r="BX42" s="463"/>
      <c r="BY42" s="463"/>
      <c r="BZ42" s="463"/>
      <c r="CA42" s="463"/>
      <c r="CB42" s="467"/>
      <c r="CD42" s="367" t="s">
        <v>286</v>
      </c>
      <c r="CE42" s="368"/>
      <c r="CF42" s="368"/>
      <c r="CG42" s="368"/>
      <c r="CH42" s="368"/>
      <c r="CI42" s="368"/>
      <c r="CJ42" s="368"/>
      <c r="CK42" s="368"/>
      <c r="CL42" s="368"/>
      <c r="CM42" s="368"/>
      <c r="CN42" s="368"/>
      <c r="CO42" s="368"/>
      <c r="CP42" s="368"/>
      <c r="CQ42" s="369"/>
      <c r="CR42" s="360">
        <v>1639017</v>
      </c>
      <c r="CS42" s="402"/>
      <c r="CT42" s="402"/>
      <c r="CU42" s="402"/>
      <c r="CV42" s="402"/>
      <c r="CW42" s="402"/>
      <c r="CX42" s="402"/>
      <c r="CY42" s="403"/>
      <c r="CZ42" s="370">
        <v>9.1</v>
      </c>
      <c r="DA42" s="404"/>
      <c r="DB42" s="404"/>
      <c r="DC42" s="405"/>
      <c r="DD42" s="377">
        <v>535046</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15">
      <c r="B43" s="367" t="s">
        <v>287</v>
      </c>
      <c r="C43" s="368"/>
      <c r="D43" s="368"/>
      <c r="E43" s="368"/>
      <c r="F43" s="368"/>
      <c r="G43" s="368"/>
      <c r="H43" s="368"/>
      <c r="I43" s="368"/>
      <c r="J43" s="368"/>
      <c r="K43" s="368"/>
      <c r="L43" s="368"/>
      <c r="M43" s="368"/>
      <c r="N43" s="368"/>
      <c r="O43" s="368"/>
      <c r="P43" s="368"/>
      <c r="Q43" s="369"/>
      <c r="R43" s="360">
        <v>454906</v>
      </c>
      <c r="S43" s="361"/>
      <c r="T43" s="361"/>
      <c r="U43" s="361"/>
      <c r="V43" s="361"/>
      <c r="W43" s="361"/>
      <c r="X43" s="361"/>
      <c r="Y43" s="362"/>
      <c r="Z43" s="363">
        <v>2.5</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288</v>
      </c>
      <c r="CE43" s="368"/>
      <c r="CF43" s="368"/>
      <c r="CG43" s="368"/>
      <c r="CH43" s="368"/>
      <c r="CI43" s="368"/>
      <c r="CJ43" s="368"/>
      <c r="CK43" s="368"/>
      <c r="CL43" s="368"/>
      <c r="CM43" s="368"/>
      <c r="CN43" s="368"/>
      <c r="CO43" s="368"/>
      <c r="CP43" s="368"/>
      <c r="CQ43" s="369"/>
      <c r="CR43" s="360">
        <v>37600</v>
      </c>
      <c r="CS43" s="402"/>
      <c r="CT43" s="402"/>
      <c r="CU43" s="402"/>
      <c r="CV43" s="402"/>
      <c r="CW43" s="402"/>
      <c r="CX43" s="402"/>
      <c r="CY43" s="403"/>
      <c r="CZ43" s="370">
        <v>0.2</v>
      </c>
      <c r="DA43" s="404"/>
      <c r="DB43" s="404"/>
      <c r="DC43" s="405"/>
      <c r="DD43" s="377">
        <v>37600</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15">
      <c r="B44" s="408" t="s">
        <v>289</v>
      </c>
      <c r="C44" s="409"/>
      <c r="D44" s="409"/>
      <c r="E44" s="409"/>
      <c r="F44" s="409"/>
      <c r="G44" s="409"/>
      <c r="H44" s="409"/>
      <c r="I44" s="409"/>
      <c r="J44" s="409"/>
      <c r="K44" s="409"/>
      <c r="L44" s="409"/>
      <c r="M44" s="409"/>
      <c r="N44" s="409"/>
      <c r="O44" s="409"/>
      <c r="P44" s="409"/>
      <c r="Q44" s="410"/>
      <c r="R44" s="462">
        <v>18421465</v>
      </c>
      <c r="S44" s="463"/>
      <c r="T44" s="463"/>
      <c r="U44" s="463"/>
      <c r="V44" s="463"/>
      <c r="W44" s="463"/>
      <c r="X44" s="463"/>
      <c r="Y44" s="469"/>
      <c r="Z44" s="470">
        <v>100</v>
      </c>
      <c r="AA44" s="470"/>
      <c r="AB44" s="470"/>
      <c r="AC44" s="470"/>
      <c r="AD44" s="471">
        <v>10564611</v>
      </c>
      <c r="AE44" s="471"/>
      <c r="AF44" s="471"/>
      <c r="AG44" s="471"/>
      <c r="AH44" s="471"/>
      <c r="AI44" s="471"/>
      <c r="AJ44" s="471"/>
      <c r="AK44" s="471"/>
      <c r="AL44" s="472">
        <v>100</v>
      </c>
      <c r="AM44" s="438"/>
      <c r="AN44" s="438"/>
      <c r="AO44" s="473"/>
      <c r="CD44" s="474" t="s">
        <v>236</v>
      </c>
      <c r="CE44" s="475"/>
      <c r="CF44" s="367" t="s">
        <v>290</v>
      </c>
      <c r="CG44" s="368"/>
      <c r="CH44" s="368"/>
      <c r="CI44" s="368"/>
      <c r="CJ44" s="368"/>
      <c r="CK44" s="368"/>
      <c r="CL44" s="368"/>
      <c r="CM44" s="368"/>
      <c r="CN44" s="368"/>
      <c r="CO44" s="368"/>
      <c r="CP44" s="368"/>
      <c r="CQ44" s="369"/>
      <c r="CR44" s="360">
        <v>1621025</v>
      </c>
      <c r="CS44" s="361"/>
      <c r="CT44" s="361"/>
      <c r="CU44" s="361"/>
      <c r="CV44" s="361"/>
      <c r="CW44" s="361"/>
      <c r="CX44" s="361"/>
      <c r="CY44" s="362"/>
      <c r="CZ44" s="370">
        <v>9</v>
      </c>
      <c r="DA44" s="371"/>
      <c r="DB44" s="371"/>
      <c r="DC44" s="382"/>
      <c r="DD44" s="377">
        <v>534146</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1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291</v>
      </c>
      <c r="CG45" s="368"/>
      <c r="CH45" s="368"/>
      <c r="CI45" s="368"/>
      <c r="CJ45" s="368"/>
      <c r="CK45" s="368"/>
      <c r="CL45" s="368"/>
      <c r="CM45" s="368"/>
      <c r="CN45" s="368"/>
      <c r="CO45" s="368"/>
      <c r="CP45" s="368"/>
      <c r="CQ45" s="369"/>
      <c r="CR45" s="360">
        <v>170750</v>
      </c>
      <c r="CS45" s="402"/>
      <c r="CT45" s="402"/>
      <c r="CU45" s="402"/>
      <c r="CV45" s="402"/>
      <c r="CW45" s="402"/>
      <c r="CX45" s="402"/>
      <c r="CY45" s="403"/>
      <c r="CZ45" s="370">
        <v>1</v>
      </c>
      <c r="DA45" s="404"/>
      <c r="DB45" s="404"/>
      <c r="DC45" s="405"/>
      <c r="DD45" s="377">
        <v>10294</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15">
      <c r="B46" s="479" t="s">
        <v>292</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293</v>
      </c>
      <c r="CG46" s="368"/>
      <c r="CH46" s="368"/>
      <c r="CI46" s="368"/>
      <c r="CJ46" s="368"/>
      <c r="CK46" s="368"/>
      <c r="CL46" s="368"/>
      <c r="CM46" s="368"/>
      <c r="CN46" s="368"/>
      <c r="CO46" s="368"/>
      <c r="CP46" s="368"/>
      <c r="CQ46" s="369"/>
      <c r="CR46" s="360">
        <v>1366279</v>
      </c>
      <c r="CS46" s="361"/>
      <c r="CT46" s="361"/>
      <c r="CU46" s="361"/>
      <c r="CV46" s="361"/>
      <c r="CW46" s="361"/>
      <c r="CX46" s="361"/>
      <c r="CY46" s="362"/>
      <c r="CZ46" s="370">
        <v>7.6</v>
      </c>
      <c r="DA46" s="371"/>
      <c r="DB46" s="371"/>
      <c r="DC46" s="382"/>
      <c r="DD46" s="377">
        <v>523852</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15">
      <c r="B47" s="480" t="s">
        <v>294</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295</v>
      </c>
      <c r="CG47" s="368"/>
      <c r="CH47" s="368"/>
      <c r="CI47" s="368"/>
      <c r="CJ47" s="368"/>
      <c r="CK47" s="368"/>
      <c r="CL47" s="368"/>
      <c r="CM47" s="368"/>
      <c r="CN47" s="368"/>
      <c r="CO47" s="368"/>
      <c r="CP47" s="368"/>
      <c r="CQ47" s="369"/>
      <c r="CR47" s="360">
        <v>17992</v>
      </c>
      <c r="CS47" s="402"/>
      <c r="CT47" s="402"/>
      <c r="CU47" s="402"/>
      <c r="CV47" s="402"/>
      <c r="CW47" s="402"/>
      <c r="CX47" s="402"/>
      <c r="CY47" s="403"/>
      <c r="CZ47" s="370">
        <v>0.1</v>
      </c>
      <c r="DA47" s="404"/>
      <c r="DB47" s="404"/>
      <c r="DC47" s="405"/>
      <c r="DD47" s="377">
        <v>900</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x14ac:dyDescent="0.15">
      <c r="B48" s="481" t="s">
        <v>296</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297</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15">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298</v>
      </c>
      <c r="CE49" s="409"/>
      <c r="CF49" s="409"/>
      <c r="CG49" s="409"/>
      <c r="CH49" s="409"/>
      <c r="CI49" s="409"/>
      <c r="CJ49" s="409"/>
      <c r="CK49" s="409"/>
      <c r="CL49" s="409"/>
      <c r="CM49" s="409"/>
      <c r="CN49" s="409"/>
      <c r="CO49" s="409"/>
      <c r="CP49" s="409"/>
      <c r="CQ49" s="410"/>
      <c r="CR49" s="462">
        <v>17967558</v>
      </c>
      <c r="CS49" s="437"/>
      <c r="CT49" s="437"/>
      <c r="CU49" s="437"/>
      <c r="CV49" s="437"/>
      <c r="CW49" s="437"/>
      <c r="CX49" s="437"/>
      <c r="CY49" s="485"/>
      <c r="CZ49" s="472">
        <v>100</v>
      </c>
      <c r="DA49" s="486"/>
      <c r="DB49" s="486"/>
      <c r="DC49" s="487"/>
      <c r="DD49" s="488">
        <v>12819428</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idden="1" x14ac:dyDescent="0.15">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ABbL7JX1blC64SHu5Df4QSrRWGXoRMElqvhdm4ysQPUG74IdzwHkYKNJh06eBzJz0SwbQF/uQiJaIiOq/J/CuA==" saltValue="cJKzh/fite2qhmyK437ZX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501" customWidth="1"/>
    <col min="131" max="131" width="1.625" style="501" customWidth="1"/>
    <col min="132" max="16384" width="9" style="501" hidden="1"/>
  </cols>
  <sheetData>
    <row r="1" spans="1:13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
      <c r="A2" s="502" t="s">
        <v>299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300</v>
      </c>
      <c r="DK2" s="504"/>
      <c r="DL2" s="504"/>
      <c r="DM2" s="504"/>
      <c r="DN2" s="504"/>
      <c r="DO2" s="505"/>
      <c r="DP2" s="498"/>
      <c r="DQ2" s="503" t="s">
        <v>301</v>
      </c>
      <c r="DR2" s="504"/>
      <c r="DS2" s="504"/>
      <c r="DT2" s="504"/>
      <c r="DU2" s="504"/>
      <c r="DV2" s="504"/>
      <c r="DW2" s="504"/>
      <c r="DX2" s="504"/>
      <c r="DY2" s="504"/>
      <c r="DZ2" s="505"/>
      <c r="EA2" s="500"/>
    </row>
    <row r="3" spans="1:13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
      <c r="A4" s="506" t="s">
        <v>302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303</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15">
      <c r="A5" s="512" t="s">
        <v>304</v>
      </c>
      <c r="B5" s="513"/>
      <c r="C5" s="513"/>
      <c r="D5" s="513"/>
      <c r="E5" s="513"/>
      <c r="F5" s="513"/>
      <c r="G5" s="513"/>
      <c r="H5" s="513"/>
      <c r="I5" s="513"/>
      <c r="J5" s="513"/>
      <c r="K5" s="513"/>
      <c r="L5" s="513"/>
      <c r="M5" s="513"/>
      <c r="N5" s="513"/>
      <c r="O5" s="513"/>
      <c r="P5" s="514"/>
      <c r="Q5" s="515" t="s">
        <v>305</v>
      </c>
      <c r="R5" s="516"/>
      <c r="S5" s="516"/>
      <c r="T5" s="516"/>
      <c r="U5" s="517"/>
      <c r="V5" s="515" t="s">
        <v>306</v>
      </c>
      <c r="W5" s="516"/>
      <c r="X5" s="516"/>
      <c r="Y5" s="516"/>
      <c r="Z5" s="517"/>
      <c r="AA5" s="515" t="s">
        <v>307</v>
      </c>
      <c r="AB5" s="516"/>
      <c r="AC5" s="516"/>
      <c r="AD5" s="516"/>
      <c r="AE5" s="516"/>
      <c r="AF5" s="518" t="s">
        <v>308</v>
      </c>
      <c r="AG5" s="516"/>
      <c r="AH5" s="516"/>
      <c r="AI5" s="516"/>
      <c r="AJ5" s="519"/>
      <c r="AK5" s="516" t="s">
        <v>309</v>
      </c>
      <c r="AL5" s="516"/>
      <c r="AM5" s="516"/>
      <c r="AN5" s="516"/>
      <c r="AO5" s="517"/>
      <c r="AP5" s="515" t="s">
        <v>310</v>
      </c>
      <c r="AQ5" s="516"/>
      <c r="AR5" s="516"/>
      <c r="AS5" s="516"/>
      <c r="AT5" s="517"/>
      <c r="AU5" s="515" t="s">
        <v>311</v>
      </c>
      <c r="AV5" s="516"/>
      <c r="AW5" s="516"/>
      <c r="AX5" s="516"/>
      <c r="AY5" s="519"/>
      <c r="AZ5" s="507"/>
      <c r="BA5" s="507"/>
      <c r="BB5" s="507"/>
      <c r="BC5" s="507"/>
      <c r="BD5" s="507"/>
      <c r="BE5" s="508"/>
      <c r="BF5" s="508"/>
      <c r="BG5" s="508"/>
      <c r="BH5" s="508"/>
      <c r="BI5" s="508"/>
      <c r="BJ5" s="508"/>
      <c r="BK5" s="508"/>
      <c r="BL5" s="508"/>
      <c r="BM5" s="508"/>
      <c r="BN5" s="508"/>
      <c r="BO5" s="508"/>
      <c r="BP5" s="508"/>
      <c r="BQ5" s="512" t="s">
        <v>312</v>
      </c>
      <c r="BR5" s="513"/>
      <c r="BS5" s="513"/>
      <c r="BT5" s="513"/>
      <c r="BU5" s="513"/>
      <c r="BV5" s="513"/>
      <c r="BW5" s="513"/>
      <c r="BX5" s="513"/>
      <c r="BY5" s="513"/>
      <c r="BZ5" s="513"/>
      <c r="CA5" s="513"/>
      <c r="CB5" s="513"/>
      <c r="CC5" s="513"/>
      <c r="CD5" s="513"/>
      <c r="CE5" s="513"/>
      <c r="CF5" s="513"/>
      <c r="CG5" s="514"/>
      <c r="CH5" s="515" t="s">
        <v>313</v>
      </c>
      <c r="CI5" s="516"/>
      <c r="CJ5" s="516"/>
      <c r="CK5" s="516"/>
      <c r="CL5" s="517"/>
      <c r="CM5" s="515" t="s">
        <v>314</v>
      </c>
      <c r="CN5" s="516"/>
      <c r="CO5" s="516"/>
      <c r="CP5" s="516"/>
      <c r="CQ5" s="517"/>
      <c r="CR5" s="515" t="s">
        <v>315</v>
      </c>
      <c r="CS5" s="516"/>
      <c r="CT5" s="516"/>
      <c r="CU5" s="516"/>
      <c r="CV5" s="517"/>
      <c r="CW5" s="515" t="s">
        <v>316</v>
      </c>
      <c r="CX5" s="516"/>
      <c r="CY5" s="516"/>
      <c r="CZ5" s="516"/>
      <c r="DA5" s="517"/>
      <c r="DB5" s="515" t="s">
        <v>317</v>
      </c>
      <c r="DC5" s="516"/>
      <c r="DD5" s="516"/>
      <c r="DE5" s="516"/>
      <c r="DF5" s="517"/>
      <c r="DG5" s="520" t="s">
        <v>318</v>
      </c>
      <c r="DH5" s="521"/>
      <c r="DI5" s="521"/>
      <c r="DJ5" s="521"/>
      <c r="DK5" s="522"/>
      <c r="DL5" s="520" t="s">
        <v>319</v>
      </c>
      <c r="DM5" s="521"/>
      <c r="DN5" s="521"/>
      <c r="DO5" s="521"/>
      <c r="DP5" s="522"/>
      <c r="DQ5" s="515" t="s">
        <v>320</v>
      </c>
      <c r="DR5" s="516"/>
      <c r="DS5" s="516"/>
      <c r="DT5" s="516"/>
      <c r="DU5" s="517"/>
      <c r="DV5" s="515" t="s">
        <v>311</v>
      </c>
      <c r="DW5" s="516"/>
      <c r="DX5" s="516"/>
      <c r="DY5" s="516"/>
      <c r="DZ5" s="519"/>
      <c r="EA5" s="510"/>
    </row>
    <row r="6" spans="1:131" s="511" customFormat="1" ht="26.25" customHeight="1" thickBot="1" x14ac:dyDescent="0.2">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15">
      <c r="A7" s="534">
        <v>1</v>
      </c>
      <c r="B7" s="535" t="s">
        <v>321</v>
      </c>
      <c r="C7" s="536"/>
      <c r="D7" s="536"/>
      <c r="E7" s="536"/>
      <c r="F7" s="536"/>
      <c r="G7" s="536"/>
      <c r="H7" s="536"/>
      <c r="I7" s="536"/>
      <c r="J7" s="536"/>
      <c r="K7" s="536"/>
      <c r="L7" s="536"/>
      <c r="M7" s="536"/>
      <c r="N7" s="536"/>
      <c r="O7" s="536"/>
      <c r="P7" s="537"/>
      <c r="Q7" s="538">
        <v>18428</v>
      </c>
      <c r="R7" s="539"/>
      <c r="S7" s="539"/>
      <c r="T7" s="539"/>
      <c r="U7" s="539"/>
      <c r="V7" s="539">
        <v>17974</v>
      </c>
      <c r="W7" s="539"/>
      <c r="X7" s="539"/>
      <c r="Y7" s="539"/>
      <c r="Z7" s="539"/>
      <c r="AA7" s="539">
        <v>454</v>
      </c>
      <c r="AB7" s="539"/>
      <c r="AC7" s="539"/>
      <c r="AD7" s="539"/>
      <c r="AE7" s="540"/>
      <c r="AF7" s="541">
        <v>439</v>
      </c>
      <c r="AG7" s="542"/>
      <c r="AH7" s="542"/>
      <c r="AI7" s="542"/>
      <c r="AJ7" s="543"/>
      <c r="AK7" s="544">
        <v>114</v>
      </c>
      <c r="AL7" s="545"/>
      <c r="AM7" s="545"/>
      <c r="AN7" s="545"/>
      <c r="AO7" s="545"/>
      <c r="AP7" s="545">
        <v>13605</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322</v>
      </c>
      <c r="BT7" s="550"/>
      <c r="BU7" s="550"/>
      <c r="BV7" s="550"/>
      <c r="BW7" s="550"/>
      <c r="BX7" s="550"/>
      <c r="BY7" s="550"/>
      <c r="BZ7" s="550"/>
      <c r="CA7" s="550"/>
      <c r="CB7" s="550"/>
      <c r="CC7" s="550"/>
      <c r="CD7" s="550"/>
      <c r="CE7" s="550"/>
      <c r="CF7" s="550"/>
      <c r="CG7" s="551"/>
      <c r="CH7" s="552">
        <v>-20</v>
      </c>
      <c r="CI7" s="553"/>
      <c r="CJ7" s="553"/>
      <c r="CK7" s="553"/>
      <c r="CL7" s="554"/>
      <c r="CM7" s="552">
        <v>70</v>
      </c>
      <c r="CN7" s="553"/>
      <c r="CO7" s="553"/>
      <c r="CP7" s="553"/>
      <c r="CQ7" s="554"/>
      <c r="CR7" s="552">
        <v>30</v>
      </c>
      <c r="CS7" s="553"/>
      <c r="CT7" s="553"/>
      <c r="CU7" s="553"/>
      <c r="CV7" s="554"/>
      <c r="CW7" s="552">
        <v>0</v>
      </c>
      <c r="CX7" s="553"/>
      <c r="CY7" s="553"/>
      <c r="CZ7" s="553"/>
      <c r="DA7" s="554"/>
      <c r="DB7" s="552" t="s">
        <v>323</v>
      </c>
      <c r="DC7" s="553"/>
      <c r="DD7" s="553"/>
      <c r="DE7" s="553"/>
      <c r="DF7" s="554"/>
      <c r="DG7" s="552" t="s">
        <v>323</v>
      </c>
      <c r="DH7" s="553"/>
      <c r="DI7" s="553"/>
      <c r="DJ7" s="553"/>
      <c r="DK7" s="554"/>
      <c r="DL7" s="552" t="s">
        <v>323</v>
      </c>
      <c r="DM7" s="553"/>
      <c r="DN7" s="553"/>
      <c r="DO7" s="553"/>
      <c r="DP7" s="554"/>
      <c r="DQ7" s="552" t="s">
        <v>323</v>
      </c>
      <c r="DR7" s="553"/>
      <c r="DS7" s="553"/>
      <c r="DT7" s="553"/>
      <c r="DU7" s="554"/>
      <c r="DV7" s="549"/>
      <c r="DW7" s="550"/>
      <c r="DX7" s="550"/>
      <c r="DY7" s="550"/>
      <c r="DZ7" s="555"/>
      <c r="EA7" s="510"/>
    </row>
    <row r="8" spans="1:131" s="511" customFormat="1" ht="26.25" customHeight="1" x14ac:dyDescent="0.15">
      <c r="A8" s="556">
        <v>2</v>
      </c>
      <c r="B8" s="557" t="s">
        <v>324</v>
      </c>
      <c r="C8" s="558"/>
      <c r="D8" s="558"/>
      <c r="E8" s="558"/>
      <c r="F8" s="558"/>
      <c r="G8" s="558"/>
      <c r="H8" s="558"/>
      <c r="I8" s="558"/>
      <c r="J8" s="558"/>
      <c r="K8" s="558"/>
      <c r="L8" s="558"/>
      <c r="M8" s="558"/>
      <c r="N8" s="558"/>
      <c r="O8" s="558"/>
      <c r="P8" s="559"/>
      <c r="Q8" s="560">
        <v>8</v>
      </c>
      <c r="R8" s="561"/>
      <c r="S8" s="561"/>
      <c r="T8" s="561"/>
      <c r="U8" s="561"/>
      <c r="V8" s="561">
        <v>8</v>
      </c>
      <c r="W8" s="561"/>
      <c r="X8" s="561"/>
      <c r="Y8" s="561"/>
      <c r="Z8" s="561"/>
      <c r="AA8" s="561">
        <v>0</v>
      </c>
      <c r="AB8" s="561"/>
      <c r="AC8" s="561"/>
      <c r="AD8" s="561"/>
      <c r="AE8" s="562"/>
      <c r="AF8" s="563" t="s">
        <v>65</v>
      </c>
      <c r="AG8" s="564"/>
      <c r="AH8" s="564"/>
      <c r="AI8" s="564"/>
      <c r="AJ8" s="565"/>
      <c r="AK8" s="566">
        <v>2</v>
      </c>
      <c r="AL8" s="567"/>
      <c r="AM8" s="567"/>
      <c r="AN8" s="567"/>
      <c r="AO8" s="567"/>
      <c r="AP8" s="567" t="s">
        <v>325</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326</v>
      </c>
      <c r="BT8" s="572"/>
      <c r="BU8" s="572"/>
      <c r="BV8" s="572"/>
      <c r="BW8" s="572"/>
      <c r="BX8" s="572"/>
      <c r="BY8" s="572"/>
      <c r="BZ8" s="572"/>
      <c r="CA8" s="572"/>
      <c r="CB8" s="572"/>
      <c r="CC8" s="572"/>
      <c r="CD8" s="572"/>
      <c r="CE8" s="572"/>
      <c r="CF8" s="572"/>
      <c r="CG8" s="573"/>
      <c r="CH8" s="574">
        <v>1</v>
      </c>
      <c r="CI8" s="575"/>
      <c r="CJ8" s="575"/>
      <c r="CK8" s="575"/>
      <c r="CL8" s="576"/>
      <c r="CM8" s="574">
        <v>223</v>
      </c>
      <c r="CN8" s="575"/>
      <c r="CO8" s="575"/>
      <c r="CP8" s="575"/>
      <c r="CQ8" s="576"/>
      <c r="CR8" s="574">
        <v>31</v>
      </c>
      <c r="CS8" s="575"/>
      <c r="CT8" s="575"/>
      <c r="CU8" s="575"/>
      <c r="CV8" s="576"/>
      <c r="CW8" s="574" t="s">
        <v>323</v>
      </c>
      <c r="CX8" s="575"/>
      <c r="CY8" s="575"/>
      <c r="CZ8" s="575"/>
      <c r="DA8" s="576"/>
      <c r="DB8" s="574" t="s">
        <v>323</v>
      </c>
      <c r="DC8" s="575"/>
      <c r="DD8" s="575"/>
      <c r="DE8" s="575"/>
      <c r="DF8" s="576"/>
      <c r="DG8" s="574" t="s">
        <v>323</v>
      </c>
      <c r="DH8" s="575"/>
      <c r="DI8" s="575"/>
      <c r="DJ8" s="575"/>
      <c r="DK8" s="576"/>
      <c r="DL8" s="574" t="s">
        <v>323</v>
      </c>
      <c r="DM8" s="575"/>
      <c r="DN8" s="575"/>
      <c r="DO8" s="575"/>
      <c r="DP8" s="576"/>
      <c r="DQ8" s="574" t="s">
        <v>323</v>
      </c>
      <c r="DR8" s="575"/>
      <c r="DS8" s="575"/>
      <c r="DT8" s="575"/>
      <c r="DU8" s="576"/>
      <c r="DV8" s="571"/>
      <c r="DW8" s="572"/>
      <c r="DX8" s="572"/>
      <c r="DY8" s="572"/>
      <c r="DZ8" s="577"/>
      <c r="EA8" s="510"/>
    </row>
    <row r="9" spans="1:131" s="511" customFormat="1" ht="26.25" customHeight="1" x14ac:dyDescent="0.15">
      <c r="A9" s="556">
        <v>3</v>
      </c>
      <c r="B9" s="557"/>
      <c r="C9" s="558"/>
      <c r="D9" s="558"/>
      <c r="E9" s="558"/>
      <c r="F9" s="558"/>
      <c r="G9" s="558"/>
      <c r="H9" s="558"/>
      <c r="I9" s="558"/>
      <c r="J9" s="558"/>
      <c r="K9" s="558"/>
      <c r="L9" s="558"/>
      <c r="M9" s="558"/>
      <c r="N9" s="558"/>
      <c r="O9" s="558"/>
      <c r="P9" s="559"/>
      <c r="Q9" s="560"/>
      <c r="R9" s="561"/>
      <c r="S9" s="561"/>
      <c r="T9" s="561"/>
      <c r="U9" s="561"/>
      <c r="V9" s="561"/>
      <c r="W9" s="561"/>
      <c r="X9" s="561"/>
      <c r="Y9" s="561"/>
      <c r="Z9" s="561"/>
      <c r="AA9" s="561"/>
      <c r="AB9" s="561"/>
      <c r="AC9" s="561"/>
      <c r="AD9" s="561"/>
      <c r="AE9" s="562"/>
      <c r="AF9" s="563"/>
      <c r="AG9" s="564"/>
      <c r="AH9" s="564"/>
      <c r="AI9" s="564"/>
      <c r="AJ9" s="565"/>
      <c r="AK9" s="566"/>
      <c r="AL9" s="567"/>
      <c r="AM9" s="567"/>
      <c r="AN9" s="567"/>
      <c r="AO9" s="567"/>
      <c r="AP9" s="567"/>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15">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15">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15">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15">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15">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15">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15">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15">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15">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15">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15">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15">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327</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
      <c r="A23" s="587" t="s">
        <v>328</v>
      </c>
      <c r="B23" s="588" t="s">
        <v>329</v>
      </c>
      <c r="C23" s="589"/>
      <c r="D23" s="589"/>
      <c r="E23" s="589"/>
      <c r="F23" s="589"/>
      <c r="G23" s="589"/>
      <c r="H23" s="589"/>
      <c r="I23" s="589"/>
      <c r="J23" s="589"/>
      <c r="K23" s="589"/>
      <c r="L23" s="589"/>
      <c r="M23" s="589"/>
      <c r="N23" s="589"/>
      <c r="O23" s="589"/>
      <c r="P23" s="590"/>
      <c r="Q23" s="591">
        <v>18427</v>
      </c>
      <c r="R23" s="592"/>
      <c r="S23" s="592"/>
      <c r="T23" s="592"/>
      <c r="U23" s="592"/>
      <c r="V23" s="592">
        <v>17973</v>
      </c>
      <c r="W23" s="592"/>
      <c r="X23" s="592"/>
      <c r="Y23" s="592"/>
      <c r="Z23" s="592"/>
      <c r="AA23" s="592">
        <v>454</v>
      </c>
      <c r="AB23" s="592"/>
      <c r="AC23" s="592"/>
      <c r="AD23" s="592"/>
      <c r="AE23" s="593"/>
      <c r="AF23" s="594">
        <v>439</v>
      </c>
      <c r="AG23" s="592"/>
      <c r="AH23" s="592"/>
      <c r="AI23" s="592"/>
      <c r="AJ23" s="595"/>
      <c r="AK23" s="596"/>
      <c r="AL23" s="597"/>
      <c r="AM23" s="597"/>
      <c r="AN23" s="597"/>
      <c r="AO23" s="597"/>
      <c r="AP23" s="592">
        <v>13605</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15">
      <c r="A24" s="603" t="s">
        <v>330</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
      <c r="A25" s="506" t="s">
        <v>331</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15">
      <c r="A26" s="512" t="s">
        <v>304</v>
      </c>
      <c r="B26" s="513"/>
      <c r="C26" s="513"/>
      <c r="D26" s="513"/>
      <c r="E26" s="513"/>
      <c r="F26" s="513"/>
      <c r="G26" s="513"/>
      <c r="H26" s="513"/>
      <c r="I26" s="513"/>
      <c r="J26" s="513"/>
      <c r="K26" s="513"/>
      <c r="L26" s="513"/>
      <c r="M26" s="513"/>
      <c r="N26" s="513"/>
      <c r="O26" s="513"/>
      <c r="P26" s="514"/>
      <c r="Q26" s="515" t="s">
        <v>332</v>
      </c>
      <c r="R26" s="516"/>
      <c r="S26" s="516"/>
      <c r="T26" s="516"/>
      <c r="U26" s="517"/>
      <c r="V26" s="515" t="s">
        <v>333</v>
      </c>
      <c r="W26" s="516"/>
      <c r="X26" s="516"/>
      <c r="Y26" s="516"/>
      <c r="Z26" s="517"/>
      <c r="AA26" s="515" t="s">
        <v>334</v>
      </c>
      <c r="AB26" s="516"/>
      <c r="AC26" s="516"/>
      <c r="AD26" s="516"/>
      <c r="AE26" s="516"/>
      <c r="AF26" s="605" t="s">
        <v>335</v>
      </c>
      <c r="AG26" s="606"/>
      <c r="AH26" s="606"/>
      <c r="AI26" s="606"/>
      <c r="AJ26" s="607"/>
      <c r="AK26" s="516" t="s">
        <v>336</v>
      </c>
      <c r="AL26" s="516"/>
      <c r="AM26" s="516"/>
      <c r="AN26" s="516"/>
      <c r="AO26" s="517"/>
      <c r="AP26" s="515" t="s">
        <v>337</v>
      </c>
      <c r="AQ26" s="516"/>
      <c r="AR26" s="516"/>
      <c r="AS26" s="516"/>
      <c r="AT26" s="517"/>
      <c r="AU26" s="515" t="s">
        <v>338</v>
      </c>
      <c r="AV26" s="516"/>
      <c r="AW26" s="516"/>
      <c r="AX26" s="516"/>
      <c r="AY26" s="517"/>
      <c r="AZ26" s="515" t="s">
        <v>339</v>
      </c>
      <c r="BA26" s="516"/>
      <c r="BB26" s="516"/>
      <c r="BC26" s="516"/>
      <c r="BD26" s="517"/>
      <c r="BE26" s="515" t="s">
        <v>311</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15">
      <c r="A28" s="611">
        <v>1</v>
      </c>
      <c r="B28" s="535" t="s">
        <v>340</v>
      </c>
      <c r="C28" s="536"/>
      <c r="D28" s="536"/>
      <c r="E28" s="536"/>
      <c r="F28" s="536"/>
      <c r="G28" s="536"/>
      <c r="H28" s="536"/>
      <c r="I28" s="536"/>
      <c r="J28" s="536"/>
      <c r="K28" s="536"/>
      <c r="L28" s="536"/>
      <c r="M28" s="536"/>
      <c r="N28" s="536"/>
      <c r="O28" s="536"/>
      <c r="P28" s="537"/>
      <c r="Q28" s="612">
        <v>3961</v>
      </c>
      <c r="R28" s="613"/>
      <c r="S28" s="613"/>
      <c r="T28" s="613"/>
      <c r="U28" s="613"/>
      <c r="V28" s="613">
        <v>3892</v>
      </c>
      <c r="W28" s="613"/>
      <c r="X28" s="613"/>
      <c r="Y28" s="613"/>
      <c r="Z28" s="613"/>
      <c r="AA28" s="613">
        <v>69</v>
      </c>
      <c r="AB28" s="613"/>
      <c r="AC28" s="613"/>
      <c r="AD28" s="613"/>
      <c r="AE28" s="614"/>
      <c r="AF28" s="615">
        <v>69</v>
      </c>
      <c r="AG28" s="613"/>
      <c r="AH28" s="613"/>
      <c r="AI28" s="613"/>
      <c r="AJ28" s="616"/>
      <c r="AK28" s="617">
        <v>358</v>
      </c>
      <c r="AL28" s="618"/>
      <c r="AM28" s="618"/>
      <c r="AN28" s="618"/>
      <c r="AO28" s="618"/>
      <c r="AP28" s="618" t="s">
        <v>325</v>
      </c>
      <c r="AQ28" s="618"/>
      <c r="AR28" s="618"/>
      <c r="AS28" s="618"/>
      <c r="AT28" s="618"/>
      <c r="AU28" s="618" t="s">
        <v>325</v>
      </c>
      <c r="AV28" s="618"/>
      <c r="AW28" s="618"/>
      <c r="AX28" s="618"/>
      <c r="AY28" s="618"/>
      <c r="AZ28" s="619" t="s">
        <v>325</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15">
      <c r="A29" s="611">
        <v>2</v>
      </c>
      <c r="B29" s="557" t="s">
        <v>341</v>
      </c>
      <c r="C29" s="558"/>
      <c r="D29" s="558"/>
      <c r="E29" s="558"/>
      <c r="F29" s="558"/>
      <c r="G29" s="558"/>
      <c r="H29" s="558"/>
      <c r="I29" s="558"/>
      <c r="J29" s="558"/>
      <c r="K29" s="558"/>
      <c r="L29" s="558"/>
      <c r="M29" s="558"/>
      <c r="N29" s="558"/>
      <c r="O29" s="558"/>
      <c r="P29" s="559"/>
      <c r="Q29" s="560">
        <v>10</v>
      </c>
      <c r="R29" s="561"/>
      <c r="S29" s="561"/>
      <c r="T29" s="561"/>
      <c r="U29" s="561"/>
      <c r="V29" s="561">
        <v>8</v>
      </c>
      <c r="W29" s="561"/>
      <c r="X29" s="561"/>
      <c r="Y29" s="561"/>
      <c r="Z29" s="561"/>
      <c r="AA29" s="561">
        <v>3</v>
      </c>
      <c r="AB29" s="561"/>
      <c r="AC29" s="561"/>
      <c r="AD29" s="561"/>
      <c r="AE29" s="562"/>
      <c r="AF29" s="563">
        <v>3</v>
      </c>
      <c r="AG29" s="564"/>
      <c r="AH29" s="564"/>
      <c r="AI29" s="564"/>
      <c r="AJ29" s="565"/>
      <c r="AK29" s="622">
        <v>6</v>
      </c>
      <c r="AL29" s="623"/>
      <c r="AM29" s="623"/>
      <c r="AN29" s="623"/>
      <c r="AO29" s="623"/>
      <c r="AP29" s="623" t="s">
        <v>325</v>
      </c>
      <c r="AQ29" s="623"/>
      <c r="AR29" s="623"/>
      <c r="AS29" s="623"/>
      <c r="AT29" s="623"/>
      <c r="AU29" s="623" t="s">
        <v>325</v>
      </c>
      <c r="AV29" s="623"/>
      <c r="AW29" s="623"/>
      <c r="AX29" s="623"/>
      <c r="AY29" s="623"/>
      <c r="AZ29" s="624" t="s">
        <v>325</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15">
      <c r="A30" s="611">
        <v>3</v>
      </c>
      <c r="B30" s="557" t="s">
        <v>342</v>
      </c>
      <c r="C30" s="558"/>
      <c r="D30" s="558"/>
      <c r="E30" s="558"/>
      <c r="F30" s="558"/>
      <c r="G30" s="558"/>
      <c r="H30" s="558"/>
      <c r="I30" s="558"/>
      <c r="J30" s="558"/>
      <c r="K30" s="558"/>
      <c r="L30" s="558"/>
      <c r="M30" s="558"/>
      <c r="N30" s="558"/>
      <c r="O30" s="558"/>
      <c r="P30" s="559"/>
      <c r="Q30" s="560">
        <v>5457</v>
      </c>
      <c r="R30" s="561"/>
      <c r="S30" s="561"/>
      <c r="T30" s="561"/>
      <c r="U30" s="561"/>
      <c r="V30" s="561">
        <v>5312</v>
      </c>
      <c r="W30" s="561"/>
      <c r="X30" s="561"/>
      <c r="Y30" s="561"/>
      <c r="Z30" s="561"/>
      <c r="AA30" s="561">
        <v>145</v>
      </c>
      <c r="AB30" s="561"/>
      <c r="AC30" s="561"/>
      <c r="AD30" s="561"/>
      <c r="AE30" s="562"/>
      <c r="AF30" s="563">
        <v>145</v>
      </c>
      <c r="AG30" s="564"/>
      <c r="AH30" s="564"/>
      <c r="AI30" s="564"/>
      <c r="AJ30" s="565"/>
      <c r="AK30" s="622">
        <v>1088</v>
      </c>
      <c r="AL30" s="623"/>
      <c r="AM30" s="623"/>
      <c r="AN30" s="623"/>
      <c r="AO30" s="623"/>
      <c r="AP30" s="623" t="s">
        <v>325</v>
      </c>
      <c r="AQ30" s="623"/>
      <c r="AR30" s="623"/>
      <c r="AS30" s="623"/>
      <c r="AT30" s="623"/>
      <c r="AU30" s="623" t="s">
        <v>325</v>
      </c>
      <c r="AV30" s="623"/>
      <c r="AW30" s="623"/>
      <c r="AX30" s="623"/>
      <c r="AY30" s="623"/>
      <c r="AZ30" s="624" t="s">
        <v>325</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15">
      <c r="A31" s="611">
        <v>4</v>
      </c>
      <c r="B31" s="557" t="s">
        <v>343</v>
      </c>
      <c r="C31" s="558"/>
      <c r="D31" s="558"/>
      <c r="E31" s="558"/>
      <c r="F31" s="558"/>
      <c r="G31" s="558"/>
      <c r="H31" s="558"/>
      <c r="I31" s="558"/>
      <c r="J31" s="558"/>
      <c r="K31" s="558"/>
      <c r="L31" s="558"/>
      <c r="M31" s="558"/>
      <c r="N31" s="558"/>
      <c r="O31" s="558"/>
      <c r="P31" s="559"/>
      <c r="Q31" s="560">
        <v>6</v>
      </c>
      <c r="R31" s="561"/>
      <c r="S31" s="561"/>
      <c r="T31" s="561"/>
      <c r="U31" s="561"/>
      <c r="V31" s="561">
        <v>6</v>
      </c>
      <c r="W31" s="561"/>
      <c r="X31" s="561"/>
      <c r="Y31" s="561"/>
      <c r="Z31" s="561"/>
      <c r="AA31" s="561" t="s">
        <v>325</v>
      </c>
      <c r="AB31" s="561"/>
      <c r="AC31" s="561"/>
      <c r="AD31" s="561"/>
      <c r="AE31" s="562"/>
      <c r="AF31" s="563" t="s">
        <v>65</v>
      </c>
      <c r="AG31" s="564"/>
      <c r="AH31" s="564"/>
      <c r="AI31" s="564"/>
      <c r="AJ31" s="565"/>
      <c r="AK31" s="622" t="s">
        <v>325</v>
      </c>
      <c r="AL31" s="623"/>
      <c r="AM31" s="623"/>
      <c r="AN31" s="623"/>
      <c r="AO31" s="623"/>
      <c r="AP31" s="623" t="s">
        <v>325</v>
      </c>
      <c r="AQ31" s="623"/>
      <c r="AR31" s="623"/>
      <c r="AS31" s="623"/>
      <c r="AT31" s="623"/>
      <c r="AU31" s="623" t="s">
        <v>325</v>
      </c>
      <c r="AV31" s="623"/>
      <c r="AW31" s="623"/>
      <c r="AX31" s="623"/>
      <c r="AY31" s="623"/>
      <c r="AZ31" s="624" t="s">
        <v>325</v>
      </c>
      <c r="BA31" s="624"/>
      <c r="BB31" s="624"/>
      <c r="BC31" s="624"/>
      <c r="BD31" s="624"/>
      <c r="BE31" s="625"/>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15">
      <c r="A32" s="611">
        <v>5</v>
      </c>
      <c r="B32" s="557" t="s">
        <v>344</v>
      </c>
      <c r="C32" s="558"/>
      <c r="D32" s="558"/>
      <c r="E32" s="558"/>
      <c r="F32" s="558"/>
      <c r="G32" s="558"/>
      <c r="H32" s="558"/>
      <c r="I32" s="558"/>
      <c r="J32" s="558"/>
      <c r="K32" s="558"/>
      <c r="L32" s="558"/>
      <c r="M32" s="558"/>
      <c r="N32" s="558"/>
      <c r="O32" s="558"/>
      <c r="P32" s="559"/>
      <c r="Q32" s="560">
        <v>411</v>
      </c>
      <c r="R32" s="561"/>
      <c r="S32" s="561"/>
      <c r="T32" s="561"/>
      <c r="U32" s="561"/>
      <c r="V32" s="561">
        <v>409</v>
      </c>
      <c r="W32" s="561"/>
      <c r="X32" s="561"/>
      <c r="Y32" s="561"/>
      <c r="Z32" s="561"/>
      <c r="AA32" s="561">
        <v>2</v>
      </c>
      <c r="AB32" s="561"/>
      <c r="AC32" s="561"/>
      <c r="AD32" s="561"/>
      <c r="AE32" s="562"/>
      <c r="AF32" s="563">
        <v>2</v>
      </c>
      <c r="AG32" s="564"/>
      <c r="AH32" s="564"/>
      <c r="AI32" s="564"/>
      <c r="AJ32" s="565"/>
      <c r="AK32" s="622">
        <v>149</v>
      </c>
      <c r="AL32" s="623"/>
      <c r="AM32" s="623"/>
      <c r="AN32" s="623"/>
      <c r="AO32" s="623"/>
      <c r="AP32" s="623" t="s">
        <v>325</v>
      </c>
      <c r="AQ32" s="623"/>
      <c r="AR32" s="623"/>
      <c r="AS32" s="623"/>
      <c r="AT32" s="623"/>
      <c r="AU32" s="623" t="s">
        <v>325</v>
      </c>
      <c r="AV32" s="623"/>
      <c r="AW32" s="623"/>
      <c r="AX32" s="623"/>
      <c r="AY32" s="623"/>
      <c r="AZ32" s="624" t="s">
        <v>325</v>
      </c>
      <c r="BA32" s="624"/>
      <c r="BB32" s="624"/>
      <c r="BC32" s="624"/>
      <c r="BD32" s="624"/>
      <c r="BE32" s="625"/>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15">
      <c r="A33" s="611">
        <v>6</v>
      </c>
      <c r="B33" s="557" t="s">
        <v>345</v>
      </c>
      <c r="C33" s="558"/>
      <c r="D33" s="558"/>
      <c r="E33" s="558"/>
      <c r="F33" s="558"/>
      <c r="G33" s="558"/>
      <c r="H33" s="558"/>
      <c r="I33" s="558"/>
      <c r="J33" s="558"/>
      <c r="K33" s="558"/>
      <c r="L33" s="558"/>
      <c r="M33" s="558"/>
      <c r="N33" s="558"/>
      <c r="O33" s="558"/>
      <c r="P33" s="559"/>
      <c r="Q33" s="560">
        <v>568</v>
      </c>
      <c r="R33" s="561"/>
      <c r="S33" s="561"/>
      <c r="T33" s="561"/>
      <c r="U33" s="561"/>
      <c r="V33" s="561">
        <v>591</v>
      </c>
      <c r="W33" s="561"/>
      <c r="X33" s="561"/>
      <c r="Y33" s="561"/>
      <c r="Z33" s="561"/>
      <c r="AA33" s="561">
        <v>-24</v>
      </c>
      <c r="AB33" s="561"/>
      <c r="AC33" s="561"/>
      <c r="AD33" s="561"/>
      <c r="AE33" s="562"/>
      <c r="AF33" s="563">
        <v>279</v>
      </c>
      <c r="AG33" s="564"/>
      <c r="AH33" s="564"/>
      <c r="AI33" s="564"/>
      <c r="AJ33" s="565"/>
      <c r="AK33" s="622">
        <v>17</v>
      </c>
      <c r="AL33" s="623"/>
      <c r="AM33" s="623"/>
      <c r="AN33" s="623"/>
      <c r="AO33" s="623"/>
      <c r="AP33" s="623">
        <v>1961</v>
      </c>
      <c r="AQ33" s="623"/>
      <c r="AR33" s="623"/>
      <c r="AS33" s="623"/>
      <c r="AT33" s="623"/>
      <c r="AU33" s="623">
        <v>256</v>
      </c>
      <c r="AV33" s="623"/>
      <c r="AW33" s="623"/>
      <c r="AX33" s="623"/>
      <c r="AY33" s="623"/>
      <c r="AZ33" s="624" t="s">
        <v>325</v>
      </c>
      <c r="BA33" s="624"/>
      <c r="BB33" s="624"/>
      <c r="BC33" s="624"/>
      <c r="BD33" s="624"/>
      <c r="BE33" s="625" t="s">
        <v>346</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15">
      <c r="A34" s="611">
        <v>7</v>
      </c>
      <c r="B34" s="557" t="s">
        <v>347</v>
      </c>
      <c r="C34" s="558"/>
      <c r="D34" s="558"/>
      <c r="E34" s="558"/>
      <c r="F34" s="558"/>
      <c r="G34" s="558"/>
      <c r="H34" s="558"/>
      <c r="I34" s="558"/>
      <c r="J34" s="558"/>
      <c r="K34" s="558"/>
      <c r="L34" s="558"/>
      <c r="M34" s="558"/>
      <c r="N34" s="558"/>
      <c r="O34" s="558"/>
      <c r="P34" s="559"/>
      <c r="Q34" s="560">
        <v>515</v>
      </c>
      <c r="R34" s="561"/>
      <c r="S34" s="561"/>
      <c r="T34" s="561"/>
      <c r="U34" s="561"/>
      <c r="V34" s="561">
        <v>537</v>
      </c>
      <c r="W34" s="561"/>
      <c r="X34" s="561"/>
      <c r="Y34" s="561"/>
      <c r="Z34" s="561"/>
      <c r="AA34" s="561">
        <v>-22</v>
      </c>
      <c r="AB34" s="561"/>
      <c r="AC34" s="561"/>
      <c r="AD34" s="561"/>
      <c r="AE34" s="562"/>
      <c r="AF34" s="563">
        <v>255</v>
      </c>
      <c r="AG34" s="564"/>
      <c r="AH34" s="564"/>
      <c r="AI34" s="564"/>
      <c r="AJ34" s="565"/>
      <c r="AK34" s="622">
        <v>2</v>
      </c>
      <c r="AL34" s="623"/>
      <c r="AM34" s="623"/>
      <c r="AN34" s="623"/>
      <c r="AO34" s="623"/>
      <c r="AP34" s="623">
        <v>295</v>
      </c>
      <c r="AQ34" s="623"/>
      <c r="AR34" s="623"/>
      <c r="AS34" s="623"/>
      <c r="AT34" s="623"/>
      <c r="AU34" s="623" t="s">
        <v>325</v>
      </c>
      <c r="AV34" s="623"/>
      <c r="AW34" s="623"/>
      <c r="AX34" s="623"/>
      <c r="AY34" s="623"/>
      <c r="AZ34" s="624" t="s">
        <v>325</v>
      </c>
      <c r="BA34" s="624"/>
      <c r="BB34" s="624"/>
      <c r="BC34" s="624"/>
      <c r="BD34" s="624"/>
      <c r="BE34" s="625" t="s">
        <v>346</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15">
      <c r="A35" s="611">
        <v>8</v>
      </c>
      <c r="B35" s="557" t="s">
        <v>348</v>
      </c>
      <c r="C35" s="558"/>
      <c r="D35" s="558"/>
      <c r="E35" s="558"/>
      <c r="F35" s="558"/>
      <c r="G35" s="558"/>
      <c r="H35" s="558"/>
      <c r="I35" s="558"/>
      <c r="J35" s="558"/>
      <c r="K35" s="558"/>
      <c r="L35" s="558"/>
      <c r="M35" s="558"/>
      <c r="N35" s="558"/>
      <c r="O35" s="558"/>
      <c r="P35" s="559"/>
      <c r="Q35" s="560">
        <v>806</v>
      </c>
      <c r="R35" s="561"/>
      <c r="S35" s="561"/>
      <c r="T35" s="561"/>
      <c r="U35" s="561"/>
      <c r="V35" s="561">
        <v>757</v>
      </c>
      <c r="W35" s="561"/>
      <c r="X35" s="561"/>
      <c r="Y35" s="561"/>
      <c r="Z35" s="561"/>
      <c r="AA35" s="561">
        <v>49</v>
      </c>
      <c r="AB35" s="561"/>
      <c r="AC35" s="561"/>
      <c r="AD35" s="561"/>
      <c r="AE35" s="562"/>
      <c r="AF35" s="563">
        <v>28</v>
      </c>
      <c r="AG35" s="564"/>
      <c r="AH35" s="564"/>
      <c r="AI35" s="564"/>
      <c r="AJ35" s="565"/>
      <c r="AK35" s="622">
        <v>556</v>
      </c>
      <c r="AL35" s="623"/>
      <c r="AM35" s="623"/>
      <c r="AN35" s="623"/>
      <c r="AO35" s="623"/>
      <c r="AP35" s="623">
        <v>8348</v>
      </c>
      <c r="AQ35" s="623"/>
      <c r="AR35" s="623"/>
      <c r="AS35" s="623"/>
      <c r="AT35" s="623"/>
      <c r="AU35" s="623">
        <v>6236</v>
      </c>
      <c r="AV35" s="623"/>
      <c r="AW35" s="623"/>
      <c r="AX35" s="623"/>
      <c r="AY35" s="623"/>
      <c r="AZ35" s="624" t="s">
        <v>325</v>
      </c>
      <c r="BA35" s="624"/>
      <c r="BB35" s="624"/>
      <c r="BC35" s="624"/>
      <c r="BD35" s="624"/>
      <c r="BE35" s="625" t="s">
        <v>346</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15">
      <c r="A36" s="611">
        <v>9</v>
      </c>
      <c r="B36" s="557" t="s">
        <v>349</v>
      </c>
      <c r="C36" s="558"/>
      <c r="D36" s="558"/>
      <c r="E36" s="558"/>
      <c r="F36" s="558"/>
      <c r="G36" s="558"/>
      <c r="H36" s="558"/>
      <c r="I36" s="558"/>
      <c r="J36" s="558"/>
      <c r="K36" s="558"/>
      <c r="L36" s="558"/>
      <c r="M36" s="558"/>
      <c r="N36" s="558"/>
      <c r="O36" s="558"/>
      <c r="P36" s="559"/>
      <c r="Q36" s="560">
        <v>108</v>
      </c>
      <c r="R36" s="561"/>
      <c r="S36" s="561"/>
      <c r="T36" s="561"/>
      <c r="U36" s="561"/>
      <c r="V36" s="561">
        <v>77</v>
      </c>
      <c r="W36" s="561"/>
      <c r="X36" s="561"/>
      <c r="Y36" s="561"/>
      <c r="Z36" s="561"/>
      <c r="AA36" s="561">
        <v>32</v>
      </c>
      <c r="AB36" s="561"/>
      <c r="AC36" s="561"/>
      <c r="AD36" s="561"/>
      <c r="AE36" s="562"/>
      <c r="AF36" s="563">
        <v>10</v>
      </c>
      <c r="AG36" s="564"/>
      <c r="AH36" s="564"/>
      <c r="AI36" s="564"/>
      <c r="AJ36" s="565"/>
      <c r="AK36" s="622">
        <v>67</v>
      </c>
      <c r="AL36" s="623"/>
      <c r="AM36" s="623"/>
      <c r="AN36" s="623"/>
      <c r="AO36" s="623"/>
      <c r="AP36" s="623">
        <v>205</v>
      </c>
      <c r="AQ36" s="623"/>
      <c r="AR36" s="623"/>
      <c r="AS36" s="623"/>
      <c r="AT36" s="623"/>
      <c r="AU36" s="623">
        <v>176</v>
      </c>
      <c r="AV36" s="623"/>
      <c r="AW36" s="623"/>
      <c r="AX36" s="623"/>
      <c r="AY36" s="623"/>
      <c r="AZ36" s="624" t="s">
        <v>325</v>
      </c>
      <c r="BA36" s="624"/>
      <c r="BB36" s="624"/>
      <c r="BC36" s="624"/>
      <c r="BD36" s="624"/>
      <c r="BE36" s="625" t="s">
        <v>346</v>
      </c>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15">
      <c r="A37" s="611">
        <v>10</v>
      </c>
      <c r="B37" s="557" t="s">
        <v>350</v>
      </c>
      <c r="C37" s="558"/>
      <c r="D37" s="558"/>
      <c r="E37" s="558"/>
      <c r="F37" s="558"/>
      <c r="G37" s="558"/>
      <c r="H37" s="558"/>
      <c r="I37" s="558"/>
      <c r="J37" s="558"/>
      <c r="K37" s="558"/>
      <c r="L37" s="558"/>
      <c r="M37" s="558"/>
      <c r="N37" s="558"/>
      <c r="O37" s="558"/>
      <c r="P37" s="559"/>
      <c r="Q37" s="560">
        <v>96</v>
      </c>
      <c r="R37" s="561"/>
      <c r="S37" s="561"/>
      <c r="T37" s="561"/>
      <c r="U37" s="561"/>
      <c r="V37" s="561">
        <v>87</v>
      </c>
      <c r="W37" s="561"/>
      <c r="X37" s="561"/>
      <c r="Y37" s="561"/>
      <c r="Z37" s="561"/>
      <c r="AA37" s="561">
        <v>9</v>
      </c>
      <c r="AB37" s="561"/>
      <c r="AC37" s="561"/>
      <c r="AD37" s="561"/>
      <c r="AE37" s="562"/>
      <c r="AF37" s="563">
        <v>11</v>
      </c>
      <c r="AG37" s="564"/>
      <c r="AH37" s="564"/>
      <c r="AI37" s="564"/>
      <c r="AJ37" s="565"/>
      <c r="AK37" s="622">
        <v>52</v>
      </c>
      <c r="AL37" s="623"/>
      <c r="AM37" s="623"/>
      <c r="AN37" s="623"/>
      <c r="AO37" s="623"/>
      <c r="AP37" s="623">
        <v>434</v>
      </c>
      <c r="AQ37" s="623"/>
      <c r="AR37" s="623"/>
      <c r="AS37" s="623"/>
      <c r="AT37" s="623"/>
      <c r="AU37" s="623">
        <v>400</v>
      </c>
      <c r="AV37" s="623"/>
      <c r="AW37" s="623"/>
      <c r="AX37" s="623"/>
      <c r="AY37" s="623"/>
      <c r="AZ37" s="624" t="s">
        <v>325</v>
      </c>
      <c r="BA37" s="624"/>
      <c r="BB37" s="624"/>
      <c r="BC37" s="624"/>
      <c r="BD37" s="624"/>
      <c r="BE37" s="625" t="s">
        <v>346</v>
      </c>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15">
      <c r="A38" s="611">
        <v>11</v>
      </c>
      <c r="B38" s="557" t="s">
        <v>351</v>
      </c>
      <c r="C38" s="558"/>
      <c r="D38" s="558"/>
      <c r="E38" s="558"/>
      <c r="F38" s="558"/>
      <c r="G38" s="558"/>
      <c r="H38" s="558"/>
      <c r="I38" s="558"/>
      <c r="J38" s="558"/>
      <c r="K38" s="558"/>
      <c r="L38" s="558"/>
      <c r="M38" s="558"/>
      <c r="N38" s="558"/>
      <c r="O38" s="558"/>
      <c r="P38" s="559"/>
      <c r="Q38" s="560">
        <v>2563</v>
      </c>
      <c r="R38" s="561"/>
      <c r="S38" s="561"/>
      <c r="T38" s="561"/>
      <c r="U38" s="561"/>
      <c r="V38" s="561">
        <v>2489</v>
      </c>
      <c r="W38" s="561"/>
      <c r="X38" s="561"/>
      <c r="Y38" s="561"/>
      <c r="Z38" s="561"/>
      <c r="AA38" s="561">
        <v>74</v>
      </c>
      <c r="AB38" s="561"/>
      <c r="AC38" s="561"/>
      <c r="AD38" s="561"/>
      <c r="AE38" s="562"/>
      <c r="AF38" s="563">
        <v>90</v>
      </c>
      <c r="AG38" s="564"/>
      <c r="AH38" s="564"/>
      <c r="AI38" s="564"/>
      <c r="AJ38" s="565"/>
      <c r="AK38" s="622">
        <v>488</v>
      </c>
      <c r="AL38" s="623"/>
      <c r="AM38" s="623"/>
      <c r="AN38" s="623"/>
      <c r="AO38" s="623"/>
      <c r="AP38" s="623">
        <v>1628</v>
      </c>
      <c r="AQ38" s="623"/>
      <c r="AR38" s="623"/>
      <c r="AS38" s="623"/>
      <c r="AT38" s="623"/>
      <c r="AU38" s="623">
        <v>1083</v>
      </c>
      <c r="AV38" s="623"/>
      <c r="AW38" s="623"/>
      <c r="AX38" s="623"/>
      <c r="AY38" s="623"/>
      <c r="AZ38" s="624" t="s">
        <v>325</v>
      </c>
      <c r="BA38" s="624"/>
      <c r="BB38" s="624"/>
      <c r="BC38" s="624"/>
      <c r="BD38" s="624"/>
      <c r="BE38" s="625" t="s">
        <v>346</v>
      </c>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15">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15">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15">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15">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15">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15">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15">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15">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15">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15">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15">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15">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15">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15">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15">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15">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15">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15">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15">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15">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15">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15">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15">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352</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
      <c r="A63" s="587" t="s">
        <v>328</v>
      </c>
      <c r="B63" s="588" t="s">
        <v>353</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891</v>
      </c>
      <c r="AG63" s="637"/>
      <c r="AH63" s="637"/>
      <c r="AI63" s="637"/>
      <c r="AJ63" s="638"/>
      <c r="AK63" s="639"/>
      <c r="AL63" s="634"/>
      <c r="AM63" s="634"/>
      <c r="AN63" s="634"/>
      <c r="AO63" s="634"/>
      <c r="AP63" s="637">
        <v>12871</v>
      </c>
      <c r="AQ63" s="637"/>
      <c r="AR63" s="637"/>
      <c r="AS63" s="637"/>
      <c r="AT63" s="637"/>
      <c r="AU63" s="637">
        <v>8151</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
      <c r="A65" s="507" t="s">
        <v>354</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15">
      <c r="A66" s="512" t="s">
        <v>355</v>
      </c>
      <c r="B66" s="513"/>
      <c r="C66" s="513"/>
      <c r="D66" s="513"/>
      <c r="E66" s="513"/>
      <c r="F66" s="513"/>
      <c r="G66" s="513"/>
      <c r="H66" s="513"/>
      <c r="I66" s="513"/>
      <c r="J66" s="513"/>
      <c r="K66" s="513"/>
      <c r="L66" s="513"/>
      <c r="M66" s="513"/>
      <c r="N66" s="513"/>
      <c r="O66" s="513"/>
      <c r="P66" s="514"/>
      <c r="Q66" s="515" t="s">
        <v>332</v>
      </c>
      <c r="R66" s="516"/>
      <c r="S66" s="516"/>
      <c r="T66" s="516"/>
      <c r="U66" s="517"/>
      <c r="V66" s="515" t="s">
        <v>333</v>
      </c>
      <c r="W66" s="516"/>
      <c r="X66" s="516"/>
      <c r="Y66" s="516"/>
      <c r="Z66" s="517"/>
      <c r="AA66" s="515" t="s">
        <v>334</v>
      </c>
      <c r="AB66" s="516"/>
      <c r="AC66" s="516"/>
      <c r="AD66" s="516"/>
      <c r="AE66" s="517"/>
      <c r="AF66" s="646" t="s">
        <v>335</v>
      </c>
      <c r="AG66" s="606"/>
      <c r="AH66" s="606"/>
      <c r="AI66" s="606"/>
      <c r="AJ66" s="647"/>
      <c r="AK66" s="515" t="s">
        <v>336</v>
      </c>
      <c r="AL66" s="513"/>
      <c r="AM66" s="513"/>
      <c r="AN66" s="513"/>
      <c r="AO66" s="514"/>
      <c r="AP66" s="515" t="s">
        <v>337</v>
      </c>
      <c r="AQ66" s="516"/>
      <c r="AR66" s="516"/>
      <c r="AS66" s="516"/>
      <c r="AT66" s="517"/>
      <c r="AU66" s="515" t="s">
        <v>356</v>
      </c>
      <c r="AV66" s="516"/>
      <c r="AW66" s="516"/>
      <c r="AX66" s="516"/>
      <c r="AY66" s="517"/>
      <c r="AZ66" s="515" t="s">
        <v>311</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15">
      <c r="A68" s="534">
        <v>1</v>
      </c>
      <c r="B68" s="659" t="s">
        <v>357</v>
      </c>
      <c r="C68" s="660"/>
      <c r="D68" s="660"/>
      <c r="E68" s="660"/>
      <c r="F68" s="660"/>
      <c r="G68" s="660"/>
      <c r="H68" s="660"/>
      <c r="I68" s="660"/>
      <c r="J68" s="660"/>
      <c r="K68" s="660"/>
      <c r="L68" s="660"/>
      <c r="M68" s="660"/>
      <c r="N68" s="660"/>
      <c r="O68" s="660"/>
      <c r="P68" s="661"/>
      <c r="Q68" s="662">
        <v>1387</v>
      </c>
      <c r="R68" s="663"/>
      <c r="S68" s="663"/>
      <c r="T68" s="663"/>
      <c r="U68" s="663"/>
      <c r="V68" s="663">
        <v>1365</v>
      </c>
      <c r="W68" s="663"/>
      <c r="X68" s="663"/>
      <c r="Y68" s="663"/>
      <c r="Z68" s="663"/>
      <c r="AA68" s="663">
        <v>22</v>
      </c>
      <c r="AB68" s="663"/>
      <c r="AC68" s="663"/>
      <c r="AD68" s="663"/>
      <c r="AE68" s="663"/>
      <c r="AF68" s="663">
        <v>21</v>
      </c>
      <c r="AG68" s="663"/>
      <c r="AH68" s="663"/>
      <c r="AI68" s="663"/>
      <c r="AJ68" s="663"/>
      <c r="AK68" s="663" t="s">
        <v>323</v>
      </c>
      <c r="AL68" s="663"/>
      <c r="AM68" s="663"/>
      <c r="AN68" s="663"/>
      <c r="AO68" s="663"/>
      <c r="AP68" s="663">
        <v>375</v>
      </c>
      <c r="AQ68" s="663"/>
      <c r="AR68" s="663"/>
      <c r="AS68" s="663"/>
      <c r="AT68" s="663"/>
      <c r="AU68" s="663">
        <v>191</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15">
      <c r="A69" s="556">
        <v>2</v>
      </c>
      <c r="B69" s="666" t="s">
        <v>358</v>
      </c>
      <c r="C69" s="667"/>
      <c r="D69" s="667"/>
      <c r="E69" s="667"/>
      <c r="F69" s="667"/>
      <c r="G69" s="667"/>
      <c r="H69" s="667"/>
      <c r="I69" s="667"/>
      <c r="J69" s="667"/>
      <c r="K69" s="667"/>
      <c r="L69" s="667"/>
      <c r="M69" s="667"/>
      <c r="N69" s="667"/>
      <c r="O69" s="667"/>
      <c r="P69" s="668"/>
      <c r="Q69" s="669">
        <v>210</v>
      </c>
      <c r="R69" s="623"/>
      <c r="S69" s="623"/>
      <c r="T69" s="623"/>
      <c r="U69" s="623"/>
      <c r="V69" s="623">
        <v>204</v>
      </c>
      <c r="W69" s="623"/>
      <c r="X69" s="623"/>
      <c r="Y69" s="623"/>
      <c r="Z69" s="623"/>
      <c r="AA69" s="623">
        <v>6</v>
      </c>
      <c r="AB69" s="623"/>
      <c r="AC69" s="623"/>
      <c r="AD69" s="623"/>
      <c r="AE69" s="623"/>
      <c r="AF69" s="623">
        <v>6</v>
      </c>
      <c r="AG69" s="623"/>
      <c r="AH69" s="623"/>
      <c r="AI69" s="623"/>
      <c r="AJ69" s="623"/>
      <c r="AK69" s="623" t="s">
        <v>323</v>
      </c>
      <c r="AL69" s="623"/>
      <c r="AM69" s="623"/>
      <c r="AN69" s="623"/>
      <c r="AO69" s="623"/>
      <c r="AP69" s="623" t="s">
        <v>323</v>
      </c>
      <c r="AQ69" s="623"/>
      <c r="AR69" s="623"/>
      <c r="AS69" s="623"/>
      <c r="AT69" s="623"/>
      <c r="AU69" s="623" t="s">
        <v>323</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15">
      <c r="A70" s="556">
        <v>3</v>
      </c>
      <c r="B70" s="666" t="s">
        <v>359</v>
      </c>
      <c r="C70" s="667"/>
      <c r="D70" s="667"/>
      <c r="E70" s="667"/>
      <c r="F70" s="667"/>
      <c r="G70" s="667"/>
      <c r="H70" s="667"/>
      <c r="I70" s="667"/>
      <c r="J70" s="667"/>
      <c r="K70" s="667"/>
      <c r="L70" s="667"/>
      <c r="M70" s="667"/>
      <c r="N70" s="667"/>
      <c r="O70" s="667"/>
      <c r="P70" s="668"/>
      <c r="Q70" s="669">
        <v>589</v>
      </c>
      <c r="R70" s="623"/>
      <c r="S70" s="623"/>
      <c r="T70" s="623"/>
      <c r="U70" s="623"/>
      <c r="V70" s="623">
        <v>586</v>
      </c>
      <c r="W70" s="623"/>
      <c r="X70" s="623"/>
      <c r="Y70" s="623"/>
      <c r="Z70" s="623"/>
      <c r="AA70" s="623">
        <v>3</v>
      </c>
      <c r="AB70" s="623"/>
      <c r="AC70" s="623"/>
      <c r="AD70" s="623"/>
      <c r="AE70" s="623"/>
      <c r="AF70" s="623">
        <v>3</v>
      </c>
      <c r="AG70" s="623"/>
      <c r="AH70" s="623"/>
      <c r="AI70" s="623"/>
      <c r="AJ70" s="623"/>
      <c r="AK70" s="623" t="s">
        <v>323</v>
      </c>
      <c r="AL70" s="623"/>
      <c r="AM70" s="623"/>
      <c r="AN70" s="623"/>
      <c r="AO70" s="623"/>
      <c r="AP70" s="623">
        <v>153</v>
      </c>
      <c r="AQ70" s="623"/>
      <c r="AR70" s="623"/>
      <c r="AS70" s="623"/>
      <c r="AT70" s="623"/>
      <c r="AU70" s="623">
        <v>76</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15">
      <c r="A71" s="556">
        <v>4</v>
      </c>
      <c r="B71" s="666" t="s">
        <v>360</v>
      </c>
      <c r="C71" s="667"/>
      <c r="D71" s="667"/>
      <c r="E71" s="667"/>
      <c r="F71" s="667"/>
      <c r="G71" s="667"/>
      <c r="H71" s="667"/>
      <c r="I71" s="667"/>
      <c r="J71" s="667"/>
      <c r="K71" s="667"/>
      <c r="L71" s="667"/>
      <c r="M71" s="667"/>
      <c r="N71" s="667"/>
      <c r="O71" s="667"/>
      <c r="P71" s="668"/>
      <c r="Q71" s="669">
        <v>8084</v>
      </c>
      <c r="R71" s="623"/>
      <c r="S71" s="623"/>
      <c r="T71" s="623"/>
      <c r="U71" s="623"/>
      <c r="V71" s="623">
        <v>7771</v>
      </c>
      <c r="W71" s="623"/>
      <c r="X71" s="623"/>
      <c r="Y71" s="623"/>
      <c r="Z71" s="623"/>
      <c r="AA71" s="623">
        <v>313</v>
      </c>
      <c r="AB71" s="623"/>
      <c r="AC71" s="623"/>
      <c r="AD71" s="623"/>
      <c r="AE71" s="623"/>
      <c r="AF71" s="623">
        <v>313</v>
      </c>
      <c r="AG71" s="623"/>
      <c r="AH71" s="623"/>
      <c r="AI71" s="623"/>
      <c r="AJ71" s="623"/>
      <c r="AK71" s="623">
        <v>7</v>
      </c>
      <c r="AL71" s="623"/>
      <c r="AM71" s="623"/>
      <c r="AN71" s="623"/>
      <c r="AO71" s="623"/>
      <c r="AP71" s="623" t="s">
        <v>323</v>
      </c>
      <c r="AQ71" s="623"/>
      <c r="AR71" s="623"/>
      <c r="AS71" s="623"/>
      <c r="AT71" s="623"/>
      <c r="AU71" s="623" t="s">
        <v>323</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15">
      <c r="A72" s="556">
        <v>5</v>
      </c>
      <c r="B72" s="666" t="s">
        <v>361</v>
      </c>
      <c r="C72" s="667"/>
      <c r="D72" s="667"/>
      <c r="E72" s="667"/>
      <c r="F72" s="667"/>
      <c r="G72" s="667"/>
      <c r="H72" s="667"/>
      <c r="I72" s="667"/>
      <c r="J72" s="667"/>
      <c r="K72" s="667"/>
      <c r="L72" s="667"/>
      <c r="M72" s="667"/>
      <c r="N72" s="667"/>
      <c r="O72" s="667"/>
      <c r="P72" s="668"/>
      <c r="Q72" s="669">
        <v>92</v>
      </c>
      <c r="R72" s="623"/>
      <c r="S72" s="623"/>
      <c r="T72" s="623"/>
      <c r="U72" s="623"/>
      <c r="V72" s="623">
        <v>80</v>
      </c>
      <c r="W72" s="623"/>
      <c r="X72" s="623"/>
      <c r="Y72" s="623"/>
      <c r="Z72" s="623"/>
      <c r="AA72" s="623">
        <v>12</v>
      </c>
      <c r="AB72" s="623"/>
      <c r="AC72" s="623"/>
      <c r="AD72" s="623"/>
      <c r="AE72" s="623"/>
      <c r="AF72" s="623">
        <v>12</v>
      </c>
      <c r="AG72" s="623"/>
      <c r="AH72" s="623"/>
      <c r="AI72" s="623"/>
      <c r="AJ72" s="623"/>
      <c r="AK72" s="623" t="s">
        <v>323</v>
      </c>
      <c r="AL72" s="623"/>
      <c r="AM72" s="623"/>
      <c r="AN72" s="623"/>
      <c r="AO72" s="623"/>
      <c r="AP72" s="623" t="s">
        <v>323</v>
      </c>
      <c r="AQ72" s="623"/>
      <c r="AR72" s="623"/>
      <c r="AS72" s="623"/>
      <c r="AT72" s="623"/>
      <c r="AU72" s="623" t="s">
        <v>323</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15">
      <c r="A73" s="556">
        <v>6</v>
      </c>
      <c r="B73" s="666" t="s">
        <v>362</v>
      </c>
      <c r="C73" s="667"/>
      <c r="D73" s="667"/>
      <c r="E73" s="667"/>
      <c r="F73" s="667"/>
      <c r="G73" s="667"/>
      <c r="H73" s="667"/>
      <c r="I73" s="667"/>
      <c r="J73" s="667"/>
      <c r="K73" s="667"/>
      <c r="L73" s="667"/>
      <c r="M73" s="667"/>
      <c r="N73" s="667"/>
      <c r="O73" s="667"/>
      <c r="P73" s="668"/>
      <c r="Q73" s="669">
        <v>120</v>
      </c>
      <c r="R73" s="623"/>
      <c r="S73" s="623"/>
      <c r="T73" s="623"/>
      <c r="U73" s="623"/>
      <c r="V73" s="623">
        <v>109</v>
      </c>
      <c r="W73" s="623"/>
      <c r="X73" s="623"/>
      <c r="Y73" s="623"/>
      <c r="Z73" s="623"/>
      <c r="AA73" s="623">
        <v>11</v>
      </c>
      <c r="AB73" s="623"/>
      <c r="AC73" s="623"/>
      <c r="AD73" s="623"/>
      <c r="AE73" s="623"/>
      <c r="AF73" s="623">
        <v>11</v>
      </c>
      <c r="AG73" s="623"/>
      <c r="AH73" s="623"/>
      <c r="AI73" s="623"/>
      <c r="AJ73" s="623"/>
      <c r="AK73" s="623" t="s">
        <v>323</v>
      </c>
      <c r="AL73" s="623"/>
      <c r="AM73" s="623"/>
      <c r="AN73" s="623"/>
      <c r="AO73" s="623"/>
      <c r="AP73" s="623" t="s">
        <v>323</v>
      </c>
      <c r="AQ73" s="623"/>
      <c r="AR73" s="623"/>
      <c r="AS73" s="623"/>
      <c r="AT73" s="623"/>
      <c r="AU73" s="623" t="s">
        <v>323</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15">
      <c r="A74" s="556">
        <v>7</v>
      </c>
      <c r="B74" s="666" t="s">
        <v>363</v>
      </c>
      <c r="C74" s="667"/>
      <c r="D74" s="667"/>
      <c r="E74" s="667"/>
      <c r="F74" s="667"/>
      <c r="G74" s="667"/>
      <c r="H74" s="667"/>
      <c r="I74" s="667"/>
      <c r="J74" s="667"/>
      <c r="K74" s="667"/>
      <c r="L74" s="667"/>
      <c r="M74" s="667"/>
      <c r="N74" s="667"/>
      <c r="O74" s="667"/>
      <c r="P74" s="668"/>
      <c r="Q74" s="669">
        <v>544</v>
      </c>
      <c r="R74" s="623"/>
      <c r="S74" s="623"/>
      <c r="T74" s="623"/>
      <c r="U74" s="623"/>
      <c r="V74" s="623">
        <v>492</v>
      </c>
      <c r="W74" s="623"/>
      <c r="X74" s="623"/>
      <c r="Y74" s="623"/>
      <c r="Z74" s="623"/>
      <c r="AA74" s="623">
        <v>52</v>
      </c>
      <c r="AB74" s="623"/>
      <c r="AC74" s="623"/>
      <c r="AD74" s="623"/>
      <c r="AE74" s="623"/>
      <c r="AF74" s="623">
        <v>52</v>
      </c>
      <c r="AG74" s="623"/>
      <c r="AH74" s="623"/>
      <c r="AI74" s="623"/>
      <c r="AJ74" s="623"/>
      <c r="AK74" s="623" t="s">
        <v>323</v>
      </c>
      <c r="AL74" s="623"/>
      <c r="AM74" s="623"/>
      <c r="AN74" s="623"/>
      <c r="AO74" s="623"/>
      <c r="AP74" s="623" t="s">
        <v>323</v>
      </c>
      <c r="AQ74" s="623"/>
      <c r="AR74" s="623"/>
      <c r="AS74" s="623"/>
      <c r="AT74" s="623"/>
      <c r="AU74" s="623" t="s">
        <v>323</v>
      </c>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15">
      <c r="A75" s="556">
        <v>8</v>
      </c>
      <c r="B75" s="666" t="s">
        <v>364</v>
      </c>
      <c r="C75" s="667"/>
      <c r="D75" s="667"/>
      <c r="E75" s="667"/>
      <c r="F75" s="667"/>
      <c r="G75" s="667"/>
      <c r="H75" s="667"/>
      <c r="I75" s="667"/>
      <c r="J75" s="667"/>
      <c r="K75" s="667"/>
      <c r="L75" s="667"/>
      <c r="M75" s="667"/>
      <c r="N75" s="667"/>
      <c r="O75" s="667"/>
      <c r="P75" s="668"/>
      <c r="Q75" s="670">
        <v>156510</v>
      </c>
      <c r="R75" s="671"/>
      <c r="S75" s="671"/>
      <c r="T75" s="671"/>
      <c r="U75" s="622"/>
      <c r="V75" s="672">
        <v>149924</v>
      </c>
      <c r="W75" s="671"/>
      <c r="X75" s="671"/>
      <c r="Y75" s="671"/>
      <c r="Z75" s="622"/>
      <c r="AA75" s="672">
        <v>6586</v>
      </c>
      <c r="AB75" s="671"/>
      <c r="AC75" s="671"/>
      <c r="AD75" s="671"/>
      <c r="AE75" s="622"/>
      <c r="AF75" s="672">
        <v>6586</v>
      </c>
      <c r="AG75" s="671"/>
      <c r="AH75" s="671"/>
      <c r="AI75" s="671"/>
      <c r="AJ75" s="622"/>
      <c r="AK75" s="672">
        <v>1312</v>
      </c>
      <c r="AL75" s="671"/>
      <c r="AM75" s="671"/>
      <c r="AN75" s="671"/>
      <c r="AO75" s="622"/>
      <c r="AP75" s="623" t="s">
        <v>323</v>
      </c>
      <c r="AQ75" s="623"/>
      <c r="AR75" s="623"/>
      <c r="AS75" s="623"/>
      <c r="AT75" s="623"/>
      <c r="AU75" s="623" t="s">
        <v>323</v>
      </c>
      <c r="AV75" s="623"/>
      <c r="AW75" s="623"/>
      <c r="AX75" s="623"/>
      <c r="AY75" s="623"/>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15">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15">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15">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15">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15">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15">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15">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15">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15">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15">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15">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15">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
      <c r="A88" s="587" t="s">
        <v>328</v>
      </c>
      <c r="B88" s="588" t="s">
        <v>365</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7004</v>
      </c>
      <c r="AG88" s="637"/>
      <c r="AH88" s="637"/>
      <c r="AI88" s="637"/>
      <c r="AJ88" s="637"/>
      <c r="AK88" s="634"/>
      <c r="AL88" s="634"/>
      <c r="AM88" s="634"/>
      <c r="AN88" s="634"/>
      <c r="AO88" s="634"/>
      <c r="AP88" s="637">
        <v>528</v>
      </c>
      <c r="AQ88" s="637"/>
      <c r="AR88" s="637"/>
      <c r="AS88" s="637"/>
      <c r="AT88" s="637"/>
      <c r="AU88" s="637">
        <v>267</v>
      </c>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15">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15">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15">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15">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15">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15">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15">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15">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15">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15">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15">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15">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15">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328</v>
      </c>
      <c r="BR102" s="588" t="s">
        <v>366</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v>61</v>
      </c>
      <c r="CS102" s="644"/>
      <c r="CT102" s="644"/>
      <c r="CU102" s="644"/>
      <c r="CV102" s="689"/>
      <c r="CW102" s="688">
        <v>0</v>
      </c>
      <c r="CX102" s="644"/>
      <c r="CY102" s="644"/>
      <c r="CZ102" s="644"/>
      <c r="DA102" s="689"/>
      <c r="DB102" s="688" t="s">
        <v>323</v>
      </c>
      <c r="DC102" s="644"/>
      <c r="DD102" s="644"/>
      <c r="DE102" s="644"/>
      <c r="DF102" s="689"/>
      <c r="DG102" s="688" t="s">
        <v>323</v>
      </c>
      <c r="DH102" s="644"/>
      <c r="DI102" s="644"/>
      <c r="DJ102" s="644"/>
      <c r="DK102" s="689"/>
      <c r="DL102" s="688" t="s">
        <v>323</v>
      </c>
      <c r="DM102" s="644"/>
      <c r="DN102" s="644"/>
      <c r="DO102" s="644"/>
      <c r="DP102" s="689"/>
      <c r="DQ102" s="688" t="s">
        <v>323</v>
      </c>
      <c r="DR102" s="644"/>
      <c r="DS102" s="644"/>
      <c r="DT102" s="644"/>
      <c r="DU102" s="689"/>
      <c r="DV102" s="588"/>
      <c r="DW102" s="589"/>
      <c r="DX102" s="589"/>
      <c r="DY102" s="589"/>
      <c r="DZ102" s="690"/>
      <c r="EA102" s="500"/>
    </row>
    <row r="103" spans="1:131" ht="26.25" customHeight="1" x14ac:dyDescent="0.15">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367</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15">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368</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15">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
      <c r="A107" s="693" t="s">
        <v>369</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370</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15">
      <c r="A108" s="695" t="s">
        <v>371</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372</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15">
      <c r="A109" s="698" t="s">
        <v>373</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374</v>
      </c>
      <c r="AB109" s="699"/>
      <c r="AC109" s="699"/>
      <c r="AD109" s="699"/>
      <c r="AE109" s="700"/>
      <c r="AF109" s="701" t="s">
        <v>375</v>
      </c>
      <c r="AG109" s="699"/>
      <c r="AH109" s="699"/>
      <c r="AI109" s="699"/>
      <c r="AJ109" s="700"/>
      <c r="AK109" s="701" t="s">
        <v>239</v>
      </c>
      <c r="AL109" s="699"/>
      <c r="AM109" s="699"/>
      <c r="AN109" s="699"/>
      <c r="AO109" s="700"/>
      <c r="AP109" s="701" t="s">
        <v>376</v>
      </c>
      <c r="AQ109" s="699"/>
      <c r="AR109" s="699"/>
      <c r="AS109" s="699"/>
      <c r="AT109" s="702"/>
      <c r="AU109" s="698" t="s">
        <v>373</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374</v>
      </c>
      <c r="BR109" s="699"/>
      <c r="BS109" s="699"/>
      <c r="BT109" s="699"/>
      <c r="BU109" s="700"/>
      <c r="BV109" s="701" t="s">
        <v>375</v>
      </c>
      <c r="BW109" s="699"/>
      <c r="BX109" s="699"/>
      <c r="BY109" s="699"/>
      <c r="BZ109" s="700"/>
      <c r="CA109" s="701" t="s">
        <v>239</v>
      </c>
      <c r="CB109" s="699"/>
      <c r="CC109" s="699"/>
      <c r="CD109" s="699"/>
      <c r="CE109" s="700"/>
      <c r="CF109" s="703" t="s">
        <v>376</v>
      </c>
      <c r="CG109" s="703"/>
      <c r="CH109" s="703"/>
      <c r="CI109" s="703"/>
      <c r="CJ109" s="703"/>
      <c r="CK109" s="701" t="s">
        <v>377</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374</v>
      </c>
      <c r="DH109" s="699"/>
      <c r="DI109" s="699"/>
      <c r="DJ109" s="699"/>
      <c r="DK109" s="700"/>
      <c r="DL109" s="701" t="s">
        <v>375</v>
      </c>
      <c r="DM109" s="699"/>
      <c r="DN109" s="699"/>
      <c r="DO109" s="699"/>
      <c r="DP109" s="700"/>
      <c r="DQ109" s="701" t="s">
        <v>239</v>
      </c>
      <c r="DR109" s="699"/>
      <c r="DS109" s="699"/>
      <c r="DT109" s="699"/>
      <c r="DU109" s="700"/>
      <c r="DV109" s="701" t="s">
        <v>376</v>
      </c>
      <c r="DW109" s="699"/>
      <c r="DX109" s="699"/>
      <c r="DY109" s="699"/>
      <c r="DZ109" s="702"/>
    </row>
    <row r="110" spans="1:131" s="500" customFormat="1" ht="26.25" customHeight="1" x14ac:dyDescent="0.15">
      <c r="A110" s="704" t="s">
        <v>378</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1603159</v>
      </c>
      <c r="AB110" s="708"/>
      <c r="AC110" s="708"/>
      <c r="AD110" s="708"/>
      <c r="AE110" s="709"/>
      <c r="AF110" s="710">
        <v>1626601</v>
      </c>
      <c r="AG110" s="708"/>
      <c r="AH110" s="708"/>
      <c r="AI110" s="708"/>
      <c r="AJ110" s="709"/>
      <c r="AK110" s="710">
        <v>1661456</v>
      </c>
      <c r="AL110" s="708"/>
      <c r="AM110" s="708"/>
      <c r="AN110" s="708"/>
      <c r="AO110" s="709"/>
      <c r="AP110" s="711">
        <v>18.399999999999999</v>
      </c>
      <c r="AQ110" s="712"/>
      <c r="AR110" s="712"/>
      <c r="AS110" s="712"/>
      <c r="AT110" s="713"/>
      <c r="AU110" s="714" t="s">
        <v>379</v>
      </c>
      <c r="AV110" s="715"/>
      <c r="AW110" s="715"/>
      <c r="AX110" s="715"/>
      <c r="AY110" s="715"/>
      <c r="AZ110" s="716" t="s">
        <v>380</v>
      </c>
      <c r="BA110" s="705"/>
      <c r="BB110" s="705"/>
      <c r="BC110" s="705"/>
      <c r="BD110" s="705"/>
      <c r="BE110" s="705"/>
      <c r="BF110" s="705"/>
      <c r="BG110" s="705"/>
      <c r="BH110" s="705"/>
      <c r="BI110" s="705"/>
      <c r="BJ110" s="705"/>
      <c r="BK110" s="705"/>
      <c r="BL110" s="705"/>
      <c r="BM110" s="705"/>
      <c r="BN110" s="705"/>
      <c r="BO110" s="705"/>
      <c r="BP110" s="706"/>
      <c r="BQ110" s="717">
        <v>14370854</v>
      </c>
      <c r="BR110" s="718"/>
      <c r="BS110" s="718"/>
      <c r="BT110" s="718"/>
      <c r="BU110" s="718"/>
      <c r="BV110" s="718">
        <v>13756693</v>
      </c>
      <c r="BW110" s="718"/>
      <c r="BX110" s="718"/>
      <c r="BY110" s="718"/>
      <c r="BZ110" s="718"/>
      <c r="CA110" s="718">
        <v>13604799</v>
      </c>
      <c r="CB110" s="718"/>
      <c r="CC110" s="718"/>
      <c r="CD110" s="718"/>
      <c r="CE110" s="718"/>
      <c r="CF110" s="719">
        <v>150.5</v>
      </c>
      <c r="CG110" s="720"/>
      <c r="CH110" s="720"/>
      <c r="CI110" s="720"/>
      <c r="CJ110" s="720"/>
      <c r="CK110" s="721" t="s">
        <v>381</v>
      </c>
      <c r="CL110" s="722"/>
      <c r="CM110" s="716" t="s">
        <v>382</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15">
      <c r="A111" s="725" t="s">
        <v>383</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384</v>
      </c>
      <c r="BA111" s="738"/>
      <c r="BB111" s="738"/>
      <c r="BC111" s="738"/>
      <c r="BD111" s="738"/>
      <c r="BE111" s="738"/>
      <c r="BF111" s="738"/>
      <c r="BG111" s="738"/>
      <c r="BH111" s="738"/>
      <c r="BI111" s="738"/>
      <c r="BJ111" s="738"/>
      <c r="BK111" s="738"/>
      <c r="BL111" s="738"/>
      <c r="BM111" s="738"/>
      <c r="BN111" s="738"/>
      <c r="BO111" s="738"/>
      <c r="BP111" s="739"/>
      <c r="BQ111" s="740">
        <v>315921</v>
      </c>
      <c r="BR111" s="741"/>
      <c r="BS111" s="741"/>
      <c r="BT111" s="741"/>
      <c r="BU111" s="741"/>
      <c r="BV111" s="741">
        <v>287376</v>
      </c>
      <c r="BW111" s="741"/>
      <c r="BX111" s="741"/>
      <c r="BY111" s="741"/>
      <c r="BZ111" s="741"/>
      <c r="CA111" s="741">
        <v>114925</v>
      </c>
      <c r="CB111" s="741"/>
      <c r="CC111" s="741"/>
      <c r="CD111" s="741"/>
      <c r="CE111" s="741"/>
      <c r="CF111" s="742">
        <v>1.3</v>
      </c>
      <c r="CG111" s="743"/>
      <c r="CH111" s="743"/>
      <c r="CI111" s="743"/>
      <c r="CJ111" s="743"/>
      <c r="CK111" s="744"/>
      <c r="CL111" s="745"/>
      <c r="CM111" s="737" t="s">
        <v>385</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15">
      <c r="A112" s="748" t="s">
        <v>386</v>
      </c>
      <c r="B112" s="749"/>
      <c r="C112" s="738" t="s">
        <v>387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388</v>
      </c>
      <c r="BA112" s="738"/>
      <c r="BB112" s="738"/>
      <c r="BC112" s="738"/>
      <c r="BD112" s="738"/>
      <c r="BE112" s="738"/>
      <c r="BF112" s="738"/>
      <c r="BG112" s="738"/>
      <c r="BH112" s="738"/>
      <c r="BI112" s="738"/>
      <c r="BJ112" s="738"/>
      <c r="BK112" s="738"/>
      <c r="BL112" s="738"/>
      <c r="BM112" s="738"/>
      <c r="BN112" s="738"/>
      <c r="BO112" s="738"/>
      <c r="BP112" s="739"/>
      <c r="BQ112" s="740">
        <v>9226290</v>
      </c>
      <c r="BR112" s="741"/>
      <c r="BS112" s="741"/>
      <c r="BT112" s="741"/>
      <c r="BU112" s="741"/>
      <c r="BV112" s="741">
        <v>8694156</v>
      </c>
      <c r="BW112" s="741"/>
      <c r="BX112" s="741"/>
      <c r="BY112" s="741"/>
      <c r="BZ112" s="741"/>
      <c r="CA112" s="741">
        <v>8150716</v>
      </c>
      <c r="CB112" s="741"/>
      <c r="CC112" s="741"/>
      <c r="CD112" s="741"/>
      <c r="CE112" s="741"/>
      <c r="CF112" s="742">
        <v>90.2</v>
      </c>
      <c r="CG112" s="743"/>
      <c r="CH112" s="743"/>
      <c r="CI112" s="743"/>
      <c r="CJ112" s="743"/>
      <c r="CK112" s="744"/>
      <c r="CL112" s="745"/>
      <c r="CM112" s="737" t="s">
        <v>389</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15">
      <c r="A113" s="757"/>
      <c r="B113" s="758"/>
      <c r="C113" s="738" t="s">
        <v>390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774546</v>
      </c>
      <c r="AB113" s="729"/>
      <c r="AC113" s="729"/>
      <c r="AD113" s="729"/>
      <c r="AE113" s="730"/>
      <c r="AF113" s="731">
        <v>777811</v>
      </c>
      <c r="AG113" s="729"/>
      <c r="AH113" s="729"/>
      <c r="AI113" s="729"/>
      <c r="AJ113" s="730"/>
      <c r="AK113" s="731">
        <v>767891</v>
      </c>
      <c r="AL113" s="729"/>
      <c r="AM113" s="729"/>
      <c r="AN113" s="729"/>
      <c r="AO113" s="730"/>
      <c r="AP113" s="732">
        <v>8.5</v>
      </c>
      <c r="AQ113" s="733"/>
      <c r="AR113" s="733"/>
      <c r="AS113" s="733"/>
      <c r="AT113" s="734"/>
      <c r="AU113" s="735"/>
      <c r="AV113" s="736"/>
      <c r="AW113" s="736"/>
      <c r="AX113" s="736"/>
      <c r="AY113" s="736"/>
      <c r="AZ113" s="737" t="s">
        <v>391</v>
      </c>
      <c r="BA113" s="738"/>
      <c r="BB113" s="738"/>
      <c r="BC113" s="738"/>
      <c r="BD113" s="738"/>
      <c r="BE113" s="738"/>
      <c r="BF113" s="738"/>
      <c r="BG113" s="738"/>
      <c r="BH113" s="738"/>
      <c r="BI113" s="738"/>
      <c r="BJ113" s="738"/>
      <c r="BK113" s="738"/>
      <c r="BL113" s="738"/>
      <c r="BM113" s="738"/>
      <c r="BN113" s="738"/>
      <c r="BO113" s="738"/>
      <c r="BP113" s="739"/>
      <c r="BQ113" s="740">
        <v>573335</v>
      </c>
      <c r="BR113" s="741"/>
      <c r="BS113" s="741"/>
      <c r="BT113" s="741"/>
      <c r="BU113" s="741"/>
      <c r="BV113" s="741">
        <v>424920</v>
      </c>
      <c r="BW113" s="741"/>
      <c r="BX113" s="741"/>
      <c r="BY113" s="741"/>
      <c r="BZ113" s="741"/>
      <c r="CA113" s="741">
        <v>266925</v>
      </c>
      <c r="CB113" s="741"/>
      <c r="CC113" s="741"/>
      <c r="CD113" s="741"/>
      <c r="CE113" s="741"/>
      <c r="CF113" s="742">
        <v>3</v>
      </c>
      <c r="CG113" s="743"/>
      <c r="CH113" s="743"/>
      <c r="CI113" s="743"/>
      <c r="CJ113" s="743"/>
      <c r="CK113" s="744"/>
      <c r="CL113" s="745"/>
      <c r="CM113" s="737" t="s">
        <v>392</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15">
      <c r="A114" s="757"/>
      <c r="B114" s="758"/>
      <c r="C114" s="738" t="s">
        <v>393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182020</v>
      </c>
      <c r="AB114" s="751"/>
      <c r="AC114" s="751"/>
      <c r="AD114" s="751"/>
      <c r="AE114" s="752"/>
      <c r="AF114" s="753">
        <v>189366</v>
      </c>
      <c r="AG114" s="751"/>
      <c r="AH114" s="751"/>
      <c r="AI114" s="751"/>
      <c r="AJ114" s="752"/>
      <c r="AK114" s="753">
        <v>187163</v>
      </c>
      <c r="AL114" s="751"/>
      <c r="AM114" s="751"/>
      <c r="AN114" s="751"/>
      <c r="AO114" s="752"/>
      <c r="AP114" s="754">
        <v>2.1</v>
      </c>
      <c r="AQ114" s="755"/>
      <c r="AR114" s="755"/>
      <c r="AS114" s="755"/>
      <c r="AT114" s="756"/>
      <c r="AU114" s="735"/>
      <c r="AV114" s="736"/>
      <c r="AW114" s="736"/>
      <c r="AX114" s="736"/>
      <c r="AY114" s="736"/>
      <c r="AZ114" s="737" t="s">
        <v>394</v>
      </c>
      <c r="BA114" s="738"/>
      <c r="BB114" s="738"/>
      <c r="BC114" s="738"/>
      <c r="BD114" s="738"/>
      <c r="BE114" s="738"/>
      <c r="BF114" s="738"/>
      <c r="BG114" s="738"/>
      <c r="BH114" s="738"/>
      <c r="BI114" s="738"/>
      <c r="BJ114" s="738"/>
      <c r="BK114" s="738"/>
      <c r="BL114" s="738"/>
      <c r="BM114" s="738"/>
      <c r="BN114" s="738"/>
      <c r="BO114" s="738"/>
      <c r="BP114" s="739"/>
      <c r="BQ114" s="740">
        <v>1485783</v>
      </c>
      <c r="BR114" s="741"/>
      <c r="BS114" s="741"/>
      <c r="BT114" s="741"/>
      <c r="BU114" s="741"/>
      <c r="BV114" s="741">
        <v>1501609</v>
      </c>
      <c r="BW114" s="741"/>
      <c r="BX114" s="741"/>
      <c r="BY114" s="741"/>
      <c r="BZ114" s="741"/>
      <c r="CA114" s="741">
        <v>1477879</v>
      </c>
      <c r="CB114" s="741"/>
      <c r="CC114" s="741"/>
      <c r="CD114" s="741"/>
      <c r="CE114" s="741"/>
      <c r="CF114" s="742">
        <v>16.3</v>
      </c>
      <c r="CG114" s="743"/>
      <c r="CH114" s="743"/>
      <c r="CI114" s="743"/>
      <c r="CJ114" s="743"/>
      <c r="CK114" s="744"/>
      <c r="CL114" s="745"/>
      <c r="CM114" s="737" t="s">
        <v>395</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15">
      <c r="A115" s="757"/>
      <c r="B115" s="758"/>
      <c r="C115" s="738" t="s">
        <v>396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v>35474</v>
      </c>
      <c r="AB115" s="729"/>
      <c r="AC115" s="729"/>
      <c r="AD115" s="729"/>
      <c r="AE115" s="730"/>
      <c r="AF115" s="731">
        <v>28612</v>
      </c>
      <c r="AG115" s="729"/>
      <c r="AH115" s="729"/>
      <c r="AI115" s="729"/>
      <c r="AJ115" s="730"/>
      <c r="AK115" s="731">
        <v>32707</v>
      </c>
      <c r="AL115" s="729"/>
      <c r="AM115" s="729"/>
      <c r="AN115" s="729"/>
      <c r="AO115" s="730"/>
      <c r="AP115" s="732">
        <v>0.4</v>
      </c>
      <c r="AQ115" s="733"/>
      <c r="AR115" s="733"/>
      <c r="AS115" s="733"/>
      <c r="AT115" s="734"/>
      <c r="AU115" s="735"/>
      <c r="AV115" s="736"/>
      <c r="AW115" s="736"/>
      <c r="AX115" s="736"/>
      <c r="AY115" s="736"/>
      <c r="AZ115" s="737" t="s">
        <v>397</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398</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15">
      <c r="A116" s="759"/>
      <c r="B116" s="760"/>
      <c r="C116" s="761" t="s">
        <v>399</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t="s">
        <v>65</v>
      </c>
      <c r="AB116" s="751"/>
      <c r="AC116" s="751"/>
      <c r="AD116" s="751"/>
      <c r="AE116" s="752"/>
      <c r="AF116" s="753" t="s">
        <v>65</v>
      </c>
      <c r="AG116" s="751"/>
      <c r="AH116" s="751"/>
      <c r="AI116" s="751"/>
      <c r="AJ116" s="752"/>
      <c r="AK116" s="753" t="s">
        <v>65</v>
      </c>
      <c r="AL116" s="751"/>
      <c r="AM116" s="751"/>
      <c r="AN116" s="751"/>
      <c r="AO116" s="752"/>
      <c r="AP116" s="754" t="s">
        <v>65</v>
      </c>
      <c r="AQ116" s="755"/>
      <c r="AR116" s="755"/>
      <c r="AS116" s="755"/>
      <c r="AT116" s="756"/>
      <c r="AU116" s="735"/>
      <c r="AV116" s="736"/>
      <c r="AW116" s="736"/>
      <c r="AX116" s="736"/>
      <c r="AY116" s="736"/>
      <c r="AZ116" s="763" t="s">
        <v>400</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401</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15">
      <c r="A117" s="698" t="s">
        <v>120</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402</v>
      </c>
      <c r="Z117" s="700"/>
      <c r="AA117" s="767">
        <v>2595199</v>
      </c>
      <c r="AB117" s="768"/>
      <c r="AC117" s="768"/>
      <c r="AD117" s="768"/>
      <c r="AE117" s="769"/>
      <c r="AF117" s="770">
        <v>2622390</v>
      </c>
      <c r="AG117" s="768"/>
      <c r="AH117" s="768"/>
      <c r="AI117" s="768"/>
      <c r="AJ117" s="769"/>
      <c r="AK117" s="770">
        <v>2649217</v>
      </c>
      <c r="AL117" s="768"/>
      <c r="AM117" s="768"/>
      <c r="AN117" s="768"/>
      <c r="AO117" s="769"/>
      <c r="AP117" s="771"/>
      <c r="AQ117" s="772"/>
      <c r="AR117" s="772"/>
      <c r="AS117" s="772"/>
      <c r="AT117" s="773"/>
      <c r="AU117" s="735"/>
      <c r="AV117" s="736"/>
      <c r="AW117" s="736"/>
      <c r="AX117" s="736"/>
      <c r="AY117" s="736"/>
      <c r="AZ117" s="774" t="s">
        <v>403</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404</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15">
      <c r="A118" s="698" t="s">
        <v>377</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374</v>
      </c>
      <c r="AB118" s="699"/>
      <c r="AC118" s="699"/>
      <c r="AD118" s="699"/>
      <c r="AE118" s="700"/>
      <c r="AF118" s="701" t="s">
        <v>375</v>
      </c>
      <c r="AG118" s="699"/>
      <c r="AH118" s="699"/>
      <c r="AI118" s="699"/>
      <c r="AJ118" s="700"/>
      <c r="AK118" s="701" t="s">
        <v>239</v>
      </c>
      <c r="AL118" s="699"/>
      <c r="AM118" s="699"/>
      <c r="AN118" s="699"/>
      <c r="AO118" s="700"/>
      <c r="AP118" s="777" t="s">
        <v>376</v>
      </c>
      <c r="AQ118" s="778"/>
      <c r="AR118" s="778"/>
      <c r="AS118" s="778"/>
      <c r="AT118" s="779"/>
      <c r="AU118" s="735"/>
      <c r="AV118" s="736"/>
      <c r="AW118" s="736"/>
      <c r="AX118" s="736"/>
      <c r="AY118" s="736"/>
      <c r="AZ118" s="780" t="s">
        <v>405</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406</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15">
      <c r="A119" s="783" t="s">
        <v>381</v>
      </c>
      <c r="B119" s="722"/>
      <c r="C119" s="716" t="s">
        <v>382</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120</v>
      </c>
      <c r="BA119" s="786"/>
      <c r="BB119" s="786"/>
      <c r="BC119" s="786"/>
      <c r="BD119" s="786"/>
      <c r="BE119" s="786"/>
      <c r="BF119" s="786"/>
      <c r="BG119" s="786"/>
      <c r="BH119" s="786"/>
      <c r="BI119" s="786"/>
      <c r="BJ119" s="786"/>
      <c r="BK119" s="786"/>
      <c r="BL119" s="786"/>
      <c r="BM119" s="786"/>
      <c r="BN119" s="786"/>
      <c r="BO119" s="766" t="s">
        <v>407</v>
      </c>
      <c r="BP119" s="787"/>
      <c r="BQ119" s="781">
        <v>25972183</v>
      </c>
      <c r="BR119" s="782"/>
      <c r="BS119" s="782"/>
      <c r="BT119" s="782"/>
      <c r="BU119" s="782"/>
      <c r="BV119" s="782">
        <v>24664754</v>
      </c>
      <c r="BW119" s="782"/>
      <c r="BX119" s="782"/>
      <c r="BY119" s="782"/>
      <c r="BZ119" s="782"/>
      <c r="CA119" s="782">
        <v>23615244</v>
      </c>
      <c r="CB119" s="782"/>
      <c r="CC119" s="782"/>
      <c r="CD119" s="782"/>
      <c r="CE119" s="782"/>
      <c r="CF119" s="788"/>
      <c r="CG119" s="789"/>
      <c r="CH119" s="789"/>
      <c r="CI119" s="789"/>
      <c r="CJ119" s="790"/>
      <c r="CK119" s="791"/>
      <c r="CL119" s="792"/>
      <c r="CM119" s="780" t="s">
        <v>408</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v>315921</v>
      </c>
      <c r="DH119" s="794"/>
      <c r="DI119" s="794"/>
      <c r="DJ119" s="794"/>
      <c r="DK119" s="795"/>
      <c r="DL119" s="796">
        <v>287376</v>
      </c>
      <c r="DM119" s="794"/>
      <c r="DN119" s="794"/>
      <c r="DO119" s="794"/>
      <c r="DP119" s="795"/>
      <c r="DQ119" s="796">
        <v>114925</v>
      </c>
      <c r="DR119" s="794"/>
      <c r="DS119" s="794"/>
      <c r="DT119" s="794"/>
      <c r="DU119" s="795"/>
      <c r="DV119" s="797">
        <v>1.3</v>
      </c>
      <c r="DW119" s="798"/>
      <c r="DX119" s="798"/>
      <c r="DY119" s="798"/>
      <c r="DZ119" s="799"/>
    </row>
    <row r="120" spans="1:130" s="500" customFormat="1" ht="26.25" customHeight="1" x14ac:dyDescent="0.15">
      <c r="A120" s="800"/>
      <c r="B120" s="745"/>
      <c r="C120" s="737" t="s">
        <v>385</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409</v>
      </c>
      <c r="AV120" s="802"/>
      <c r="AW120" s="802"/>
      <c r="AX120" s="802"/>
      <c r="AY120" s="803"/>
      <c r="AZ120" s="716" t="s">
        <v>410</v>
      </c>
      <c r="BA120" s="705"/>
      <c r="BB120" s="705"/>
      <c r="BC120" s="705"/>
      <c r="BD120" s="705"/>
      <c r="BE120" s="705"/>
      <c r="BF120" s="705"/>
      <c r="BG120" s="705"/>
      <c r="BH120" s="705"/>
      <c r="BI120" s="705"/>
      <c r="BJ120" s="705"/>
      <c r="BK120" s="705"/>
      <c r="BL120" s="705"/>
      <c r="BM120" s="705"/>
      <c r="BN120" s="705"/>
      <c r="BO120" s="705"/>
      <c r="BP120" s="706"/>
      <c r="BQ120" s="717">
        <v>2042123</v>
      </c>
      <c r="BR120" s="718"/>
      <c r="BS120" s="718"/>
      <c r="BT120" s="718"/>
      <c r="BU120" s="718"/>
      <c r="BV120" s="718">
        <v>2656933</v>
      </c>
      <c r="BW120" s="718"/>
      <c r="BX120" s="718"/>
      <c r="BY120" s="718"/>
      <c r="BZ120" s="718"/>
      <c r="CA120" s="718">
        <v>3684165</v>
      </c>
      <c r="CB120" s="718"/>
      <c r="CC120" s="718"/>
      <c r="CD120" s="718"/>
      <c r="CE120" s="718"/>
      <c r="CF120" s="719">
        <v>40.799999999999997</v>
      </c>
      <c r="CG120" s="720"/>
      <c r="CH120" s="720"/>
      <c r="CI120" s="720"/>
      <c r="CJ120" s="720"/>
      <c r="CK120" s="804" t="s">
        <v>411</v>
      </c>
      <c r="CL120" s="805"/>
      <c r="CM120" s="805"/>
      <c r="CN120" s="805"/>
      <c r="CO120" s="806"/>
      <c r="CP120" s="807" t="s">
        <v>348</v>
      </c>
      <c r="CQ120" s="808"/>
      <c r="CR120" s="808"/>
      <c r="CS120" s="808"/>
      <c r="CT120" s="808"/>
      <c r="CU120" s="808"/>
      <c r="CV120" s="808"/>
      <c r="CW120" s="808"/>
      <c r="CX120" s="808"/>
      <c r="CY120" s="808"/>
      <c r="CZ120" s="808"/>
      <c r="DA120" s="808"/>
      <c r="DB120" s="808"/>
      <c r="DC120" s="808"/>
      <c r="DD120" s="808"/>
      <c r="DE120" s="808"/>
      <c r="DF120" s="809"/>
      <c r="DG120" s="717">
        <v>6989651</v>
      </c>
      <c r="DH120" s="718"/>
      <c r="DI120" s="718"/>
      <c r="DJ120" s="718"/>
      <c r="DK120" s="718"/>
      <c r="DL120" s="718">
        <v>6545501</v>
      </c>
      <c r="DM120" s="718"/>
      <c r="DN120" s="718"/>
      <c r="DO120" s="718"/>
      <c r="DP120" s="718"/>
      <c r="DQ120" s="718">
        <v>6235806</v>
      </c>
      <c r="DR120" s="718"/>
      <c r="DS120" s="718"/>
      <c r="DT120" s="718"/>
      <c r="DU120" s="718"/>
      <c r="DV120" s="723">
        <v>69</v>
      </c>
      <c r="DW120" s="723"/>
      <c r="DX120" s="723"/>
      <c r="DY120" s="723"/>
      <c r="DZ120" s="724"/>
    </row>
    <row r="121" spans="1:130" s="500" customFormat="1" ht="26.25" customHeight="1" x14ac:dyDescent="0.15">
      <c r="A121" s="800"/>
      <c r="B121" s="745"/>
      <c r="C121" s="774" t="s">
        <v>412</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413</v>
      </c>
      <c r="BA121" s="738"/>
      <c r="BB121" s="738"/>
      <c r="BC121" s="738"/>
      <c r="BD121" s="738"/>
      <c r="BE121" s="738"/>
      <c r="BF121" s="738"/>
      <c r="BG121" s="738"/>
      <c r="BH121" s="738"/>
      <c r="BI121" s="738"/>
      <c r="BJ121" s="738"/>
      <c r="BK121" s="738"/>
      <c r="BL121" s="738"/>
      <c r="BM121" s="738"/>
      <c r="BN121" s="738"/>
      <c r="BO121" s="738"/>
      <c r="BP121" s="739"/>
      <c r="BQ121" s="740">
        <v>330959</v>
      </c>
      <c r="BR121" s="741"/>
      <c r="BS121" s="741"/>
      <c r="BT121" s="741"/>
      <c r="BU121" s="741"/>
      <c r="BV121" s="741">
        <v>313066</v>
      </c>
      <c r="BW121" s="741"/>
      <c r="BX121" s="741"/>
      <c r="BY121" s="741"/>
      <c r="BZ121" s="741"/>
      <c r="CA121" s="741">
        <v>281815</v>
      </c>
      <c r="CB121" s="741"/>
      <c r="CC121" s="741"/>
      <c r="CD121" s="741"/>
      <c r="CE121" s="741"/>
      <c r="CF121" s="742">
        <v>3.1</v>
      </c>
      <c r="CG121" s="743"/>
      <c r="CH121" s="743"/>
      <c r="CI121" s="743"/>
      <c r="CJ121" s="743"/>
      <c r="CK121" s="813"/>
      <c r="CL121" s="814"/>
      <c r="CM121" s="814"/>
      <c r="CN121" s="814"/>
      <c r="CO121" s="815"/>
      <c r="CP121" s="816" t="s">
        <v>351</v>
      </c>
      <c r="CQ121" s="817"/>
      <c r="CR121" s="817"/>
      <c r="CS121" s="817"/>
      <c r="CT121" s="817"/>
      <c r="CU121" s="817"/>
      <c r="CV121" s="817"/>
      <c r="CW121" s="817"/>
      <c r="CX121" s="817"/>
      <c r="CY121" s="817"/>
      <c r="CZ121" s="817"/>
      <c r="DA121" s="817"/>
      <c r="DB121" s="817"/>
      <c r="DC121" s="817"/>
      <c r="DD121" s="817"/>
      <c r="DE121" s="817"/>
      <c r="DF121" s="818"/>
      <c r="DG121" s="740">
        <v>1403598</v>
      </c>
      <c r="DH121" s="741"/>
      <c r="DI121" s="741"/>
      <c r="DJ121" s="741"/>
      <c r="DK121" s="741"/>
      <c r="DL121" s="741">
        <v>1238079</v>
      </c>
      <c r="DM121" s="741"/>
      <c r="DN121" s="741"/>
      <c r="DO121" s="741"/>
      <c r="DP121" s="741"/>
      <c r="DQ121" s="741">
        <v>1082929</v>
      </c>
      <c r="DR121" s="741"/>
      <c r="DS121" s="741"/>
      <c r="DT121" s="741"/>
      <c r="DU121" s="741"/>
      <c r="DV121" s="746">
        <v>12</v>
      </c>
      <c r="DW121" s="746"/>
      <c r="DX121" s="746"/>
      <c r="DY121" s="746"/>
      <c r="DZ121" s="747"/>
    </row>
    <row r="122" spans="1:130" s="500" customFormat="1" ht="26.25" customHeight="1" x14ac:dyDescent="0.15">
      <c r="A122" s="800"/>
      <c r="B122" s="745"/>
      <c r="C122" s="737" t="s">
        <v>395</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414</v>
      </c>
      <c r="BA122" s="761"/>
      <c r="BB122" s="761"/>
      <c r="BC122" s="761"/>
      <c r="BD122" s="761"/>
      <c r="BE122" s="761"/>
      <c r="BF122" s="761"/>
      <c r="BG122" s="761"/>
      <c r="BH122" s="761"/>
      <c r="BI122" s="761"/>
      <c r="BJ122" s="761"/>
      <c r="BK122" s="761"/>
      <c r="BL122" s="761"/>
      <c r="BM122" s="761"/>
      <c r="BN122" s="761"/>
      <c r="BO122" s="761"/>
      <c r="BP122" s="762"/>
      <c r="BQ122" s="781">
        <v>17703671</v>
      </c>
      <c r="BR122" s="782"/>
      <c r="BS122" s="782"/>
      <c r="BT122" s="782"/>
      <c r="BU122" s="782"/>
      <c r="BV122" s="782">
        <v>17155556</v>
      </c>
      <c r="BW122" s="782"/>
      <c r="BX122" s="782"/>
      <c r="BY122" s="782"/>
      <c r="BZ122" s="782"/>
      <c r="CA122" s="782">
        <v>16335465</v>
      </c>
      <c r="CB122" s="782"/>
      <c r="CC122" s="782"/>
      <c r="CD122" s="782"/>
      <c r="CE122" s="782"/>
      <c r="CF122" s="819">
        <v>180.7</v>
      </c>
      <c r="CG122" s="820"/>
      <c r="CH122" s="820"/>
      <c r="CI122" s="820"/>
      <c r="CJ122" s="820"/>
      <c r="CK122" s="813"/>
      <c r="CL122" s="814"/>
      <c r="CM122" s="814"/>
      <c r="CN122" s="814"/>
      <c r="CO122" s="815"/>
      <c r="CP122" s="816" t="s">
        <v>350</v>
      </c>
      <c r="CQ122" s="817"/>
      <c r="CR122" s="817"/>
      <c r="CS122" s="817"/>
      <c r="CT122" s="817"/>
      <c r="CU122" s="817"/>
      <c r="CV122" s="817"/>
      <c r="CW122" s="817"/>
      <c r="CX122" s="817"/>
      <c r="CY122" s="817"/>
      <c r="CZ122" s="817"/>
      <c r="DA122" s="817"/>
      <c r="DB122" s="817"/>
      <c r="DC122" s="817"/>
      <c r="DD122" s="817"/>
      <c r="DE122" s="817"/>
      <c r="DF122" s="818"/>
      <c r="DG122" s="740">
        <v>430773</v>
      </c>
      <c r="DH122" s="741"/>
      <c r="DI122" s="741"/>
      <c r="DJ122" s="741"/>
      <c r="DK122" s="741"/>
      <c r="DL122" s="741">
        <v>424610</v>
      </c>
      <c r="DM122" s="741"/>
      <c r="DN122" s="741"/>
      <c r="DO122" s="741"/>
      <c r="DP122" s="741"/>
      <c r="DQ122" s="741">
        <v>399624</v>
      </c>
      <c r="DR122" s="741"/>
      <c r="DS122" s="741"/>
      <c r="DT122" s="741"/>
      <c r="DU122" s="741"/>
      <c r="DV122" s="746">
        <v>4.4000000000000004</v>
      </c>
      <c r="DW122" s="746"/>
      <c r="DX122" s="746"/>
      <c r="DY122" s="746"/>
      <c r="DZ122" s="747"/>
    </row>
    <row r="123" spans="1:130" s="500" customFormat="1" ht="26.25" customHeight="1" x14ac:dyDescent="0.15">
      <c r="A123" s="800"/>
      <c r="B123" s="745"/>
      <c r="C123" s="737" t="s">
        <v>401</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120</v>
      </c>
      <c r="BA123" s="786"/>
      <c r="BB123" s="786"/>
      <c r="BC123" s="786"/>
      <c r="BD123" s="786"/>
      <c r="BE123" s="786"/>
      <c r="BF123" s="786"/>
      <c r="BG123" s="786"/>
      <c r="BH123" s="786"/>
      <c r="BI123" s="786"/>
      <c r="BJ123" s="786"/>
      <c r="BK123" s="786"/>
      <c r="BL123" s="786"/>
      <c r="BM123" s="786"/>
      <c r="BN123" s="786"/>
      <c r="BO123" s="766" t="s">
        <v>415</v>
      </c>
      <c r="BP123" s="787"/>
      <c r="BQ123" s="823">
        <v>20076753</v>
      </c>
      <c r="BR123" s="824"/>
      <c r="BS123" s="824"/>
      <c r="BT123" s="824"/>
      <c r="BU123" s="824"/>
      <c r="BV123" s="824">
        <v>20125555</v>
      </c>
      <c r="BW123" s="824"/>
      <c r="BX123" s="824"/>
      <c r="BY123" s="824"/>
      <c r="BZ123" s="824"/>
      <c r="CA123" s="824">
        <v>20301445</v>
      </c>
      <c r="CB123" s="824"/>
      <c r="CC123" s="824"/>
      <c r="CD123" s="824"/>
      <c r="CE123" s="824"/>
      <c r="CF123" s="788"/>
      <c r="CG123" s="789"/>
      <c r="CH123" s="789"/>
      <c r="CI123" s="789"/>
      <c r="CJ123" s="790"/>
      <c r="CK123" s="813"/>
      <c r="CL123" s="814"/>
      <c r="CM123" s="814"/>
      <c r="CN123" s="814"/>
      <c r="CO123" s="815"/>
      <c r="CP123" s="816" t="s">
        <v>345</v>
      </c>
      <c r="CQ123" s="817"/>
      <c r="CR123" s="817"/>
      <c r="CS123" s="817"/>
      <c r="CT123" s="817"/>
      <c r="CU123" s="817"/>
      <c r="CV123" s="817"/>
      <c r="CW123" s="817"/>
      <c r="CX123" s="817"/>
      <c r="CY123" s="817"/>
      <c r="CZ123" s="817"/>
      <c r="DA123" s="817"/>
      <c r="DB123" s="817"/>
      <c r="DC123" s="817"/>
      <c r="DD123" s="817"/>
      <c r="DE123" s="817"/>
      <c r="DF123" s="818"/>
      <c r="DG123" s="750">
        <v>164303</v>
      </c>
      <c r="DH123" s="751"/>
      <c r="DI123" s="751"/>
      <c r="DJ123" s="751"/>
      <c r="DK123" s="752"/>
      <c r="DL123" s="753">
        <v>281116</v>
      </c>
      <c r="DM123" s="751"/>
      <c r="DN123" s="751"/>
      <c r="DO123" s="751"/>
      <c r="DP123" s="752"/>
      <c r="DQ123" s="753">
        <v>256190</v>
      </c>
      <c r="DR123" s="751"/>
      <c r="DS123" s="751"/>
      <c r="DT123" s="751"/>
      <c r="DU123" s="752"/>
      <c r="DV123" s="754">
        <v>2.8</v>
      </c>
      <c r="DW123" s="755"/>
      <c r="DX123" s="755"/>
      <c r="DY123" s="755"/>
      <c r="DZ123" s="756"/>
    </row>
    <row r="124" spans="1:130" s="500" customFormat="1" ht="26.25" customHeight="1" thickBot="1" x14ac:dyDescent="0.2">
      <c r="A124" s="800"/>
      <c r="B124" s="745"/>
      <c r="C124" s="737" t="s">
        <v>404</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416</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v>70.3</v>
      </c>
      <c r="BR124" s="829"/>
      <c r="BS124" s="829"/>
      <c r="BT124" s="829"/>
      <c r="BU124" s="829"/>
      <c r="BV124" s="829">
        <v>52.7</v>
      </c>
      <c r="BW124" s="829"/>
      <c r="BX124" s="829"/>
      <c r="BY124" s="829"/>
      <c r="BZ124" s="829"/>
      <c r="CA124" s="829">
        <v>36.6</v>
      </c>
      <c r="CB124" s="829"/>
      <c r="CC124" s="829"/>
      <c r="CD124" s="829"/>
      <c r="CE124" s="829"/>
      <c r="CF124" s="830"/>
      <c r="CG124" s="831"/>
      <c r="CH124" s="831"/>
      <c r="CI124" s="831"/>
      <c r="CJ124" s="832"/>
      <c r="CK124" s="833"/>
      <c r="CL124" s="833"/>
      <c r="CM124" s="833"/>
      <c r="CN124" s="833"/>
      <c r="CO124" s="834"/>
      <c r="CP124" s="816" t="s">
        <v>417</v>
      </c>
      <c r="CQ124" s="817"/>
      <c r="CR124" s="817"/>
      <c r="CS124" s="817"/>
      <c r="CT124" s="817"/>
      <c r="CU124" s="817"/>
      <c r="CV124" s="817"/>
      <c r="CW124" s="817"/>
      <c r="CX124" s="817"/>
      <c r="CY124" s="817"/>
      <c r="CZ124" s="817"/>
      <c r="DA124" s="817"/>
      <c r="DB124" s="817"/>
      <c r="DC124" s="817"/>
      <c r="DD124" s="817"/>
      <c r="DE124" s="817"/>
      <c r="DF124" s="818"/>
      <c r="DG124" s="793">
        <v>237965</v>
      </c>
      <c r="DH124" s="794"/>
      <c r="DI124" s="794"/>
      <c r="DJ124" s="794"/>
      <c r="DK124" s="795"/>
      <c r="DL124" s="796">
        <v>204850</v>
      </c>
      <c r="DM124" s="794"/>
      <c r="DN124" s="794"/>
      <c r="DO124" s="794"/>
      <c r="DP124" s="795"/>
      <c r="DQ124" s="796">
        <v>176167</v>
      </c>
      <c r="DR124" s="794"/>
      <c r="DS124" s="794"/>
      <c r="DT124" s="794"/>
      <c r="DU124" s="795"/>
      <c r="DV124" s="797">
        <v>1.9</v>
      </c>
      <c r="DW124" s="798"/>
      <c r="DX124" s="798"/>
      <c r="DY124" s="798"/>
      <c r="DZ124" s="799"/>
    </row>
    <row r="125" spans="1:130" s="500" customFormat="1" ht="26.25" customHeight="1" x14ac:dyDescent="0.15">
      <c r="A125" s="800"/>
      <c r="B125" s="745"/>
      <c r="C125" s="737" t="s">
        <v>406</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418</v>
      </c>
      <c r="CL125" s="805"/>
      <c r="CM125" s="805"/>
      <c r="CN125" s="805"/>
      <c r="CO125" s="806"/>
      <c r="CP125" s="716" t="s">
        <v>419</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
      <c r="A126" s="800"/>
      <c r="B126" s="745"/>
      <c r="C126" s="737" t="s">
        <v>408</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v>35308</v>
      </c>
      <c r="AB126" s="751"/>
      <c r="AC126" s="751"/>
      <c r="AD126" s="751"/>
      <c r="AE126" s="752"/>
      <c r="AF126" s="753">
        <v>28546</v>
      </c>
      <c r="AG126" s="751"/>
      <c r="AH126" s="751"/>
      <c r="AI126" s="751"/>
      <c r="AJ126" s="752"/>
      <c r="AK126" s="753">
        <v>19275</v>
      </c>
      <c r="AL126" s="751"/>
      <c r="AM126" s="751"/>
      <c r="AN126" s="751"/>
      <c r="AO126" s="752"/>
      <c r="AP126" s="754">
        <v>0.2</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420</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15">
      <c r="A127" s="841"/>
      <c r="B127" s="792"/>
      <c r="C127" s="780" t="s">
        <v>421</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v>166</v>
      </c>
      <c r="AB127" s="751"/>
      <c r="AC127" s="751"/>
      <c r="AD127" s="751"/>
      <c r="AE127" s="752"/>
      <c r="AF127" s="753">
        <v>66</v>
      </c>
      <c r="AG127" s="751"/>
      <c r="AH127" s="751"/>
      <c r="AI127" s="751"/>
      <c r="AJ127" s="752"/>
      <c r="AK127" s="753">
        <v>13432</v>
      </c>
      <c r="AL127" s="751"/>
      <c r="AM127" s="751"/>
      <c r="AN127" s="751"/>
      <c r="AO127" s="752"/>
      <c r="AP127" s="754">
        <v>0.1</v>
      </c>
      <c r="AQ127" s="755"/>
      <c r="AR127" s="755"/>
      <c r="AS127" s="755"/>
      <c r="AT127" s="756"/>
      <c r="AU127" s="507"/>
      <c r="AV127" s="507"/>
      <c r="AW127" s="507"/>
      <c r="AX127" s="842" t="s">
        <v>422</v>
      </c>
      <c r="AY127" s="843"/>
      <c r="AZ127" s="843"/>
      <c r="BA127" s="843"/>
      <c r="BB127" s="843"/>
      <c r="BC127" s="843"/>
      <c r="BD127" s="843"/>
      <c r="BE127" s="844"/>
      <c r="BF127" s="845" t="s">
        <v>423</v>
      </c>
      <c r="BG127" s="843"/>
      <c r="BH127" s="843"/>
      <c r="BI127" s="843"/>
      <c r="BJ127" s="843"/>
      <c r="BK127" s="843"/>
      <c r="BL127" s="844"/>
      <c r="BM127" s="845" t="s">
        <v>424</v>
      </c>
      <c r="BN127" s="843"/>
      <c r="BO127" s="843"/>
      <c r="BP127" s="843"/>
      <c r="BQ127" s="843"/>
      <c r="BR127" s="843"/>
      <c r="BS127" s="844"/>
      <c r="BT127" s="845" t="s">
        <v>425</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426</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
      <c r="A128" s="847" t="s">
        <v>427</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428</v>
      </c>
      <c r="X128" s="849"/>
      <c r="Y128" s="849"/>
      <c r="Z128" s="850"/>
      <c r="AA128" s="851">
        <v>56677</v>
      </c>
      <c r="AB128" s="852"/>
      <c r="AC128" s="852"/>
      <c r="AD128" s="852"/>
      <c r="AE128" s="853"/>
      <c r="AF128" s="854">
        <v>43630</v>
      </c>
      <c r="AG128" s="852"/>
      <c r="AH128" s="852"/>
      <c r="AI128" s="852"/>
      <c r="AJ128" s="853"/>
      <c r="AK128" s="854">
        <v>42552</v>
      </c>
      <c r="AL128" s="852"/>
      <c r="AM128" s="852"/>
      <c r="AN128" s="852"/>
      <c r="AO128" s="853"/>
      <c r="AP128" s="855"/>
      <c r="AQ128" s="856"/>
      <c r="AR128" s="856"/>
      <c r="AS128" s="856"/>
      <c r="AT128" s="857"/>
      <c r="AU128" s="507"/>
      <c r="AV128" s="507"/>
      <c r="AW128" s="507"/>
      <c r="AX128" s="704" t="s">
        <v>429</v>
      </c>
      <c r="AY128" s="705"/>
      <c r="AZ128" s="705"/>
      <c r="BA128" s="705"/>
      <c r="BB128" s="705"/>
      <c r="BC128" s="705"/>
      <c r="BD128" s="705"/>
      <c r="BE128" s="706"/>
      <c r="BF128" s="858" t="s">
        <v>65</v>
      </c>
      <c r="BG128" s="859"/>
      <c r="BH128" s="859"/>
      <c r="BI128" s="859"/>
      <c r="BJ128" s="859"/>
      <c r="BK128" s="859"/>
      <c r="BL128" s="860"/>
      <c r="BM128" s="858">
        <v>13.21</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430</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15">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431</v>
      </c>
      <c r="X129" s="872"/>
      <c r="Y129" s="872"/>
      <c r="Z129" s="873"/>
      <c r="AA129" s="750">
        <v>10110377</v>
      </c>
      <c r="AB129" s="751"/>
      <c r="AC129" s="751"/>
      <c r="AD129" s="751"/>
      <c r="AE129" s="752"/>
      <c r="AF129" s="753">
        <v>10358416</v>
      </c>
      <c r="AG129" s="751"/>
      <c r="AH129" s="751"/>
      <c r="AI129" s="751"/>
      <c r="AJ129" s="752"/>
      <c r="AK129" s="753">
        <v>10810996</v>
      </c>
      <c r="AL129" s="751"/>
      <c r="AM129" s="751"/>
      <c r="AN129" s="751"/>
      <c r="AO129" s="752"/>
      <c r="AP129" s="874"/>
      <c r="AQ129" s="875"/>
      <c r="AR129" s="875"/>
      <c r="AS129" s="875"/>
      <c r="AT129" s="876"/>
      <c r="AU129" s="508"/>
      <c r="AV129" s="508"/>
      <c r="AW129" s="508"/>
      <c r="AX129" s="877" t="s">
        <v>432</v>
      </c>
      <c r="AY129" s="738"/>
      <c r="AZ129" s="738"/>
      <c r="BA129" s="738"/>
      <c r="BB129" s="738"/>
      <c r="BC129" s="738"/>
      <c r="BD129" s="738"/>
      <c r="BE129" s="739"/>
      <c r="BF129" s="878" t="s">
        <v>65</v>
      </c>
      <c r="BG129" s="879"/>
      <c r="BH129" s="879"/>
      <c r="BI129" s="879"/>
      <c r="BJ129" s="879"/>
      <c r="BK129" s="879"/>
      <c r="BL129" s="880"/>
      <c r="BM129" s="878">
        <v>18.21</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15">
      <c r="A130" s="725" t="s">
        <v>433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434</v>
      </c>
      <c r="X130" s="872"/>
      <c r="Y130" s="872"/>
      <c r="Z130" s="873"/>
      <c r="AA130" s="750">
        <v>1732142</v>
      </c>
      <c r="AB130" s="751"/>
      <c r="AC130" s="751"/>
      <c r="AD130" s="751"/>
      <c r="AE130" s="752"/>
      <c r="AF130" s="753">
        <v>1750594</v>
      </c>
      <c r="AG130" s="751"/>
      <c r="AH130" s="751"/>
      <c r="AI130" s="751"/>
      <c r="AJ130" s="752"/>
      <c r="AK130" s="753">
        <v>1771538</v>
      </c>
      <c r="AL130" s="751"/>
      <c r="AM130" s="751"/>
      <c r="AN130" s="751"/>
      <c r="AO130" s="752"/>
      <c r="AP130" s="874"/>
      <c r="AQ130" s="875"/>
      <c r="AR130" s="875"/>
      <c r="AS130" s="875"/>
      <c r="AT130" s="876"/>
      <c r="AU130" s="508"/>
      <c r="AV130" s="508"/>
      <c r="AW130" s="508"/>
      <c r="AX130" s="877" t="s">
        <v>435</v>
      </c>
      <c r="AY130" s="738"/>
      <c r="AZ130" s="738"/>
      <c r="BA130" s="738"/>
      <c r="BB130" s="738"/>
      <c r="BC130" s="738"/>
      <c r="BD130" s="738"/>
      <c r="BE130" s="739"/>
      <c r="BF130" s="883">
        <v>9.4</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436</v>
      </c>
      <c r="X131" s="890"/>
      <c r="Y131" s="890"/>
      <c r="Z131" s="891"/>
      <c r="AA131" s="793">
        <v>8378235</v>
      </c>
      <c r="AB131" s="794"/>
      <c r="AC131" s="794"/>
      <c r="AD131" s="794"/>
      <c r="AE131" s="795"/>
      <c r="AF131" s="796">
        <v>8607822</v>
      </c>
      <c r="AG131" s="794"/>
      <c r="AH131" s="794"/>
      <c r="AI131" s="794"/>
      <c r="AJ131" s="795"/>
      <c r="AK131" s="796">
        <v>9039458</v>
      </c>
      <c r="AL131" s="794"/>
      <c r="AM131" s="794"/>
      <c r="AN131" s="794"/>
      <c r="AO131" s="795"/>
      <c r="AP131" s="892"/>
      <c r="AQ131" s="893"/>
      <c r="AR131" s="893"/>
      <c r="AS131" s="893"/>
      <c r="AT131" s="894"/>
      <c r="AU131" s="508"/>
      <c r="AV131" s="508"/>
      <c r="AW131" s="508"/>
      <c r="AX131" s="895" t="s">
        <v>437</v>
      </c>
      <c r="AY131" s="509"/>
      <c r="AZ131" s="509"/>
      <c r="BA131" s="509"/>
      <c r="BB131" s="509"/>
      <c r="BC131" s="509"/>
      <c r="BD131" s="509"/>
      <c r="BE131" s="866"/>
      <c r="BF131" s="896">
        <v>36.6</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15">
      <c r="A132" s="902" t="s">
        <v>438</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439</v>
      </c>
      <c r="W132" s="904"/>
      <c r="X132" s="904"/>
      <c r="Y132" s="904"/>
      <c r="Z132" s="905"/>
      <c r="AA132" s="906">
        <v>9.6247001900000004</v>
      </c>
      <c r="AB132" s="907"/>
      <c r="AC132" s="907"/>
      <c r="AD132" s="907"/>
      <c r="AE132" s="908"/>
      <c r="AF132" s="909">
        <v>9.6210864960000002</v>
      </c>
      <c r="AG132" s="907"/>
      <c r="AH132" s="907"/>
      <c r="AI132" s="907"/>
      <c r="AJ132" s="908"/>
      <c r="AK132" s="909">
        <v>9.2386844430000004</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440</v>
      </c>
      <c r="W133" s="914"/>
      <c r="X133" s="914"/>
      <c r="Y133" s="914"/>
      <c r="Z133" s="915"/>
      <c r="AA133" s="916">
        <v>10</v>
      </c>
      <c r="AB133" s="917"/>
      <c r="AC133" s="917"/>
      <c r="AD133" s="917"/>
      <c r="AE133" s="918"/>
      <c r="AF133" s="916">
        <v>9.6</v>
      </c>
      <c r="AG133" s="917"/>
      <c r="AH133" s="917"/>
      <c r="AI133" s="917"/>
      <c r="AJ133" s="918"/>
      <c r="AK133" s="916">
        <v>9.4</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15">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25" hidden="1" x14ac:dyDescent="0.15">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bEk5DKUQWA4zdOOW2v7CGUDvMTjw0m4Z6mXblsHqlmNQNSew0L/z4b6tIb+pVO7MX1MhMTVddtLE9wZRJiyl2A==" saltValue="dv1VSE4cuilPk36wkkoG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mJbDizsjF45l1HV9z48PN07YAbSObTgRj89q8pveFm7rOWZmSKdfU9BhbEurss6Ys1n8ZhKkYDhvMEOaYgVnnA==" saltValue="W2Kn1qVgPcbRXnkSfS2A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5oV1wDRhZj4wFtMY6gg7g05AnfHdSIh7eSqD4kSD6E3pj2hJK4vojhhcu4TKc4TsTaDUtYmzpS0KvzbcP8vBw==" saltValue="3bKKPJ+XCJTaEjbo50qmB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921" customWidth="1"/>
    <col min="37" max="44" width="17" style="921" customWidth="1"/>
    <col min="45" max="45" width="6.125" style="928" customWidth="1"/>
    <col min="46" max="46" width="3" style="926" customWidth="1"/>
    <col min="47" max="47" width="19.125" style="921" hidden="1" customWidth="1"/>
    <col min="48" max="52" width="12.625" style="921" hidden="1" customWidth="1"/>
    <col min="53" max="16384" width="8.625" style="921" hidden="1"/>
  </cols>
  <sheetData>
    <row r="1" spans="1:46" x14ac:dyDescent="0.15">
      <c r="AS1" s="922"/>
      <c r="AT1" s="922"/>
    </row>
    <row r="2" spans="1:46" x14ac:dyDescent="0.15">
      <c r="AS2" s="922"/>
      <c r="AT2" s="922"/>
    </row>
    <row r="3" spans="1:46" x14ac:dyDescent="0.15">
      <c r="AS3" s="922"/>
      <c r="AT3" s="922"/>
    </row>
    <row r="4" spans="1:46" x14ac:dyDescent="0.15">
      <c r="AS4" s="922"/>
      <c r="AT4" s="922"/>
    </row>
    <row r="5" spans="1:46" ht="17.25" x14ac:dyDescent="0.15">
      <c r="A5" s="923" t="s">
        <v>441</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x14ac:dyDescent="0.15">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442</v>
      </c>
      <c r="AL6" s="927"/>
      <c r="AM6" s="927"/>
      <c r="AN6" s="927"/>
      <c r="AO6" s="922"/>
      <c r="AP6" s="922"/>
      <c r="AQ6" s="922"/>
      <c r="AR6" s="922"/>
    </row>
    <row r="7" spans="1:46" ht="13.5" customHeight="1" x14ac:dyDescent="0.15">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443</v>
      </c>
      <c r="AP7" s="933"/>
      <c r="AQ7" s="934" t="s">
        <v>444</v>
      </c>
      <c r="AR7" s="935"/>
    </row>
    <row r="8" spans="1:46" x14ac:dyDescent="0.15">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445</v>
      </c>
      <c r="AQ8" s="941" t="s">
        <v>446</v>
      </c>
      <c r="AR8" s="942" t="s">
        <v>447</v>
      </c>
    </row>
    <row r="9" spans="1:46" x14ac:dyDescent="0.15">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448</v>
      </c>
      <c r="AL9" s="944"/>
      <c r="AM9" s="944"/>
      <c r="AN9" s="945"/>
      <c r="AO9" s="946">
        <v>2300345</v>
      </c>
      <c r="AP9" s="946">
        <v>90100</v>
      </c>
      <c r="AQ9" s="947">
        <v>104625</v>
      </c>
      <c r="AR9" s="948">
        <v>-13.9</v>
      </c>
    </row>
    <row r="10" spans="1:46" ht="13.5" customHeight="1" x14ac:dyDescent="0.15">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449</v>
      </c>
      <c r="AL10" s="944"/>
      <c r="AM10" s="944"/>
      <c r="AN10" s="945"/>
      <c r="AO10" s="949">
        <v>606187</v>
      </c>
      <c r="AP10" s="949">
        <v>23743</v>
      </c>
      <c r="AQ10" s="950">
        <v>9752</v>
      </c>
      <c r="AR10" s="951">
        <v>143.5</v>
      </c>
    </row>
    <row r="11" spans="1:46" ht="13.5" customHeight="1" x14ac:dyDescent="0.15">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450</v>
      </c>
      <c r="AL11" s="944"/>
      <c r="AM11" s="944"/>
      <c r="AN11" s="945"/>
      <c r="AO11" s="949">
        <v>104428</v>
      </c>
      <c r="AP11" s="949">
        <v>4090</v>
      </c>
      <c r="AQ11" s="950">
        <v>1608</v>
      </c>
      <c r="AR11" s="951">
        <v>154.4</v>
      </c>
    </row>
    <row r="12" spans="1:46" ht="13.5" customHeight="1" x14ac:dyDescent="0.15">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451</v>
      </c>
      <c r="AL12" s="944"/>
      <c r="AM12" s="944"/>
      <c r="AN12" s="945"/>
      <c r="AO12" s="949" t="s">
        <v>325</v>
      </c>
      <c r="AP12" s="949" t="s">
        <v>325</v>
      </c>
      <c r="AQ12" s="950">
        <v>4</v>
      </c>
      <c r="AR12" s="951" t="s">
        <v>325</v>
      </c>
    </row>
    <row r="13" spans="1:46" ht="13.5" customHeight="1" x14ac:dyDescent="0.15">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452</v>
      </c>
      <c r="AL13" s="944"/>
      <c r="AM13" s="944"/>
      <c r="AN13" s="945"/>
      <c r="AO13" s="949">
        <v>152975</v>
      </c>
      <c r="AP13" s="949">
        <v>5992</v>
      </c>
      <c r="AQ13" s="950">
        <v>4175</v>
      </c>
      <c r="AR13" s="951">
        <v>43.5</v>
      </c>
    </row>
    <row r="14" spans="1:46" ht="13.5" customHeight="1" x14ac:dyDescent="0.15">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453</v>
      </c>
      <c r="AL14" s="944"/>
      <c r="AM14" s="944"/>
      <c r="AN14" s="945"/>
      <c r="AO14" s="949">
        <v>37600</v>
      </c>
      <c r="AP14" s="949">
        <v>1473</v>
      </c>
      <c r="AQ14" s="950">
        <v>2340</v>
      </c>
      <c r="AR14" s="951">
        <v>-37.1</v>
      </c>
    </row>
    <row r="15" spans="1:46" ht="13.5" customHeight="1" x14ac:dyDescent="0.15">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454</v>
      </c>
      <c r="AL15" s="953"/>
      <c r="AM15" s="953"/>
      <c r="AN15" s="954"/>
      <c r="AO15" s="949">
        <v>-145198</v>
      </c>
      <c r="AP15" s="949">
        <v>-5687</v>
      </c>
      <c r="AQ15" s="950">
        <v>-8060</v>
      </c>
      <c r="AR15" s="951">
        <v>-29.4</v>
      </c>
    </row>
    <row r="16" spans="1:46" x14ac:dyDescent="0.15">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120</v>
      </c>
      <c r="AL16" s="953"/>
      <c r="AM16" s="953"/>
      <c r="AN16" s="954"/>
      <c r="AO16" s="949">
        <v>3056337</v>
      </c>
      <c r="AP16" s="949">
        <v>119711</v>
      </c>
      <c r="AQ16" s="950">
        <v>114444</v>
      </c>
      <c r="AR16" s="951">
        <v>4.5999999999999996</v>
      </c>
    </row>
    <row r="17" spans="1:46" x14ac:dyDescent="0.15">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x14ac:dyDescent="0.15">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x14ac:dyDescent="0.15">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455</v>
      </c>
      <c r="AL19" s="922"/>
      <c r="AM19" s="922"/>
      <c r="AN19" s="922"/>
      <c r="AO19" s="922"/>
      <c r="AP19" s="922"/>
      <c r="AQ19" s="922"/>
      <c r="AR19" s="922"/>
    </row>
    <row r="20" spans="1:46" x14ac:dyDescent="0.15">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456</v>
      </c>
      <c r="AP20" s="961" t="s">
        <v>457</v>
      </c>
      <c r="AQ20" s="962" t="s">
        <v>458</v>
      </c>
      <c r="AR20" s="963"/>
    </row>
    <row r="21" spans="1:46" s="972" customFormat="1" x14ac:dyDescent="0.15">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459</v>
      </c>
      <c r="AL21" s="966"/>
      <c r="AM21" s="966"/>
      <c r="AN21" s="967"/>
      <c r="AO21" s="968">
        <v>9.67</v>
      </c>
      <c r="AP21" s="969">
        <v>10.6</v>
      </c>
      <c r="AQ21" s="970">
        <v>-0.93</v>
      </c>
      <c r="AR21" s="927"/>
      <c r="AS21" s="971"/>
      <c r="AT21" s="964"/>
    </row>
    <row r="22" spans="1:46" s="972" customFormat="1" x14ac:dyDescent="0.15">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460</v>
      </c>
      <c r="AL22" s="966"/>
      <c r="AM22" s="966"/>
      <c r="AN22" s="967"/>
      <c r="AO22" s="973">
        <v>95.7</v>
      </c>
      <c r="AP22" s="974">
        <v>97.5</v>
      </c>
      <c r="AQ22" s="975">
        <v>-1.8</v>
      </c>
      <c r="AR22" s="956"/>
      <c r="AS22" s="971"/>
      <c r="AT22" s="964"/>
    </row>
    <row r="23" spans="1:46" s="972" customFormat="1" x14ac:dyDescent="0.15">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x14ac:dyDescent="0.15">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x14ac:dyDescent="0.15">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x14ac:dyDescent="0.15">
      <c r="A26" s="980" t="s">
        <v>461</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x14ac:dyDescent="0.15">
      <c r="A27" s="981"/>
      <c r="AO27" s="922"/>
      <c r="AP27" s="922"/>
      <c r="AQ27" s="922"/>
      <c r="AR27" s="922"/>
      <c r="AS27" s="922"/>
      <c r="AT27" s="922"/>
    </row>
    <row r="28" spans="1:46" ht="17.25" x14ac:dyDescent="0.15">
      <c r="A28" s="923" t="s">
        <v>462</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x14ac:dyDescent="0.15">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463</v>
      </c>
      <c r="AL29" s="927"/>
      <c r="AM29" s="927"/>
      <c r="AN29" s="927"/>
      <c r="AO29" s="922"/>
      <c r="AP29" s="922"/>
      <c r="AQ29" s="922"/>
      <c r="AR29" s="922"/>
      <c r="AS29" s="983"/>
    </row>
    <row r="30" spans="1:46" ht="13.5" customHeight="1" x14ac:dyDescent="0.15">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443</v>
      </c>
      <c r="AP30" s="933"/>
      <c r="AQ30" s="934" t="s">
        <v>444</v>
      </c>
      <c r="AR30" s="935"/>
    </row>
    <row r="31" spans="1:46" x14ac:dyDescent="0.15">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445</v>
      </c>
      <c r="AQ31" s="941" t="s">
        <v>446</v>
      </c>
      <c r="AR31" s="942" t="s">
        <v>447</v>
      </c>
    </row>
    <row r="32" spans="1:46" ht="27" customHeight="1" x14ac:dyDescent="0.15">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464</v>
      </c>
      <c r="AL32" s="985"/>
      <c r="AM32" s="985"/>
      <c r="AN32" s="986"/>
      <c r="AO32" s="987">
        <v>1661456</v>
      </c>
      <c r="AP32" s="987">
        <v>65076</v>
      </c>
      <c r="AQ32" s="988">
        <v>72468</v>
      </c>
      <c r="AR32" s="989">
        <v>-10.199999999999999</v>
      </c>
    </row>
    <row r="33" spans="1:46" ht="13.5" customHeight="1" x14ac:dyDescent="0.15">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465</v>
      </c>
      <c r="AL33" s="985"/>
      <c r="AM33" s="985"/>
      <c r="AN33" s="986"/>
      <c r="AO33" s="987" t="s">
        <v>325</v>
      </c>
      <c r="AP33" s="987" t="s">
        <v>325</v>
      </c>
      <c r="AQ33" s="988" t="s">
        <v>325</v>
      </c>
      <c r="AR33" s="989" t="s">
        <v>325</v>
      </c>
    </row>
    <row r="34" spans="1:46" ht="27" customHeight="1" x14ac:dyDescent="0.15">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466</v>
      </c>
      <c r="AL34" s="985"/>
      <c r="AM34" s="985"/>
      <c r="AN34" s="986"/>
      <c r="AO34" s="987" t="s">
        <v>325</v>
      </c>
      <c r="AP34" s="987" t="s">
        <v>325</v>
      </c>
      <c r="AQ34" s="988">
        <v>1</v>
      </c>
      <c r="AR34" s="989" t="s">
        <v>325</v>
      </c>
    </row>
    <row r="35" spans="1:46" ht="27" customHeight="1" x14ac:dyDescent="0.15">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467</v>
      </c>
      <c r="AL35" s="985"/>
      <c r="AM35" s="985"/>
      <c r="AN35" s="986"/>
      <c r="AO35" s="987">
        <v>767891</v>
      </c>
      <c r="AP35" s="987">
        <v>30077</v>
      </c>
      <c r="AQ35" s="988">
        <v>17710</v>
      </c>
      <c r="AR35" s="989">
        <v>69.8</v>
      </c>
    </row>
    <row r="36" spans="1:46" ht="27" customHeight="1" x14ac:dyDescent="0.15">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468</v>
      </c>
      <c r="AL36" s="985"/>
      <c r="AM36" s="985"/>
      <c r="AN36" s="986"/>
      <c r="AO36" s="987">
        <v>187163</v>
      </c>
      <c r="AP36" s="987">
        <v>7331</v>
      </c>
      <c r="AQ36" s="988">
        <v>2475</v>
      </c>
      <c r="AR36" s="989">
        <v>196.2</v>
      </c>
    </row>
    <row r="37" spans="1:46" ht="13.5" customHeight="1" x14ac:dyDescent="0.15">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469</v>
      </c>
      <c r="AL37" s="985"/>
      <c r="AM37" s="985"/>
      <c r="AN37" s="986"/>
      <c r="AO37" s="987">
        <v>32707</v>
      </c>
      <c r="AP37" s="987">
        <v>1281</v>
      </c>
      <c r="AQ37" s="988">
        <v>637</v>
      </c>
      <c r="AR37" s="989">
        <v>101.1</v>
      </c>
    </row>
    <row r="38" spans="1:46" ht="27" customHeight="1" x14ac:dyDescent="0.15">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470</v>
      </c>
      <c r="AL38" s="991"/>
      <c r="AM38" s="991"/>
      <c r="AN38" s="992"/>
      <c r="AO38" s="993" t="s">
        <v>325</v>
      </c>
      <c r="AP38" s="993" t="s">
        <v>325</v>
      </c>
      <c r="AQ38" s="994">
        <v>2</v>
      </c>
      <c r="AR38" s="975" t="s">
        <v>325</v>
      </c>
      <c r="AS38" s="983"/>
    </row>
    <row r="39" spans="1:46" x14ac:dyDescent="0.15">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471</v>
      </c>
      <c r="AL39" s="991"/>
      <c r="AM39" s="991"/>
      <c r="AN39" s="992"/>
      <c r="AO39" s="987">
        <v>-42552</v>
      </c>
      <c r="AP39" s="987">
        <v>-1667</v>
      </c>
      <c r="AQ39" s="988">
        <v>-3769</v>
      </c>
      <c r="AR39" s="989">
        <v>-55.8</v>
      </c>
      <c r="AS39" s="983"/>
    </row>
    <row r="40" spans="1:46" ht="27" customHeight="1" x14ac:dyDescent="0.15">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472</v>
      </c>
      <c r="AL40" s="985"/>
      <c r="AM40" s="985"/>
      <c r="AN40" s="986"/>
      <c r="AO40" s="987">
        <v>-1771538</v>
      </c>
      <c r="AP40" s="987">
        <v>-69388</v>
      </c>
      <c r="AQ40" s="988">
        <v>-62733</v>
      </c>
      <c r="AR40" s="989">
        <v>10.6</v>
      </c>
      <c r="AS40" s="983"/>
    </row>
    <row r="41" spans="1:46" x14ac:dyDescent="0.15">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231</v>
      </c>
      <c r="AL41" s="996"/>
      <c r="AM41" s="996"/>
      <c r="AN41" s="997"/>
      <c r="AO41" s="987">
        <v>835127</v>
      </c>
      <c r="AP41" s="987">
        <v>32710</v>
      </c>
      <c r="AQ41" s="988">
        <v>26792</v>
      </c>
      <c r="AR41" s="989">
        <v>22.1</v>
      </c>
      <c r="AS41" s="983"/>
    </row>
    <row r="42" spans="1:46" x14ac:dyDescent="0.15">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473</v>
      </c>
      <c r="AL42" s="922"/>
      <c r="AM42" s="922"/>
      <c r="AN42" s="922"/>
      <c r="AO42" s="922"/>
      <c r="AP42" s="922"/>
      <c r="AQ42" s="956"/>
      <c r="AR42" s="956"/>
      <c r="AS42" s="983"/>
    </row>
    <row r="43" spans="1:46" x14ac:dyDescent="0.15">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x14ac:dyDescent="0.15">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x14ac:dyDescent="0.15">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x14ac:dyDescent="0.15">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15">
      <c r="A47" s="1002" t="s">
        <v>474</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x14ac:dyDescent="0.15">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475</v>
      </c>
      <c r="AL48" s="1003"/>
      <c r="AM48" s="1003"/>
      <c r="AN48" s="1003"/>
      <c r="AO48" s="1003"/>
      <c r="AP48" s="1003"/>
      <c r="AQ48" s="1004"/>
      <c r="AR48" s="1003"/>
    </row>
    <row r="49" spans="1:44" ht="13.5" customHeight="1" x14ac:dyDescent="0.15">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443</v>
      </c>
      <c r="AN49" s="1008" t="s">
        <v>476</v>
      </c>
      <c r="AO49" s="1009"/>
      <c r="AP49" s="1009"/>
      <c r="AQ49" s="1009"/>
      <c r="AR49" s="1010"/>
    </row>
    <row r="50" spans="1:44" x14ac:dyDescent="0.15">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477</v>
      </c>
      <c r="AO50" s="1015" t="s">
        <v>478</v>
      </c>
      <c r="AP50" s="1016" t="s">
        <v>479</v>
      </c>
      <c r="AQ50" s="1017" t="s">
        <v>480</v>
      </c>
      <c r="AR50" s="1018" t="s">
        <v>481</v>
      </c>
    </row>
    <row r="51" spans="1:44" x14ac:dyDescent="0.15">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482</v>
      </c>
      <c r="AL51" s="1006"/>
      <c r="AM51" s="1019">
        <v>2242233</v>
      </c>
      <c r="AN51" s="1020">
        <v>78932</v>
      </c>
      <c r="AO51" s="1021">
        <v>27.7</v>
      </c>
      <c r="AP51" s="1022">
        <v>88968</v>
      </c>
      <c r="AQ51" s="1023">
        <v>6.8</v>
      </c>
      <c r="AR51" s="1024">
        <v>20.9</v>
      </c>
    </row>
    <row r="52" spans="1:44" x14ac:dyDescent="0.15">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483</v>
      </c>
      <c r="AM52" s="1027">
        <v>791255</v>
      </c>
      <c r="AN52" s="1028">
        <v>27854</v>
      </c>
      <c r="AO52" s="1029">
        <v>13.3</v>
      </c>
      <c r="AP52" s="1030">
        <v>45482</v>
      </c>
      <c r="AQ52" s="1031">
        <v>5.5</v>
      </c>
      <c r="AR52" s="1032">
        <v>7.8</v>
      </c>
    </row>
    <row r="53" spans="1:44" x14ac:dyDescent="0.15">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484</v>
      </c>
      <c r="AL53" s="1006"/>
      <c r="AM53" s="1019">
        <v>1428981</v>
      </c>
      <c r="AN53" s="1020">
        <v>51726</v>
      </c>
      <c r="AO53" s="1021">
        <v>-34.5</v>
      </c>
      <c r="AP53" s="1022">
        <v>85173</v>
      </c>
      <c r="AQ53" s="1023">
        <v>-4.3</v>
      </c>
      <c r="AR53" s="1024">
        <v>-30.2</v>
      </c>
    </row>
    <row r="54" spans="1:44" x14ac:dyDescent="0.15">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483</v>
      </c>
      <c r="AM54" s="1027">
        <v>568867</v>
      </c>
      <c r="AN54" s="1028">
        <v>20592</v>
      </c>
      <c r="AO54" s="1029">
        <v>-26.1</v>
      </c>
      <c r="AP54" s="1030">
        <v>43913</v>
      </c>
      <c r="AQ54" s="1031">
        <v>-3.4</v>
      </c>
      <c r="AR54" s="1032">
        <v>-22.7</v>
      </c>
    </row>
    <row r="55" spans="1:44" x14ac:dyDescent="0.15">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485</v>
      </c>
      <c r="AL55" s="1006"/>
      <c r="AM55" s="1019">
        <v>765486</v>
      </c>
      <c r="AN55" s="1020">
        <v>28472</v>
      </c>
      <c r="AO55" s="1021">
        <v>-45</v>
      </c>
      <c r="AP55" s="1022">
        <v>94081</v>
      </c>
      <c r="AQ55" s="1023">
        <v>10.5</v>
      </c>
      <c r="AR55" s="1024">
        <v>-55.5</v>
      </c>
    </row>
    <row r="56" spans="1:44" x14ac:dyDescent="0.15">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483</v>
      </c>
      <c r="AM56" s="1027">
        <v>459806</v>
      </c>
      <c r="AN56" s="1028">
        <v>17102</v>
      </c>
      <c r="AO56" s="1029">
        <v>-16.899999999999999</v>
      </c>
      <c r="AP56" s="1030">
        <v>48949</v>
      </c>
      <c r="AQ56" s="1031">
        <v>11.5</v>
      </c>
      <c r="AR56" s="1032">
        <v>-28.4</v>
      </c>
    </row>
    <row r="57" spans="1:44" x14ac:dyDescent="0.15">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486</v>
      </c>
      <c r="AL57" s="1006"/>
      <c r="AM57" s="1019">
        <v>1219794</v>
      </c>
      <c r="AN57" s="1020">
        <v>46475</v>
      </c>
      <c r="AO57" s="1021">
        <v>63.2</v>
      </c>
      <c r="AP57" s="1022">
        <v>92632</v>
      </c>
      <c r="AQ57" s="1023">
        <v>-1.5</v>
      </c>
      <c r="AR57" s="1024">
        <v>64.7</v>
      </c>
    </row>
    <row r="58" spans="1:44" x14ac:dyDescent="0.15">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483</v>
      </c>
      <c r="AM58" s="1027">
        <v>716422</v>
      </c>
      <c r="AN58" s="1028">
        <v>27296</v>
      </c>
      <c r="AO58" s="1029">
        <v>59.6</v>
      </c>
      <c r="AP58" s="1030">
        <v>47978</v>
      </c>
      <c r="AQ58" s="1031">
        <v>-2</v>
      </c>
      <c r="AR58" s="1032">
        <v>61.6</v>
      </c>
    </row>
    <row r="59" spans="1:44" x14ac:dyDescent="0.15">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487</v>
      </c>
      <c r="AL59" s="1006"/>
      <c r="AM59" s="1019">
        <v>1621025</v>
      </c>
      <c r="AN59" s="1020">
        <v>63492</v>
      </c>
      <c r="AO59" s="1021">
        <v>36.6</v>
      </c>
      <c r="AP59" s="1022">
        <v>96469</v>
      </c>
      <c r="AQ59" s="1023">
        <v>4.0999999999999996</v>
      </c>
      <c r="AR59" s="1024">
        <v>32.5</v>
      </c>
    </row>
    <row r="60" spans="1:44" x14ac:dyDescent="0.15">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483</v>
      </c>
      <c r="AM60" s="1027">
        <v>1366279</v>
      </c>
      <c r="AN60" s="1028">
        <v>53515</v>
      </c>
      <c r="AO60" s="1029">
        <v>96.1</v>
      </c>
      <c r="AP60" s="1030">
        <v>49775</v>
      </c>
      <c r="AQ60" s="1031">
        <v>3.7</v>
      </c>
      <c r="AR60" s="1032">
        <v>92.4</v>
      </c>
    </row>
    <row r="61" spans="1:44" x14ac:dyDescent="0.15">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488</v>
      </c>
      <c r="AL61" s="1033"/>
      <c r="AM61" s="1034">
        <v>1455504</v>
      </c>
      <c r="AN61" s="1035">
        <v>53819</v>
      </c>
      <c r="AO61" s="1036">
        <v>9.6</v>
      </c>
      <c r="AP61" s="1037">
        <v>91465</v>
      </c>
      <c r="AQ61" s="1038">
        <v>3.1</v>
      </c>
      <c r="AR61" s="1024">
        <v>6.5</v>
      </c>
    </row>
    <row r="62" spans="1:44" x14ac:dyDescent="0.15">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483</v>
      </c>
      <c r="AM62" s="1027">
        <v>780526</v>
      </c>
      <c r="AN62" s="1028">
        <v>29272</v>
      </c>
      <c r="AO62" s="1029">
        <v>25.2</v>
      </c>
      <c r="AP62" s="1030">
        <v>47219</v>
      </c>
      <c r="AQ62" s="1031">
        <v>3.1</v>
      </c>
      <c r="AR62" s="1032">
        <v>22.1</v>
      </c>
    </row>
    <row r="63" spans="1:44" x14ac:dyDescent="0.15">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x14ac:dyDescent="0.15">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x14ac:dyDescent="0.15">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x14ac:dyDescent="0.15">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15">
      <c r="AK67" s="922"/>
      <c r="AL67" s="922"/>
      <c r="AM67" s="922"/>
      <c r="AN67" s="922"/>
      <c r="AO67" s="922"/>
      <c r="AP67" s="922"/>
      <c r="AQ67" s="922"/>
      <c r="AR67" s="922"/>
      <c r="AS67" s="922"/>
      <c r="AT67" s="922"/>
    </row>
    <row r="68" spans="1:46" ht="13.5" hidden="1" customHeight="1" x14ac:dyDescent="0.15">
      <c r="AK68" s="922"/>
      <c r="AL68" s="922"/>
      <c r="AM68" s="922"/>
      <c r="AN68" s="922"/>
      <c r="AO68" s="922"/>
      <c r="AP68" s="922"/>
      <c r="AQ68" s="922"/>
      <c r="AR68" s="922"/>
    </row>
    <row r="69" spans="1:46" ht="13.5" hidden="1" customHeight="1" x14ac:dyDescent="0.15">
      <c r="AK69" s="922"/>
      <c r="AL69" s="922"/>
      <c r="AM69" s="922"/>
      <c r="AN69" s="922"/>
      <c r="AO69" s="922"/>
      <c r="AP69" s="922"/>
      <c r="AQ69" s="922"/>
      <c r="AR69" s="922"/>
    </row>
    <row r="70" spans="1:46" hidden="1" x14ac:dyDescent="0.15">
      <c r="AK70" s="922"/>
      <c r="AL70" s="922"/>
      <c r="AM70" s="922"/>
      <c r="AN70" s="922"/>
      <c r="AO70" s="922"/>
      <c r="AP70" s="922"/>
      <c r="AQ70" s="922"/>
      <c r="AR70" s="922"/>
    </row>
    <row r="71" spans="1:46" hidden="1" x14ac:dyDescent="0.15">
      <c r="AK71" s="922"/>
      <c r="AL71" s="922"/>
      <c r="AM71" s="922"/>
      <c r="AN71" s="922"/>
      <c r="AO71" s="922"/>
      <c r="AP71" s="922"/>
      <c r="AQ71" s="922"/>
      <c r="AR71" s="922"/>
    </row>
    <row r="72" spans="1:46" hidden="1" x14ac:dyDescent="0.15">
      <c r="AK72" s="922"/>
      <c r="AL72" s="922"/>
      <c r="AM72" s="922"/>
      <c r="AN72" s="922"/>
      <c r="AO72" s="922"/>
      <c r="AP72" s="922"/>
      <c r="AQ72" s="922"/>
      <c r="AR72" s="922"/>
    </row>
    <row r="73" spans="1:46" hidden="1" x14ac:dyDescent="0.15">
      <c r="AK73" s="922"/>
      <c r="AL73" s="922"/>
      <c r="AM73" s="922"/>
      <c r="AN73" s="922"/>
      <c r="AO73" s="922"/>
      <c r="AP73" s="922"/>
      <c r="AQ73" s="922"/>
      <c r="AR73" s="922"/>
    </row>
  </sheetData>
  <sheetProtection algorithmName="SHA-512" hashValue="O3Dzfn6NOq2KLrynTKp8vSHMXEVtS87Fcxn/vUJ80VGTuxaOSdMYWK4vT9e88cPDNM2gdZPTAcwbhai6OMLAzA==" saltValue="ulE/thftM4U7Q9E31mrxs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aE0rgxdPuXSm80aRWN4cIudoRykJFoOX5CDVcAS7ZqS+jy890+0NN9a6aac38cZyvvwlbgqyJWJEeFTMFp7roQ==" saltValue="fa3UE0jYH0t+VMil/HTX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e0f8C/bwRPQcfK+gHEINEzJeDAzxEM9WcFLVPXelJSSE7FfAuRfpwd62+9JNakdUmnhoeoWkdiiZxughp6vWDw==" saltValue="UZhPkRmiqrbXyiZjytWv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1041" customWidth="1"/>
    <col min="2" max="16" width="14.625" style="1041" customWidth="1"/>
    <col min="17"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2"/>
      <c r="C45" s="1042"/>
      <c r="D45" s="1042"/>
      <c r="E45" s="1042"/>
      <c r="F45" s="1042"/>
      <c r="G45" s="1042"/>
      <c r="H45" s="1042"/>
      <c r="I45" s="1042"/>
      <c r="J45" s="1043" t="s">
        <v>489</v>
      </c>
    </row>
    <row r="46" spans="2:10" ht="29.25" customHeight="1" thickBot="1" x14ac:dyDescent="0.25">
      <c r="B46" s="1044" t="s">
        <v>25</v>
      </c>
      <c r="C46" s="1045"/>
      <c r="D46" s="1045"/>
      <c r="E46" s="1046" t="s">
        <v>490</v>
      </c>
      <c r="F46" s="1047" t="s">
        <v>3</v>
      </c>
      <c r="G46" s="1048" t="s">
        <v>4</v>
      </c>
      <c r="H46" s="1048" t="s">
        <v>5</v>
      </c>
      <c r="I46" s="1048" t="s">
        <v>6</v>
      </c>
      <c r="J46" s="1049" t="s">
        <v>7</v>
      </c>
    </row>
    <row r="47" spans="2:10" ht="57.75" customHeight="1" x14ac:dyDescent="0.15">
      <c r="B47" s="1050"/>
      <c r="C47" s="1051" t="s">
        <v>491</v>
      </c>
      <c r="D47" s="1051"/>
      <c r="E47" s="1052"/>
      <c r="F47" s="1053">
        <v>8.06</v>
      </c>
      <c r="G47" s="1054">
        <v>9.64</v>
      </c>
      <c r="H47" s="1054">
        <v>13.31</v>
      </c>
      <c r="I47" s="1054">
        <v>17.829999999999998</v>
      </c>
      <c r="J47" s="1055">
        <v>23.48</v>
      </c>
    </row>
    <row r="48" spans="2:10" ht="57.75" customHeight="1" x14ac:dyDescent="0.15">
      <c r="B48" s="1056"/>
      <c r="C48" s="1057" t="s">
        <v>492</v>
      </c>
      <c r="D48" s="1057"/>
      <c r="E48" s="1058"/>
      <c r="F48" s="1059">
        <v>2.58</v>
      </c>
      <c r="G48" s="1060">
        <v>3.28</v>
      </c>
      <c r="H48" s="1060">
        <v>3.87</v>
      </c>
      <c r="I48" s="1060">
        <v>5.23</v>
      </c>
      <c r="J48" s="1061">
        <v>4.0599999999999996</v>
      </c>
    </row>
    <row r="49" spans="2:10" ht="57.75" customHeight="1" thickBot="1" x14ac:dyDescent="0.2">
      <c r="B49" s="1062"/>
      <c r="C49" s="1063" t="s">
        <v>493</v>
      </c>
      <c r="D49" s="1063"/>
      <c r="E49" s="1064"/>
      <c r="F49" s="1065" t="s">
        <v>494</v>
      </c>
      <c r="G49" s="1066">
        <v>0.74</v>
      </c>
      <c r="H49" s="1066">
        <v>2.3199999999999998</v>
      </c>
      <c r="I49" s="1066">
        <v>4.3600000000000003</v>
      </c>
      <c r="J49" s="1067">
        <v>2.86</v>
      </c>
    </row>
    <row r="50" spans="2:10" x14ac:dyDescent="0.15"/>
  </sheetData>
  <sheetProtection algorithmName="SHA-512" hashValue="vymZbcO7s2wMIW9Dt18W0cWBc4tPvVADFVuPnG0dG6WGn8QaybfhqKjp47yIW3R5RSu8M2CK/DAAGc1cIqiOFA==" saltValue="0B9Yc4yMq2II3gL2AEei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69" customWidth="1"/>
    <col min="2" max="2" width="11" style="1069" customWidth="1"/>
    <col min="3" max="3" width="17" style="1069" customWidth="1"/>
    <col min="4" max="5" width="16.625" style="1069" customWidth="1"/>
    <col min="6" max="15" width="15" style="1069" customWidth="1"/>
    <col min="16" max="16" width="24" style="1069" customWidth="1"/>
    <col min="17" max="16384" width="0" style="1069" hidden="1"/>
  </cols>
  <sheetData>
    <row r="1" spans="1:16" ht="16.5" customHeight="1" x14ac:dyDescent="0.15">
      <c r="A1" s="1068"/>
      <c r="B1" s="1068"/>
      <c r="C1" s="1068"/>
      <c r="D1" s="1068"/>
      <c r="E1" s="1068"/>
      <c r="F1" s="1068"/>
      <c r="G1" s="1068"/>
      <c r="H1" s="1068"/>
      <c r="I1" s="1068"/>
      <c r="J1" s="1068"/>
      <c r="K1" s="1068"/>
      <c r="L1" s="1068"/>
      <c r="M1" s="1068"/>
      <c r="N1" s="1068"/>
      <c r="O1" s="1068"/>
      <c r="P1" s="1068"/>
    </row>
    <row r="2" spans="1:16" ht="16.5" customHeight="1" x14ac:dyDescent="0.15">
      <c r="A2" s="1068"/>
      <c r="B2" s="1068"/>
      <c r="C2" s="1068"/>
      <c r="D2" s="1068"/>
      <c r="E2" s="1068"/>
      <c r="F2" s="1068"/>
      <c r="G2" s="1068"/>
      <c r="H2" s="1068"/>
      <c r="I2" s="1068"/>
      <c r="J2" s="1068"/>
      <c r="K2" s="1068"/>
      <c r="L2" s="1068"/>
      <c r="M2" s="1068"/>
      <c r="N2" s="1068"/>
      <c r="O2" s="1068"/>
      <c r="P2" s="1068"/>
    </row>
    <row r="3" spans="1:16" ht="16.5" customHeight="1" x14ac:dyDescent="0.15">
      <c r="A3" s="1068"/>
      <c r="B3" s="1068"/>
      <c r="C3" s="1068"/>
      <c r="D3" s="1068"/>
      <c r="E3" s="1068"/>
      <c r="F3" s="1068"/>
      <c r="G3" s="1068"/>
      <c r="H3" s="1068"/>
      <c r="I3" s="1068"/>
      <c r="J3" s="1068"/>
      <c r="K3" s="1068"/>
      <c r="L3" s="1068"/>
      <c r="M3" s="1068"/>
      <c r="N3" s="1068"/>
      <c r="O3" s="1068"/>
      <c r="P3" s="1068"/>
    </row>
    <row r="4" spans="1:16" ht="16.5" customHeight="1" x14ac:dyDescent="0.15">
      <c r="A4" s="1068"/>
      <c r="B4" s="1068"/>
      <c r="C4" s="1068"/>
      <c r="D4" s="1068"/>
      <c r="E4" s="1068"/>
      <c r="F4" s="1068"/>
      <c r="G4" s="1068"/>
      <c r="H4" s="1068"/>
      <c r="I4" s="1068"/>
      <c r="J4" s="1068"/>
      <c r="K4" s="1068"/>
      <c r="L4" s="1068"/>
      <c r="M4" s="1068"/>
      <c r="N4" s="1068"/>
      <c r="O4" s="1068"/>
      <c r="P4" s="1068"/>
    </row>
    <row r="5" spans="1:16" ht="16.5" customHeight="1" x14ac:dyDescent="0.15">
      <c r="A5" s="1068"/>
      <c r="B5" s="1068"/>
      <c r="C5" s="1068"/>
      <c r="D5" s="1068"/>
      <c r="E5" s="1068"/>
      <c r="F5" s="1068"/>
      <c r="G5" s="1068"/>
      <c r="H5" s="1068"/>
      <c r="I5" s="1068"/>
      <c r="J5" s="1068"/>
      <c r="K5" s="1068"/>
      <c r="L5" s="1068"/>
      <c r="M5" s="1068"/>
      <c r="N5" s="1068"/>
      <c r="O5" s="1068"/>
      <c r="P5" s="1068"/>
    </row>
    <row r="6" spans="1:16" ht="16.5" customHeight="1" x14ac:dyDescent="0.15">
      <c r="A6" s="1068"/>
      <c r="B6" s="1068"/>
      <c r="C6" s="1068"/>
      <c r="D6" s="1068"/>
      <c r="E6" s="1068"/>
      <c r="F6" s="1068"/>
      <c r="G6" s="1068"/>
      <c r="H6" s="1068"/>
      <c r="I6" s="1068"/>
      <c r="J6" s="1068"/>
      <c r="K6" s="1068"/>
      <c r="L6" s="1068"/>
      <c r="M6" s="1068"/>
      <c r="N6" s="1068"/>
      <c r="O6" s="1068"/>
      <c r="P6" s="1068"/>
    </row>
    <row r="7" spans="1:16" ht="16.5" customHeight="1" x14ac:dyDescent="0.15">
      <c r="A7" s="1068"/>
      <c r="B7" s="1068"/>
      <c r="C7" s="1068"/>
      <c r="D7" s="1068"/>
      <c r="E7" s="1068"/>
      <c r="F7" s="1068"/>
      <c r="G7" s="1068"/>
      <c r="H7" s="1068"/>
      <c r="I7" s="1068"/>
      <c r="J7" s="1068"/>
      <c r="K7" s="1068"/>
      <c r="L7" s="1068"/>
      <c r="M7" s="1068"/>
      <c r="N7" s="1068"/>
      <c r="O7" s="1068"/>
      <c r="P7" s="1068"/>
    </row>
    <row r="8" spans="1:16" ht="16.5" customHeight="1" x14ac:dyDescent="0.15">
      <c r="A8" s="1068"/>
      <c r="B8" s="1068"/>
      <c r="C8" s="1068"/>
      <c r="D8" s="1068"/>
      <c r="E8" s="1068"/>
      <c r="F8" s="1068"/>
      <c r="G8" s="1068"/>
      <c r="H8" s="1068"/>
      <c r="I8" s="1068"/>
      <c r="J8" s="1068"/>
      <c r="K8" s="1068"/>
      <c r="L8" s="1068"/>
      <c r="M8" s="1068"/>
      <c r="N8" s="1068"/>
      <c r="O8" s="1068"/>
      <c r="P8" s="1068"/>
    </row>
    <row r="9" spans="1:16" ht="16.5" customHeight="1" x14ac:dyDescent="0.15">
      <c r="A9" s="1068"/>
      <c r="B9" s="1068"/>
      <c r="C9" s="1068"/>
      <c r="D9" s="1068"/>
      <c r="E9" s="1068"/>
      <c r="F9" s="1068"/>
      <c r="G9" s="1068"/>
      <c r="H9" s="1068"/>
      <c r="I9" s="1068"/>
      <c r="J9" s="1068"/>
      <c r="K9" s="1068"/>
      <c r="L9" s="1068"/>
      <c r="M9" s="1068"/>
      <c r="N9" s="1068"/>
      <c r="O9" s="1068"/>
      <c r="P9" s="1068"/>
    </row>
    <row r="10" spans="1:16" ht="16.5" customHeight="1" x14ac:dyDescent="0.15">
      <c r="A10" s="1068"/>
      <c r="B10" s="1068"/>
      <c r="C10" s="1068"/>
      <c r="D10" s="1068"/>
      <c r="E10" s="1068"/>
      <c r="F10" s="1068"/>
      <c r="G10" s="1068"/>
      <c r="H10" s="1068"/>
      <c r="I10" s="1068"/>
      <c r="J10" s="1068"/>
      <c r="K10" s="1068"/>
      <c r="L10" s="1068"/>
      <c r="M10" s="1068"/>
      <c r="N10" s="1068"/>
      <c r="O10" s="1068"/>
      <c r="P10" s="1068"/>
    </row>
    <row r="11" spans="1:16" ht="16.5" customHeight="1" x14ac:dyDescent="0.15">
      <c r="A11" s="1068"/>
      <c r="B11" s="1068"/>
      <c r="C11" s="1068"/>
      <c r="D11" s="1068"/>
      <c r="E11" s="1068"/>
      <c r="F11" s="1068"/>
      <c r="G11" s="1068"/>
      <c r="H11" s="1068"/>
      <c r="I11" s="1068"/>
      <c r="J11" s="1068"/>
      <c r="K11" s="1068"/>
      <c r="L11" s="1068"/>
      <c r="M11" s="1068"/>
      <c r="N11" s="1068"/>
      <c r="O11" s="1068"/>
      <c r="P11" s="1068"/>
    </row>
    <row r="12" spans="1:16" ht="16.5" customHeight="1" x14ac:dyDescent="0.15">
      <c r="A12" s="1068"/>
      <c r="B12" s="1068"/>
      <c r="C12" s="1068"/>
      <c r="D12" s="1068"/>
      <c r="E12" s="1068"/>
      <c r="F12" s="1068"/>
      <c r="G12" s="1068"/>
      <c r="H12" s="1068"/>
      <c r="I12" s="1068"/>
      <c r="J12" s="1068"/>
      <c r="K12" s="1068"/>
      <c r="L12" s="1068"/>
      <c r="M12" s="1068"/>
      <c r="N12" s="1068"/>
      <c r="O12" s="1068"/>
      <c r="P12" s="1068"/>
    </row>
    <row r="13" spans="1:16" ht="16.5" customHeight="1" x14ac:dyDescent="0.15">
      <c r="A13" s="1068"/>
      <c r="B13" s="1068"/>
      <c r="C13" s="1068"/>
      <c r="D13" s="1068"/>
      <c r="E13" s="1068"/>
      <c r="F13" s="1068"/>
      <c r="G13" s="1068"/>
      <c r="H13" s="1068"/>
      <c r="I13" s="1068"/>
      <c r="J13" s="1068"/>
      <c r="K13" s="1068"/>
      <c r="L13" s="1068"/>
      <c r="M13" s="1068"/>
      <c r="N13" s="1068"/>
      <c r="O13" s="1068"/>
      <c r="P13" s="1068"/>
    </row>
    <row r="14" spans="1:16" ht="16.5" customHeight="1" x14ac:dyDescent="0.15">
      <c r="A14" s="1068"/>
      <c r="B14" s="1068"/>
      <c r="C14" s="1068"/>
      <c r="D14" s="1068"/>
      <c r="E14" s="1068"/>
      <c r="F14" s="1068"/>
      <c r="G14" s="1068"/>
      <c r="H14" s="1068"/>
      <c r="I14" s="1068"/>
      <c r="J14" s="1068"/>
      <c r="K14" s="1068"/>
      <c r="L14" s="1068"/>
      <c r="M14" s="1068"/>
      <c r="N14" s="1068"/>
      <c r="O14" s="1068"/>
      <c r="P14" s="1068"/>
    </row>
    <row r="15" spans="1:16" ht="16.5" customHeight="1" x14ac:dyDescent="0.15">
      <c r="A15" s="1068"/>
      <c r="B15" s="1068"/>
      <c r="C15" s="1068"/>
      <c r="D15" s="1068"/>
      <c r="E15" s="1068"/>
      <c r="F15" s="1068"/>
      <c r="G15" s="1068"/>
      <c r="H15" s="1068"/>
      <c r="I15" s="1068"/>
      <c r="J15" s="1068"/>
      <c r="K15" s="1068"/>
      <c r="L15" s="1068"/>
      <c r="M15" s="1068"/>
      <c r="N15" s="1068"/>
      <c r="O15" s="1068"/>
      <c r="P15" s="1068"/>
    </row>
    <row r="16" spans="1:16" ht="16.5" customHeight="1" x14ac:dyDescent="0.15">
      <c r="A16" s="1068"/>
      <c r="B16" s="1068"/>
      <c r="C16" s="1068"/>
      <c r="D16" s="1068"/>
      <c r="E16" s="1068"/>
      <c r="F16" s="1068"/>
      <c r="G16" s="1068"/>
      <c r="H16" s="1068"/>
      <c r="I16" s="1068"/>
      <c r="J16" s="1068"/>
      <c r="K16" s="1068"/>
      <c r="L16" s="1068"/>
      <c r="M16" s="1068"/>
      <c r="N16" s="1068"/>
      <c r="O16" s="1068"/>
      <c r="P16" s="1068"/>
    </row>
    <row r="17" spans="1:16" ht="16.5" customHeight="1" x14ac:dyDescent="0.15">
      <c r="A17" s="1068"/>
      <c r="B17" s="1068"/>
      <c r="C17" s="1068"/>
      <c r="D17" s="1068"/>
      <c r="E17" s="1068"/>
      <c r="F17" s="1068"/>
      <c r="G17" s="1068"/>
      <c r="H17" s="1068"/>
      <c r="I17" s="1068"/>
      <c r="J17" s="1068"/>
      <c r="K17" s="1068"/>
      <c r="L17" s="1068"/>
      <c r="M17" s="1068"/>
      <c r="N17" s="1068"/>
      <c r="O17" s="1068"/>
      <c r="P17" s="1068"/>
    </row>
    <row r="18" spans="1:16" ht="16.5" customHeight="1" x14ac:dyDescent="0.15">
      <c r="A18" s="1068"/>
      <c r="B18" s="1068"/>
      <c r="C18" s="1068"/>
      <c r="D18" s="1068"/>
      <c r="E18" s="1068"/>
      <c r="F18" s="1068"/>
      <c r="G18" s="1068"/>
      <c r="H18" s="1068"/>
      <c r="I18" s="1068"/>
      <c r="J18" s="1068"/>
      <c r="K18" s="1068"/>
      <c r="L18" s="1068"/>
      <c r="M18" s="1068"/>
      <c r="N18" s="1068"/>
      <c r="O18" s="1068"/>
      <c r="P18" s="1068"/>
    </row>
    <row r="19" spans="1:16" ht="16.5" customHeight="1" x14ac:dyDescent="0.15">
      <c r="A19" s="1068"/>
      <c r="B19" s="1068"/>
      <c r="C19" s="1068"/>
      <c r="D19" s="1068"/>
      <c r="E19" s="1068"/>
      <c r="F19" s="1068"/>
      <c r="G19" s="1068"/>
      <c r="H19" s="1068"/>
      <c r="I19" s="1068"/>
      <c r="J19" s="1068"/>
      <c r="K19" s="1068"/>
      <c r="L19" s="1068"/>
      <c r="M19" s="1068"/>
      <c r="N19" s="1068"/>
      <c r="O19" s="1068"/>
      <c r="P19" s="1068"/>
    </row>
    <row r="20" spans="1:16" ht="16.5" customHeight="1" x14ac:dyDescent="0.15">
      <c r="A20" s="1068"/>
      <c r="B20" s="1068"/>
      <c r="C20" s="1068"/>
      <c r="D20" s="1068"/>
      <c r="E20" s="1068"/>
      <c r="F20" s="1068"/>
      <c r="G20" s="1068"/>
      <c r="H20" s="1068"/>
      <c r="I20" s="1068"/>
      <c r="J20" s="1068"/>
      <c r="K20" s="1068"/>
      <c r="L20" s="1068"/>
      <c r="M20" s="1068"/>
      <c r="N20" s="1068"/>
      <c r="O20" s="1068"/>
      <c r="P20" s="1068"/>
    </row>
    <row r="21" spans="1:16" ht="16.5" customHeight="1" x14ac:dyDescent="0.15">
      <c r="A21" s="1068"/>
      <c r="B21" s="1068"/>
      <c r="C21" s="1068"/>
      <c r="D21" s="1068"/>
      <c r="E21" s="1068"/>
      <c r="F21" s="1068"/>
      <c r="G21" s="1068"/>
      <c r="H21" s="1068"/>
      <c r="I21" s="1068"/>
      <c r="J21" s="1068"/>
      <c r="K21" s="1068"/>
      <c r="L21" s="1068"/>
      <c r="M21" s="1068"/>
      <c r="N21" s="1068"/>
      <c r="O21" s="1068"/>
      <c r="P21" s="1068"/>
    </row>
    <row r="22" spans="1:16" ht="16.5" customHeight="1" x14ac:dyDescent="0.15">
      <c r="A22" s="1068"/>
      <c r="B22" s="1068"/>
      <c r="C22" s="1068"/>
      <c r="D22" s="1068"/>
      <c r="E22" s="1068"/>
      <c r="F22" s="1068"/>
      <c r="G22" s="1068"/>
      <c r="H22" s="1068"/>
      <c r="I22" s="1068"/>
      <c r="J22" s="1068"/>
      <c r="K22" s="1068"/>
      <c r="L22" s="1068"/>
      <c r="M22" s="1068"/>
      <c r="N22" s="1068"/>
      <c r="O22" s="1068"/>
      <c r="P22" s="1068"/>
    </row>
    <row r="23" spans="1:16" ht="16.5" customHeight="1" x14ac:dyDescent="0.15">
      <c r="A23" s="1068"/>
      <c r="B23" s="1068"/>
      <c r="C23" s="1068"/>
      <c r="D23" s="1068"/>
      <c r="E23" s="1068"/>
      <c r="F23" s="1068"/>
      <c r="G23" s="1068"/>
      <c r="H23" s="1068"/>
      <c r="I23" s="1068"/>
      <c r="J23" s="1068"/>
      <c r="K23" s="1068"/>
      <c r="L23" s="1068"/>
      <c r="M23" s="1068"/>
      <c r="N23" s="1068"/>
      <c r="O23" s="1068"/>
      <c r="P23" s="1068"/>
    </row>
    <row r="24" spans="1:16" ht="16.5" customHeight="1" x14ac:dyDescent="0.15">
      <c r="A24" s="1068"/>
      <c r="B24" s="1068"/>
      <c r="C24" s="1068"/>
      <c r="D24" s="1068"/>
      <c r="E24" s="1068"/>
      <c r="F24" s="1068"/>
      <c r="G24" s="1068"/>
      <c r="H24" s="1068"/>
      <c r="I24" s="1068"/>
      <c r="J24" s="1068"/>
      <c r="K24" s="1068"/>
      <c r="L24" s="1068"/>
      <c r="M24" s="1068"/>
      <c r="N24" s="1068"/>
      <c r="O24" s="1068"/>
      <c r="P24" s="1068"/>
    </row>
    <row r="25" spans="1:16" ht="16.5" customHeight="1" x14ac:dyDescent="0.15">
      <c r="A25" s="1068"/>
      <c r="B25" s="1068"/>
      <c r="C25" s="1068"/>
      <c r="D25" s="1068"/>
      <c r="E25" s="1068"/>
      <c r="F25" s="1068"/>
      <c r="G25" s="1068"/>
      <c r="H25" s="1068"/>
      <c r="I25" s="1068"/>
      <c r="J25" s="1068"/>
      <c r="K25" s="1068"/>
      <c r="L25" s="1068"/>
      <c r="M25" s="1068"/>
      <c r="N25" s="1068"/>
      <c r="O25" s="1068"/>
      <c r="P25" s="1068"/>
    </row>
    <row r="26" spans="1:16" ht="16.5" customHeight="1" x14ac:dyDescent="0.15">
      <c r="A26" s="1068"/>
      <c r="B26" s="1068"/>
      <c r="C26" s="1068"/>
      <c r="D26" s="1068"/>
      <c r="E26" s="1068"/>
      <c r="F26" s="1068"/>
      <c r="G26" s="1068"/>
      <c r="H26" s="1068"/>
      <c r="I26" s="1068"/>
      <c r="J26" s="1068"/>
      <c r="K26" s="1068"/>
      <c r="L26" s="1068"/>
      <c r="M26" s="1068"/>
      <c r="N26" s="1068"/>
      <c r="O26" s="1068"/>
      <c r="P26" s="1068"/>
    </row>
    <row r="27" spans="1:16" ht="16.5" customHeight="1" x14ac:dyDescent="0.15">
      <c r="A27" s="1068"/>
      <c r="B27" s="1068"/>
      <c r="C27" s="1068"/>
      <c r="D27" s="1068"/>
      <c r="E27" s="1068"/>
      <c r="F27" s="1068"/>
      <c r="G27" s="1068"/>
      <c r="H27" s="1068"/>
      <c r="I27" s="1068"/>
      <c r="J27" s="1068"/>
      <c r="K27" s="1068"/>
      <c r="L27" s="1068"/>
      <c r="M27" s="1068"/>
      <c r="N27" s="1068"/>
      <c r="O27" s="1068"/>
      <c r="P27" s="1068"/>
    </row>
    <row r="28" spans="1:16" ht="16.5" customHeight="1" x14ac:dyDescent="0.15">
      <c r="A28" s="1068"/>
      <c r="B28" s="1068"/>
      <c r="C28" s="1068"/>
      <c r="D28" s="1068"/>
      <c r="E28" s="1068"/>
      <c r="F28" s="1068"/>
      <c r="G28" s="1068"/>
      <c r="H28" s="1068"/>
      <c r="I28" s="1068"/>
      <c r="J28" s="1068"/>
      <c r="K28" s="1068"/>
      <c r="L28" s="1068"/>
      <c r="M28" s="1068"/>
      <c r="N28" s="1068"/>
      <c r="O28" s="1068"/>
      <c r="P28" s="1068"/>
    </row>
    <row r="29" spans="1:16" ht="16.5" customHeight="1" x14ac:dyDescent="0.15">
      <c r="A29" s="1068"/>
      <c r="B29" s="1068"/>
      <c r="C29" s="1068"/>
      <c r="D29" s="1068"/>
      <c r="E29" s="1068"/>
      <c r="F29" s="1068"/>
      <c r="G29" s="1068"/>
      <c r="H29" s="1068"/>
      <c r="I29" s="1068"/>
      <c r="J29" s="1068"/>
      <c r="K29" s="1068"/>
      <c r="L29" s="1068"/>
      <c r="M29" s="1068"/>
      <c r="N29" s="1068"/>
      <c r="O29" s="1068"/>
      <c r="P29" s="1068"/>
    </row>
    <row r="30" spans="1:16" ht="16.5" customHeight="1" x14ac:dyDescent="0.15">
      <c r="A30" s="1068"/>
      <c r="B30" s="1068"/>
      <c r="C30" s="1068"/>
      <c r="D30" s="1068"/>
      <c r="E30" s="1068"/>
      <c r="F30" s="1068"/>
      <c r="G30" s="1068"/>
      <c r="H30" s="1068"/>
      <c r="I30" s="1068"/>
      <c r="J30" s="1068"/>
      <c r="K30" s="1068"/>
      <c r="L30" s="1068"/>
      <c r="M30" s="1068"/>
      <c r="N30" s="1068"/>
      <c r="O30" s="1068"/>
      <c r="P30" s="1068"/>
    </row>
    <row r="31" spans="1:16" ht="16.5" customHeight="1" x14ac:dyDescent="0.15">
      <c r="A31" s="1068"/>
      <c r="B31" s="1068"/>
      <c r="C31" s="1068"/>
      <c r="D31" s="1068"/>
      <c r="E31" s="1068"/>
      <c r="F31" s="1068"/>
      <c r="G31" s="1068"/>
      <c r="H31" s="1068"/>
      <c r="I31" s="1068"/>
      <c r="J31" s="1068"/>
      <c r="K31" s="1068"/>
      <c r="L31" s="1068"/>
      <c r="M31" s="1068"/>
      <c r="N31" s="1068"/>
      <c r="O31" s="1068"/>
      <c r="P31" s="1068"/>
    </row>
    <row r="32" spans="1:16" ht="31.5" customHeight="1" thickBot="1" x14ac:dyDescent="0.2">
      <c r="A32" s="1068"/>
      <c r="B32" s="1068"/>
      <c r="C32" s="1068"/>
      <c r="D32" s="1068"/>
      <c r="E32" s="1068"/>
      <c r="F32" s="1068"/>
      <c r="G32" s="1068"/>
      <c r="H32" s="1068"/>
      <c r="I32" s="1068"/>
      <c r="J32" s="1070" t="s">
        <v>489</v>
      </c>
      <c r="K32" s="1068"/>
      <c r="L32" s="1068"/>
      <c r="M32" s="1068"/>
      <c r="N32" s="1068"/>
      <c r="O32" s="1068"/>
      <c r="P32" s="1068"/>
    </row>
    <row r="33" spans="1:16" ht="39" customHeight="1" thickBot="1" x14ac:dyDescent="0.25">
      <c r="A33" s="1068"/>
      <c r="B33" s="1071" t="s">
        <v>495</v>
      </c>
      <c r="C33" s="1072"/>
      <c r="D33" s="1072"/>
      <c r="E33" s="1073" t="s">
        <v>490</v>
      </c>
      <c r="F33" s="1074" t="s">
        <v>3</v>
      </c>
      <c r="G33" s="1075" t="s">
        <v>4</v>
      </c>
      <c r="H33" s="1075" t="s">
        <v>5</v>
      </c>
      <c r="I33" s="1075" t="s">
        <v>6</v>
      </c>
      <c r="J33" s="1076" t="s">
        <v>7</v>
      </c>
      <c r="K33" s="1068"/>
      <c r="L33" s="1068"/>
      <c r="M33" s="1068"/>
      <c r="N33" s="1068"/>
      <c r="O33" s="1068"/>
      <c r="P33" s="1068"/>
    </row>
    <row r="34" spans="1:16" ht="39" customHeight="1" x14ac:dyDescent="0.15">
      <c r="A34" s="1068"/>
      <c r="B34" s="1077"/>
      <c r="C34" s="1078" t="s">
        <v>496</v>
      </c>
      <c r="D34" s="1078"/>
      <c r="E34" s="1079"/>
      <c r="F34" s="1080">
        <v>2.69</v>
      </c>
      <c r="G34" s="1081">
        <v>3.28</v>
      </c>
      <c r="H34" s="1081">
        <v>3.87</v>
      </c>
      <c r="I34" s="1081">
        <v>5.22</v>
      </c>
      <c r="J34" s="1082">
        <v>4.0599999999999996</v>
      </c>
      <c r="K34" s="1068"/>
      <c r="L34" s="1068"/>
      <c r="M34" s="1068"/>
      <c r="N34" s="1068"/>
      <c r="O34" s="1068"/>
      <c r="P34" s="1068"/>
    </row>
    <row r="35" spans="1:16" ht="39" customHeight="1" x14ac:dyDescent="0.15">
      <c r="A35" s="1068"/>
      <c r="B35" s="1083"/>
      <c r="C35" s="1084" t="s">
        <v>497</v>
      </c>
      <c r="D35" s="1085"/>
      <c r="E35" s="1086"/>
      <c r="F35" s="1087">
        <v>3.33</v>
      </c>
      <c r="G35" s="1088">
        <v>3.35</v>
      </c>
      <c r="H35" s="1088">
        <v>3.24</v>
      </c>
      <c r="I35" s="1088">
        <v>3.02</v>
      </c>
      <c r="J35" s="1089">
        <v>2.57</v>
      </c>
      <c r="K35" s="1068"/>
      <c r="L35" s="1068"/>
      <c r="M35" s="1068"/>
      <c r="N35" s="1068"/>
      <c r="O35" s="1068"/>
      <c r="P35" s="1068"/>
    </row>
    <row r="36" spans="1:16" ht="39" customHeight="1" x14ac:dyDescent="0.15">
      <c r="A36" s="1068"/>
      <c r="B36" s="1083"/>
      <c r="C36" s="1084" t="s">
        <v>498</v>
      </c>
      <c r="D36" s="1085"/>
      <c r="E36" s="1086"/>
      <c r="F36" s="1087">
        <v>1.81</v>
      </c>
      <c r="G36" s="1088">
        <v>2.15</v>
      </c>
      <c r="H36" s="1088">
        <v>2.27</v>
      </c>
      <c r="I36" s="1088">
        <v>2.2200000000000002</v>
      </c>
      <c r="J36" s="1089">
        <v>2.35</v>
      </c>
      <c r="K36" s="1068"/>
      <c r="L36" s="1068"/>
      <c r="M36" s="1068"/>
      <c r="N36" s="1068"/>
      <c r="O36" s="1068"/>
      <c r="P36" s="1068"/>
    </row>
    <row r="37" spans="1:16" ht="39" customHeight="1" x14ac:dyDescent="0.15">
      <c r="A37" s="1068"/>
      <c r="B37" s="1083"/>
      <c r="C37" s="1084" t="s">
        <v>499</v>
      </c>
      <c r="D37" s="1085"/>
      <c r="E37" s="1086"/>
      <c r="F37" s="1087">
        <v>1.08</v>
      </c>
      <c r="G37" s="1088">
        <v>1.35</v>
      </c>
      <c r="H37" s="1088">
        <v>0.55000000000000004</v>
      </c>
      <c r="I37" s="1088">
        <v>0.93</v>
      </c>
      <c r="J37" s="1089">
        <v>1.33</v>
      </c>
      <c r="K37" s="1068"/>
      <c r="L37" s="1068"/>
      <c r="M37" s="1068"/>
      <c r="N37" s="1068"/>
      <c r="O37" s="1068"/>
      <c r="P37" s="1068"/>
    </row>
    <row r="38" spans="1:16" ht="39" customHeight="1" x14ac:dyDescent="0.15">
      <c r="A38" s="1068"/>
      <c r="B38" s="1083"/>
      <c r="C38" s="1084" t="s">
        <v>500</v>
      </c>
      <c r="D38" s="1085"/>
      <c r="E38" s="1086"/>
      <c r="F38" s="1087" t="s">
        <v>501</v>
      </c>
      <c r="G38" s="1088" t="s">
        <v>502</v>
      </c>
      <c r="H38" s="1088" t="s">
        <v>503</v>
      </c>
      <c r="I38" s="1088">
        <v>0.28999999999999998</v>
      </c>
      <c r="J38" s="1089">
        <v>0.83</v>
      </c>
      <c r="K38" s="1068"/>
      <c r="L38" s="1068"/>
      <c r="M38" s="1068"/>
      <c r="N38" s="1068"/>
      <c r="O38" s="1068"/>
      <c r="P38" s="1068"/>
    </row>
    <row r="39" spans="1:16" ht="39" customHeight="1" x14ac:dyDescent="0.15">
      <c r="A39" s="1068"/>
      <c r="B39" s="1083"/>
      <c r="C39" s="1084" t="s">
        <v>504</v>
      </c>
      <c r="D39" s="1085"/>
      <c r="E39" s="1086"/>
      <c r="F39" s="1087">
        <v>2.2200000000000002</v>
      </c>
      <c r="G39" s="1088">
        <v>2.2599999999999998</v>
      </c>
      <c r="H39" s="1088">
        <v>0.8</v>
      </c>
      <c r="I39" s="1088">
        <v>0.78</v>
      </c>
      <c r="J39" s="1089">
        <v>0.64</v>
      </c>
      <c r="K39" s="1068"/>
      <c r="L39" s="1068"/>
      <c r="M39" s="1068"/>
      <c r="N39" s="1068"/>
      <c r="O39" s="1068"/>
      <c r="P39" s="1068"/>
    </row>
    <row r="40" spans="1:16" ht="39" customHeight="1" x14ac:dyDescent="0.15">
      <c r="A40" s="1068"/>
      <c r="B40" s="1083"/>
      <c r="C40" s="1084" t="s">
        <v>505</v>
      </c>
      <c r="D40" s="1085"/>
      <c r="E40" s="1086"/>
      <c r="F40" s="1087">
        <v>0.52</v>
      </c>
      <c r="G40" s="1088">
        <v>0.22</v>
      </c>
      <c r="H40" s="1088">
        <v>0.18</v>
      </c>
      <c r="I40" s="1088">
        <v>0.27</v>
      </c>
      <c r="J40" s="1089">
        <v>0.26</v>
      </c>
      <c r="K40" s="1068"/>
      <c r="L40" s="1068"/>
      <c r="M40" s="1068"/>
      <c r="N40" s="1068"/>
      <c r="O40" s="1068"/>
      <c r="P40" s="1068"/>
    </row>
    <row r="41" spans="1:16" ht="39" customHeight="1" x14ac:dyDescent="0.15">
      <c r="A41" s="1068"/>
      <c r="B41" s="1083"/>
      <c r="C41" s="1084" t="s">
        <v>506</v>
      </c>
      <c r="D41" s="1085"/>
      <c r="E41" s="1086"/>
      <c r="F41" s="1087">
        <v>0.14000000000000001</v>
      </c>
      <c r="G41" s="1088">
        <v>0.13</v>
      </c>
      <c r="H41" s="1088">
        <v>0.1</v>
      </c>
      <c r="I41" s="1088">
        <v>0.09</v>
      </c>
      <c r="J41" s="1089">
        <v>0.09</v>
      </c>
      <c r="K41" s="1068"/>
      <c r="L41" s="1068"/>
      <c r="M41" s="1068"/>
      <c r="N41" s="1068"/>
      <c r="O41" s="1068"/>
      <c r="P41" s="1068"/>
    </row>
    <row r="42" spans="1:16" ht="39" customHeight="1" x14ac:dyDescent="0.15">
      <c r="A42" s="1068"/>
      <c r="B42" s="1090"/>
      <c r="C42" s="1084" t="s">
        <v>507</v>
      </c>
      <c r="D42" s="1085"/>
      <c r="E42" s="1086"/>
      <c r="F42" s="1087" t="s">
        <v>325</v>
      </c>
      <c r="G42" s="1088" t="s">
        <v>325</v>
      </c>
      <c r="H42" s="1088" t="s">
        <v>325</v>
      </c>
      <c r="I42" s="1088" t="s">
        <v>325</v>
      </c>
      <c r="J42" s="1089" t="s">
        <v>325</v>
      </c>
      <c r="K42" s="1068"/>
      <c r="L42" s="1068"/>
      <c r="M42" s="1068"/>
      <c r="N42" s="1068"/>
      <c r="O42" s="1068"/>
      <c r="P42" s="1068"/>
    </row>
    <row r="43" spans="1:16" ht="39" customHeight="1" thickBot="1" x14ac:dyDescent="0.2">
      <c r="A43" s="1068"/>
      <c r="B43" s="1091"/>
      <c r="C43" s="1092" t="s">
        <v>508</v>
      </c>
      <c r="D43" s="1093"/>
      <c r="E43" s="1094"/>
      <c r="F43" s="1095">
        <v>0.13</v>
      </c>
      <c r="G43" s="1096">
        <v>0.11</v>
      </c>
      <c r="H43" s="1096">
        <v>0.11</v>
      </c>
      <c r="I43" s="1096">
        <v>0.1</v>
      </c>
      <c r="J43" s="1097">
        <v>0.13</v>
      </c>
      <c r="K43" s="1068"/>
      <c r="L43" s="1068"/>
      <c r="M43" s="1068"/>
      <c r="N43" s="1068"/>
      <c r="O43" s="1068"/>
      <c r="P43" s="1068"/>
    </row>
    <row r="44" spans="1:16" ht="39" customHeight="1" x14ac:dyDescent="0.15">
      <c r="A44" s="1068"/>
      <c r="B44" s="1098" t="s">
        <v>509</v>
      </c>
      <c r="C44" s="1099"/>
      <c r="D44" s="1100"/>
      <c r="E44" s="1100"/>
      <c r="F44" s="1101"/>
      <c r="G44" s="1101"/>
      <c r="H44" s="1101"/>
      <c r="I44" s="1101"/>
      <c r="J44" s="1101"/>
      <c r="K44" s="1068"/>
      <c r="L44" s="1068"/>
      <c r="M44" s="1068"/>
      <c r="N44" s="1068"/>
      <c r="O44" s="1068"/>
      <c r="P44" s="1068"/>
    </row>
    <row r="45" spans="1:16" ht="17.25" x14ac:dyDescent="0.15">
      <c r="A45" s="1068"/>
      <c r="B45" s="1068"/>
      <c r="C45" s="1068"/>
      <c r="D45" s="1068"/>
      <c r="E45" s="1068"/>
      <c r="F45" s="1068"/>
      <c r="G45" s="1068"/>
      <c r="H45" s="1068"/>
      <c r="I45" s="1068"/>
      <c r="J45" s="1068"/>
      <c r="K45" s="1068"/>
      <c r="L45" s="1068"/>
      <c r="M45" s="1068"/>
      <c r="N45" s="1068"/>
      <c r="O45" s="1068"/>
      <c r="P45" s="1068"/>
    </row>
  </sheetData>
  <sheetProtection algorithmName="SHA-512" hashValue="rjZmNk5GSrFNPOtQVoFLYxTM2z0ZDSrOv+T5SfSeGd8yEhoQ7GzMklRg7ciq6KKqzO2DfNdSKywFUU20z95yIQ==" saltValue="ATcQG6Ho50x4atllR0HZ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03" customWidth="1"/>
    <col min="2" max="3" width="10.875" style="1103" customWidth="1"/>
    <col min="4" max="4" width="10" style="1103" customWidth="1"/>
    <col min="5" max="10" width="11" style="1103" customWidth="1"/>
    <col min="11" max="15" width="13.125" style="1103" customWidth="1"/>
    <col min="16" max="21" width="11.5" style="1103" customWidth="1"/>
    <col min="22" max="16384" width="0" style="1103" hidden="1"/>
  </cols>
  <sheetData>
    <row r="1" spans="1:21" ht="13.5" customHeight="1" x14ac:dyDescent="0.15">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15">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15">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15">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15">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15">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15">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15">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15">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15">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15">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15">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15">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15">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15">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15">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15">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15">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15">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15">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15">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15">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15">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15">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15">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15">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15">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15">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15">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15">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15">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15">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15">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15">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15">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15">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15">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15">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15">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15">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15">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15">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
      <c r="A43" s="1102"/>
      <c r="B43" s="1102"/>
      <c r="C43" s="1102"/>
      <c r="D43" s="1102"/>
      <c r="E43" s="1102"/>
      <c r="F43" s="1102"/>
      <c r="G43" s="1102"/>
      <c r="H43" s="1102"/>
      <c r="I43" s="1102"/>
      <c r="J43" s="1102"/>
      <c r="K43" s="1102"/>
      <c r="L43" s="1102"/>
      <c r="M43" s="1102"/>
      <c r="N43" s="1102"/>
      <c r="O43" s="1104" t="s">
        <v>510</v>
      </c>
      <c r="P43" s="1102"/>
      <c r="Q43" s="1102"/>
      <c r="R43" s="1102"/>
      <c r="S43" s="1102"/>
      <c r="T43" s="1102"/>
      <c r="U43" s="1102"/>
    </row>
    <row r="44" spans="1:21" ht="30.75" customHeight="1" thickBot="1" x14ac:dyDescent="0.2">
      <c r="A44" s="1102"/>
      <c r="B44" s="1105" t="s">
        <v>511</v>
      </c>
      <c r="C44" s="1106"/>
      <c r="D44" s="1106"/>
      <c r="E44" s="1107"/>
      <c r="F44" s="1107"/>
      <c r="G44" s="1107"/>
      <c r="H44" s="1107"/>
      <c r="I44" s="1107"/>
      <c r="J44" s="1108" t="s">
        <v>490</v>
      </c>
      <c r="K44" s="1109" t="s">
        <v>3</v>
      </c>
      <c r="L44" s="1110" t="s">
        <v>4</v>
      </c>
      <c r="M44" s="1110" t="s">
        <v>5</v>
      </c>
      <c r="N44" s="1110" t="s">
        <v>6</v>
      </c>
      <c r="O44" s="1111" t="s">
        <v>7</v>
      </c>
      <c r="P44" s="1102"/>
      <c r="Q44" s="1102"/>
      <c r="R44" s="1102"/>
      <c r="S44" s="1102"/>
      <c r="T44" s="1102"/>
      <c r="U44" s="1102"/>
    </row>
    <row r="45" spans="1:21" ht="30.75" customHeight="1" x14ac:dyDescent="0.15">
      <c r="A45" s="1102"/>
      <c r="B45" s="1112" t="s">
        <v>512</v>
      </c>
      <c r="C45" s="1113"/>
      <c r="D45" s="1114"/>
      <c r="E45" s="1115" t="s">
        <v>513</v>
      </c>
      <c r="F45" s="1115"/>
      <c r="G45" s="1115"/>
      <c r="H45" s="1115"/>
      <c r="I45" s="1115"/>
      <c r="J45" s="1116"/>
      <c r="K45" s="1117">
        <v>1713</v>
      </c>
      <c r="L45" s="1118">
        <v>1683</v>
      </c>
      <c r="M45" s="1118">
        <v>1603</v>
      </c>
      <c r="N45" s="1118">
        <v>1627</v>
      </c>
      <c r="O45" s="1119">
        <v>1661</v>
      </c>
      <c r="P45" s="1102"/>
      <c r="Q45" s="1102"/>
      <c r="R45" s="1102"/>
      <c r="S45" s="1102"/>
      <c r="T45" s="1102"/>
      <c r="U45" s="1102"/>
    </row>
    <row r="46" spans="1:21" ht="30.75" customHeight="1" x14ac:dyDescent="0.15">
      <c r="A46" s="1102"/>
      <c r="B46" s="1120"/>
      <c r="C46" s="1121"/>
      <c r="D46" s="1122"/>
      <c r="E46" s="1123" t="s">
        <v>514</v>
      </c>
      <c r="F46" s="1123"/>
      <c r="G46" s="1123"/>
      <c r="H46" s="1123"/>
      <c r="I46" s="1123"/>
      <c r="J46" s="1124"/>
      <c r="K46" s="1125" t="s">
        <v>325</v>
      </c>
      <c r="L46" s="1126" t="s">
        <v>325</v>
      </c>
      <c r="M46" s="1126" t="s">
        <v>325</v>
      </c>
      <c r="N46" s="1126" t="s">
        <v>325</v>
      </c>
      <c r="O46" s="1127" t="s">
        <v>325</v>
      </c>
      <c r="P46" s="1102"/>
      <c r="Q46" s="1102"/>
      <c r="R46" s="1102"/>
      <c r="S46" s="1102"/>
      <c r="T46" s="1102"/>
      <c r="U46" s="1102"/>
    </row>
    <row r="47" spans="1:21" ht="30.75" customHeight="1" x14ac:dyDescent="0.15">
      <c r="A47" s="1102"/>
      <c r="B47" s="1120"/>
      <c r="C47" s="1121"/>
      <c r="D47" s="1122"/>
      <c r="E47" s="1123" t="s">
        <v>515</v>
      </c>
      <c r="F47" s="1123"/>
      <c r="G47" s="1123"/>
      <c r="H47" s="1123"/>
      <c r="I47" s="1123"/>
      <c r="J47" s="1124"/>
      <c r="K47" s="1125" t="s">
        <v>325</v>
      </c>
      <c r="L47" s="1126" t="s">
        <v>325</v>
      </c>
      <c r="M47" s="1126" t="s">
        <v>325</v>
      </c>
      <c r="N47" s="1126" t="s">
        <v>325</v>
      </c>
      <c r="O47" s="1127" t="s">
        <v>325</v>
      </c>
      <c r="P47" s="1102"/>
      <c r="Q47" s="1102"/>
      <c r="R47" s="1102"/>
      <c r="S47" s="1102"/>
      <c r="T47" s="1102"/>
      <c r="U47" s="1102"/>
    </row>
    <row r="48" spans="1:21" ht="30.75" customHeight="1" x14ac:dyDescent="0.15">
      <c r="A48" s="1102"/>
      <c r="B48" s="1120"/>
      <c r="C48" s="1121"/>
      <c r="D48" s="1122"/>
      <c r="E48" s="1123" t="s">
        <v>516</v>
      </c>
      <c r="F48" s="1123"/>
      <c r="G48" s="1123"/>
      <c r="H48" s="1123"/>
      <c r="I48" s="1123"/>
      <c r="J48" s="1124"/>
      <c r="K48" s="1125">
        <v>812</v>
      </c>
      <c r="L48" s="1126">
        <v>761</v>
      </c>
      <c r="M48" s="1126">
        <v>775</v>
      </c>
      <c r="N48" s="1126">
        <v>778</v>
      </c>
      <c r="O48" s="1127">
        <v>768</v>
      </c>
      <c r="P48" s="1102"/>
      <c r="Q48" s="1102"/>
      <c r="R48" s="1102"/>
      <c r="S48" s="1102"/>
      <c r="T48" s="1102"/>
      <c r="U48" s="1102"/>
    </row>
    <row r="49" spans="1:21" ht="30.75" customHeight="1" x14ac:dyDescent="0.15">
      <c r="A49" s="1102"/>
      <c r="B49" s="1120"/>
      <c r="C49" s="1121"/>
      <c r="D49" s="1122"/>
      <c r="E49" s="1123" t="s">
        <v>517</v>
      </c>
      <c r="F49" s="1123"/>
      <c r="G49" s="1123"/>
      <c r="H49" s="1123"/>
      <c r="I49" s="1123"/>
      <c r="J49" s="1124"/>
      <c r="K49" s="1125">
        <v>179</v>
      </c>
      <c r="L49" s="1126">
        <v>183</v>
      </c>
      <c r="M49" s="1126">
        <v>182</v>
      </c>
      <c r="N49" s="1126">
        <v>189</v>
      </c>
      <c r="O49" s="1127">
        <v>187</v>
      </c>
      <c r="P49" s="1102"/>
      <c r="Q49" s="1102"/>
      <c r="R49" s="1102"/>
      <c r="S49" s="1102"/>
      <c r="T49" s="1102"/>
      <c r="U49" s="1102"/>
    </row>
    <row r="50" spans="1:21" ht="30.75" customHeight="1" x14ac:dyDescent="0.15">
      <c r="A50" s="1102"/>
      <c r="B50" s="1120"/>
      <c r="C50" s="1121"/>
      <c r="D50" s="1122"/>
      <c r="E50" s="1123" t="s">
        <v>518</v>
      </c>
      <c r="F50" s="1123"/>
      <c r="G50" s="1123"/>
      <c r="H50" s="1123"/>
      <c r="I50" s="1123"/>
      <c r="J50" s="1124"/>
      <c r="K50" s="1125">
        <v>39</v>
      </c>
      <c r="L50" s="1126">
        <v>39</v>
      </c>
      <c r="M50" s="1126">
        <v>35</v>
      </c>
      <c r="N50" s="1126">
        <v>29</v>
      </c>
      <c r="O50" s="1127">
        <v>33</v>
      </c>
      <c r="P50" s="1102"/>
      <c r="Q50" s="1102"/>
      <c r="R50" s="1102"/>
      <c r="S50" s="1102"/>
      <c r="T50" s="1102"/>
      <c r="U50" s="1102"/>
    </row>
    <row r="51" spans="1:21" ht="30.75" customHeight="1" x14ac:dyDescent="0.15">
      <c r="A51" s="1102"/>
      <c r="B51" s="1128"/>
      <c r="C51" s="1129"/>
      <c r="D51" s="1130"/>
      <c r="E51" s="1123" t="s">
        <v>519</v>
      </c>
      <c r="F51" s="1123"/>
      <c r="G51" s="1123"/>
      <c r="H51" s="1123"/>
      <c r="I51" s="1123"/>
      <c r="J51" s="1124"/>
      <c r="K51" s="1125" t="s">
        <v>325</v>
      </c>
      <c r="L51" s="1126" t="s">
        <v>325</v>
      </c>
      <c r="M51" s="1126" t="s">
        <v>325</v>
      </c>
      <c r="N51" s="1126" t="s">
        <v>325</v>
      </c>
      <c r="O51" s="1127" t="s">
        <v>325</v>
      </c>
      <c r="P51" s="1102"/>
      <c r="Q51" s="1102"/>
      <c r="R51" s="1102"/>
      <c r="S51" s="1102"/>
      <c r="T51" s="1102"/>
      <c r="U51" s="1102"/>
    </row>
    <row r="52" spans="1:21" ht="30.75" customHeight="1" x14ac:dyDescent="0.15">
      <c r="A52" s="1102"/>
      <c r="B52" s="1131" t="s">
        <v>520</v>
      </c>
      <c r="C52" s="1132"/>
      <c r="D52" s="1130"/>
      <c r="E52" s="1123" t="s">
        <v>521</v>
      </c>
      <c r="F52" s="1123"/>
      <c r="G52" s="1123"/>
      <c r="H52" s="1123"/>
      <c r="I52" s="1123"/>
      <c r="J52" s="1124"/>
      <c r="K52" s="1125">
        <v>1828</v>
      </c>
      <c r="L52" s="1126">
        <v>1829</v>
      </c>
      <c r="M52" s="1126">
        <v>1790</v>
      </c>
      <c r="N52" s="1126">
        <v>1794</v>
      </c>
      <c r="O52" s="1127">
        <v>1815</v>
      </c>
      <c r="P52" s="1102"/>
      <c r="Q52" s="1102"/>
      <c r="R52" s="1102"/>
      <c r="S52" s="1102"/>
      <c r="T52" s="1102"/>
      <c r="U52" s="1102"/>
    </row>
    <row r="53" spans="1:21" ht="30.75" customHeight="1" thickBot="1" x14ac:dyDescent="0.2">
      <c r="A53" s="1102"/>
      <c r="B53" s="1133" t="s">
        <v>522</v>
      </c>
      <c r="C53" s="1134"/>
      <c r="D53" s="1135"/>
      <c r="E53" s="1136" t="s">
        <v>523</v>
      </c>
      <c r="F53" s="1136"/>
      <c r="G53" s="1136"/>
      <c r="H53" s="1136"/>
      <c r="I53" s="1136"/>
      <c r="J53" s="1137"/>
      <c r="K53" s="1138">
        <v>915</v>
      </c>
      <c r="L53" s="1139">
        <v>837</v>
      </c>
      <c r="M53" s="1139">
        <v>805</v>
      </c>
      <c r="N53" s="1139">
        <v>829</v>
      </c>
      <c r="O53" s="1140">
        <v>834</v>
      </c>
      <c r="P53" s="1102"/>
      <c r="Q53" s="1102"/>
      <c r="R53" s="1102"/>
      <c r="S53" s="1102"/>
      <c r="T53" s="1102"/>
      <c r="U53" s="1102"/>
    </row>
    <row r="54" spans="1:21" ht="24" customHeight="1" x14ac:dyDescent="0.15">
      <c r="A54" s="1102"/>
      <c r="B54" s="1141" t="s">
        <v>524</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2">
      <c r="A55" s="1102"/>
      <c r="B55" s="1142" t="s">
        <v>525</v>
      </c>
      <c r="C55" s="1143"/>
      <c r="D55" s="1143"/>
      <c r="E55" s="1143"/>
      <c r="F55" s="1143"/>
      <c r="G55" s="1143"/>
      <c r="H55" s="1143"/>
      <c r="I55" s="1143"/>
      <c r="J55" s="1143"/>
      <c r="K55" s="1144"/>
      <c r="L55" s="1144"/>
      <c r="M55" s="1144"/>
      <c r="N55" s="1144"/>
      <c r="O55" s="1145" t="s">
        <v>526</v>
      </c>
      <c r="P55" s="1102"/>
      <c r="Q55" s="1102"/>
      <c r="R55" s="1102"/>
      <c r="S55" s="1102"/>
      <c r="T55" s="1102"/>
      <c r="U55" s="1102"/>
    </row>
    <row r="56" spans="1:21" ht="31.5" customHeight="1" thickBot="1" x14ac:dyDescent="0.2">
      <c r="A56" s="1102"/>
      <c r="B56" s="1146"/>
      <c r="C56" s="1147"/>
      <c r="D56" s="1147"/>
      <c r="E56" s="1148"/>
      <c r="F56" s="1148"/>
      <c r="G56" s="1148"/>
      <c r="H56" s="1148"/>
      <c r="I56" s="1148"/>
      <c r="J56" s="1149" t="s">
        <v>490</v>
      </c>
      <c r="K56" s="1150" t="s">
        <v>527</v>
      </c>
      <c r="L56" s="1151" t="s">
        <v>528</v>
      </c>
      <c r="M56" s="1151" t="s">
        <v>529</v>
      </c>
      <c r="N56" s="1151" t="s">
        <v>530</v>
      </c>
      <c r="O56" s="1152" t="s">
        <v>531</v>
      </c>
      <c r="P56" s="1102"/>
      <c r="Q56" s="1102"/>
      <c r="R56" s="1102"/>
      <c r="S56" s="1102"/>
      <c r="T56" s="1102"/>
      <c r="U56" s="1102"/>
    </row>
    <row r="57" spans="1:21" ht="31.5" customHeight="1" x14ac:dyDescent="0.15">
      <c r="B57" s="1153" t="s">
        <v>532</v>
      </c>
      <c r="C57" s="1154"/>
      <c r="D57" s="1155" t="s">
        <v>533</v>
      </c>
      <c r="E57" s="1156"/>
      <c r="F57" s="1156"/>
      <c r="G57" s="1156"/>
      <c r="H57" s="1156"/>
      <c r="I57" s="1156"/>
      <c r="J57" s="1157"/>
      <c r="K57" s="1158" t="s">
        <v>323</v>
      </c>
      <c r="L57" s="1159" t="s">
        <v>323</v>
      </c>
      <c r="M57" s="1159" t="s">
        <v>323</v>
      </c>
      <c r="N57" s="1159" t="s">
        <v>323</v>
      </c>
      <c r="O57" s="1160" t="s">
        <v>323</v>
      </c>
    </row>
    <row r="58" spans="1:21" ht="31.5" customHeight="1" thickBot="1" x14ac:dyDescent="0.2">
      <c r="B58" s="1161"/>
      <c r="C58" s="1162"/>
      <c r="D58" s="1163" t="s">
        <v>534</v>
      </c>
      <c r="E58" s="1164"/>
      <c r="F58" s="1164"/>
      <c r="G58" s="1164"/>
      <c r="H58" s="1164"/>
      <c r="I58" s="1164"/>
      <c r="J58" s="1165"/>
      <c r="K58" s="1166" t="s">
        <v>323</v>
      </c>
      <c r="L58" s="1167" t="s">
        <v>323</v>
      </c>
      <c r="M58" s="1167" t="s">
        <v>323</v>
      </c>
      <c r="N58" s="1167" t="s">
        <v>323</v>
      </c>
      <c r="O58" s="1168" t="s">
        <v>323</v>
      </c>
    </row>
    <row r="59" spans="1:21" ht="24" customHeight="1" x14ac:dyDescent="0.15">
      <c r="B59" s="1169"/>
      <c r="C59" s="1169"/>
      <c r="D59" s="1170" t="s">
        <v>535</v>
      </c>
      <c r="E59" s="1171"/>
      <c r="F59" s="1171"/>
      <c r="G59" s="1171"/>
      <c r="H59" s="1171"/>
      <c r="I59" s="1171"/>
      <c r="J59" s="1171"/>
      <c r="K59" s="1171"/>
      <c r="L59" s="1171"/>
      <c r="M59" s="1171"/>
      <c r="N59" s="1171"/>
      <c r="O59" s="1171"/>
    </row>
    <row r="60" spans="1:21" ht="24" customHeight="1" x14ac:dyDescent="0.15">
      <c r="B60" s="1172"/>
      <c r="C60" s="1172"/>
      <c r="D60" s="1170" t="s">
        <v>536</v>
      </c>
      <c r="E60" s="1171"/>
      <c r="F60" s="1171"/>
      <c r="G60" s="1171"/>
      <c r="H60" s="1171"/>
      <c r="I60" s="1171"/>
      <c r="J60" s="1171"/>
      <c r="K60" s="1171"/>
      <c r="L60" s="1171"/>
      <c r="M60" s="1171"/>
      <c r="N60" s="1171"/>
      <c r="O60" s="1171"/>
    </row>
    <row r="61" spans="1:21" ht="24" customHeight="1" x14ac:dyDescent="0.1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1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J0wut7QpXMECRPcGWlPV+NZEOI+Txrm+Y8UiY2CjYcYYA75TM7wtGR2V9h3CP153zUUcSrSX/VlzDXZPcEbptA==" saltValue="qflIaRaS4DffxEe9DpTR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73" customWidth="1"/>
    <col min="2" max="3" width="12.625" style="1173" customWidth="1"/>
    <col min="4" max="4" width="11.625" style="1173" customWidth="1"/>
    <col min="5" max="8" width="10.375" style="1173" customWidth="1"/>
    <col min="9" max="13" width="16.375" style="1173" customWidth="1"/>
    <col min="14" max="19" width="12.625" style="1173" customWidth="1"/>
    <col min="20" max="16384" width="0" style="117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4" t="s">
        <v>510</v>
      </c>
    </row>
    <row r="40" spans="2:13" ht="27.75" customHeight="1" thickBot="1" x14ac:dyDescent="0.2">
      <c r="B40" s="1175" t="s">
        <v>511</v>
      </c>
      <c r="C40" s="1176"/>
      <c r="D40" s="1176"/>
      <c r="E40" s="1177"/>
      <c r="F40" s="1177"/>
      <c r="G40" s="1177"/>
      <c r="H40" s="1178" t="s">
        <v>490</v>
      </c>
      <c r="I40" s="1179" t="s">
        <v>3</v>
      </c>
      <c r="J40" s="1180" t="s">
        <v>4</v>
      </c>
      <c r="K40" s="1180" t="s">
        <v>5</v>
      </c>
      <c r="L40" s="1180" t="s">
        <v>6</v>
      </c>
      <c r="M40" s="1181" t="s">
        <v>7</v>
      </c>
    </row>
    <row r="41" spans="2:13" ht="27.75" customHeight="1" x14ac:dyDescent="0.15">
      <c r="B41" s="1182" t="s">
        <v>537</v>
      </c>
      <c r="C41" s="1183"/>
      <c r="D41" s="1184"/>
      <c r="E41" s="1185" t="s">
        <v>538</v>
      </c>
      <c r="F41" s="1185"/>
      <c r="G41" s="1185"/>
      <c r="H41" s="1186"/>
      <c r="I41" s="1187">
        <v>15674</v>
      </c>
      <c r="J41" s="1188">
        <v>15195</v>
      </c>
      <c r="K41" s="1188">
        <v>14371</v>
      </c>
      <c r="L41" s="1188">
        <v>13757</v>
      </c>
      <c r="M41" s="1189">
        <v>13605</v>
      </c>
    </row>
    <row r="42" spans="2:13" ht="27.75" customHeight="1" x14ac:dyDescent="0.15">
      <c r="B42" s="1190"/>
      <c r="C42" s="1191"/>
      <c r="D42" s="1192"/>
      <c r="E42" s="1193" t="s">
        <v>539</v>
      </c>
      <c r="F42" s="1193"/>
      <c r="G42" s="1193"/>
      <c r="H42" s="1194"/>
      <c r="I42" s="1195">
        <v>353</v>
      </c>
      <c r="J42" s="1196">
        <v>338</v>
      </c>
      <c r="K42" s="1196">
        <v>316</v>
      </c>
      <c r="L42" s="1196">
        <v>287</v>
      </c>
      <c r="M42" s="1197">
        <v>115</v>
      </c>
    </row>
    <row r="43" spans="2:13" ht="27.75" customHeight="1" x14ac:dyDescent="0.15">
      <c r="B43" s="1190"/>
      <c r="C43" s="1191"/>
      <c r="D43" s="1192"/>
      <c r="E43" s="1193" t="s">
        <v>540</v>
      </c>
      <c r="F43" s="1193"/>
      <c r="G43" s="1193"/>
      <c r="H43" s="1194"/>
      <c r="I43" s="1195">
        <v>10849</v>
      </c>
      <c r="J43" s="1196">
        <v>9902</v>
      </c>
      <c r="K43" s="1196">
        <v>9226</v>
      </c>
      <c r="L43" s="1196">
        <v>8694</v>
      </c>
      <c r="M43" s="1197">
        <v>8151</v>
      </c>
    </row>
    <row r="44" spans="2:13" ht="27.75" customHeight="1" x14ac:dyDescent="0.15">
      <c r="B44" s="1190"/>
      <c r="C44" s="1191"/>
      <c r="D44" s="1192"/>
      <c r="E44" s="1193" t="s">
        <v>541</v>
      </c>
      <c r="F44" s="1193"/>
      <c r="G44" s="1193"/>
      <c r="H44" s="1194"/>
      <c r="I44" s="1195">
        <v>808</v>
      </c>
      <c r="J44" s="1196">
        <v>700</v>
      </c>
      <c r="K44" s="1196">
        <v>573</v>
      </c>
      <c r="L44" s="1196">
        <v>425</v>
      </c>
      <c r="M44" s="1197">
        <v>267</v>
      </c>
    </row>
    <row r="45" spans="2:13" ht="27.75" customHeight="1" x14ac:dyDescent="0.15">
      <c r="B45" s="1190"/>
      <c r="C45" s="1191"/>
      <c r="D45" s="1192"/>
      <c r="E45" s="1193" t="s">
        <v>542</v>
      </c>
      <c r="F45" s="1193"/>
      <c r="G45" s="1193"/>
      <c r="H45" s="1194"/>
      <c r="I45" s="1195">
        <v>1943</v>
      </c>
      <c r="J45" s="1196">
        <v>1600</v>
      </c>
      <c r="K45" s="1196">
        <v>1486</v>
      </c>
      <c r="L45" s="1196">
        <v>1502</v>
      </c>
      <c r="M45" s="1197">
        <v>1478</v>
      </c>
    </row>
    <row r="46" spans="2:13" ht="27.75" customHeight="1" x14ac:dyDescent="0.15">
      <c r="B46" s="1190"/>
      <c r="C46" s="1191"/>
      <c r="D46" s="1198"/>
      <c r="E46" s="1193" t="s">
        <v>543</v>
      </c>
      <c r="F46" s="1193"/>
      <c r="G46" s="1193"/>
      <c r="H46" s="1194"/>
      <c r="I46" s="1195" t="s">
        <v>325</v>
      </c>
      <c r="J46" s="1196" t="s">
        <v>325</v>
      </c>
      <c r="K46" s="1196" t="s">
        <v>325</v>
      </c>
      <c r="L46" s="1196" t="s">
        <v>325</v>
      </c>
      <c r="M46" s="1197" t="s">
        <v>325</v>
      </c>
    </row>
    <row r="47" spans="2:13" ht="27.75" customHeight="1" x14ac:dyDescent="0.15">
      <c r="B47" s="1190"/>
      <c r="C47" s="1191"/>
      <c r="D47" s="1199"/>
      <c r="E47" s="1200" t="s">
        <v>544</v>
      </c>
      <c r="F47" s="1201"/>
      <c r="G47" s="1201"/>
      <c r="H47" s="1202"/>
      <c r="I47" s="1195" t="s">
        <v>325</v>
      </c>
      <c r="J47" s="1196" t="s">
        <v>325</v>
      </c>
      <c r="K47" s="1196" t="s">
        <v>325</v>
      </c>
      <c r="L47" s="1196" t="s">
        <v>325</v>
      </c>
      <c r="M47" s="1197" t="s">
        <v>325</v>
      </c>
    </row>
    <row r="48" spans="2:13" ht="27.75" customHeight="1" x14ac:dyDescent="0.15">
      <c r="B48" s="1190"/>
      <c r="C48" s="1191"/>
      <c r="D48" s="1192"/>
      <c r="E48" s="1193" t="s">
        <v>545</v>
      </c>
      <c r="F48" s="1193"/>
      <c r="G48" s="1193"/>
      <c r="H48" s="1194"/>
      <c r="I48" s="1195" t="s">
        <v>325</v>
      </c>
      <c r="J48" s="1196" t="s">
        <v>325</v>
      </c>
      <c r="K48" s="1196" t="s">
        <v>325</v>
      </c>
      <c r="L48" s="1196" t="s">
        <v>325</v>
      </c>
      <c r="M48" s="1197" t="s">
        <v>325</v>
      </c>
    </row>
    <row r="49" spans="2:13" ht="27.75" customHeight="1" x14ac:dyDescent="0.15">
      <c r="B49" s="1203"/>
      <c r="C49" s="1204"/>
      <c r="D49" s="1192"/>
      <c r="E49" s="1193" t="s">
        <v>546</v>
      </c>
      <c r="F49" s="1193"/>
      <c r="G49" s="1193"/>
      <c r="H49" s="1194"/>
      <c r="I49" s="1195" t="s">
        <v>325</v>
      </c>
      <c r="J49" s="1196" t="s">
        <v>325</v>
      </c>
      <c r="K49" s="1196" t="s">
        <v>325</v>
      </c>
      <c r="L49" s="1196" t="s">
        <v>325</v>
      </c>
      <c r="M49" s="1197" t="s">
        <v>325</v>
      </c>
    </row>
    <row r="50" spans="2:13" ht="27.75" customHeight="1" x14ac:dyDescent="0.15">
      <c r="B50" s="1205" t="s">
        <v>547</v>
      </c>
      <c r="C50" s="1206"/>
      <c r="D50" s="1207"/>
      <c r="E50" s="1193" t="s">
        <v>548</v>
      </c>
      <c r="F50" s="1193"/>
      <c r="G50" s="1193"/>
      <c r="H50" s="1194"/>
      <c r="I50" s="1195">
        <v>874</v>
      </c>
      <c r="J50" s="1196">
        <v>1140</v>
      </c>
      <c r="K50" s="1196">
        <v>2042</v>
      </c>
      <c r="L50" s="1196">
        <v>2657</v>
      </c>
      <c r="M50" s="1197">
        <v>3684</v>
      </c>
    </row>
    <row r="51" spans="2:13" ht="27.75" customHeight="1" x14ac:dyDescent="0.15">
      <c r="B51" s="1190"/>
      <c r="C51" s="1191"/>
      <c r="D51" s="1192"/>
      <c r="E51" s="1193" t="s">
        <v>549</v>
      </c>
      <c r="F51" s="1193"/>
      <c r="G51" s="1193"/>
      <c r="H51" s="1194"/>
      <c r="I51" s="1195">
        <v>379</v>
      </c>
      <c r="J51" s="1196">
        <v>347</v>
      </c>
      <c r="K51" s="1196">
        <v>331</v>
      </c>
      <c r="L51" s="1196">
        <v>313</v>
      </c>
      <c r="M51" s="1197">
        <v>282</v>
      </c>
    </row>
    <row r="52" spans="2:13" ht="27.75" customHeight="1" x14ac:dyDescent="0.15">
      <c r="B52" s="1203"/>
      <c r="C52" s="1204"/>
      <c r="D52" s="1192"/>
      <c r="E52" s="1193" t="s">
        <v>550</v>
      </c>
      <c r="F52" s="1193"/>
      <c r="G52" s="1193"/>
      <c r="H52" s="1194"/>
      <c r="I52" s="1195">
        <v>19224</v>
      </c>
      <c r="J52" s="1196">
        <v>18507</v>
      </c>
      <c r="K52" s="1196">
        <v>17704</v>
      </c>
      <c r="L52" s="1196">
        <v>17156</v>
      </c>
      <c r="M52" s="1197">
        <v>16335</v>
      </c>
    </row>
    <row r="53" spans="2:13" ht="27.75" customHeight="1" thickBot="1" x14ac:dyDescent="0.2">
      <c r="B53" s="1208" t="s">
        <v>522</v>
      </c>
      <c r="C53" s="1209"/>
      <c r="D53" s="1210"/>
      <c r="E53" s="1211" t="s">
        <v>551</v>
      </c>
      <c r="F53" s="1211"/>
      <c r="G53" s="1211"/>
      <c r="H53" s="1212"/>
      <c r="I53" s="1213">
        <v>9150</v>
      </c>
      <c r="J53" s="1214">
        <v>7741</v>
      </c>
      <c r="K53" s="1214">
        <v>5895</v>
      </c>
      <c r="L53" s="1214">
        <v>4539</v>
      </c>
      <c r="M53" s="1215">
        <v>3314</v>
      </c>
    </row>
    <row r="54" spans="2:13" ht="27.75" customHeight="1" x14ac:dyDescent="0.15">
      <c r="B54" s="1216" t="s">
        <v>552</v>
      </c>
      <c r="C54" s="1217"/>
      <c r="D54" s="1217"/>
      <c r="E54" s="1218"/>
      <c r="F54" s="1218"/>
      <c r="G54" s="1218"/>
      <c r="H54" s="1218"/>
      <c r="I54" s="1219"/>
      <c r="J54" s="1219"/>
      <c r="K54" s="1219"/>
      <c r="L54" s="1219"/>
      <c r="M54" s="1219"/>
    </row>
    <row r="55" spans="2:13" x14ac:dyDescent="0.15"/>
  </sheetData>
  <sheetProtection algorithmName="SHA-512" hashValue="MhFGD8BgilL+T/8/Qx7SK9G/oyghSIg+5QrdF6+Myj8U/YhYZSfZevxKSe33s4uBB623YYT5OgTo0GNeD0WdOQ==" saltValue="FXVTqMtnW5OakB3Sx1Qq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041" customWidth="1"/>
    <col min="2" max="2" width="16.375" style="1041" customWidth="1"/>
    <col min="3" max="5" width="26.25" style="1041" customWidth="1"/>
    <col min="6" max="8" width="24.25" style="1041" customWidth="1"/>
    <col min="9" max="14" width="26" style="1041" customWidth="1"/>
    <col min="15" max="15" width="6.12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2"/>
      <c r="C53" s="1042"/>
      <c r="D53" s="1042"/>
      <c r="E53" s="1042"/>
      <c r="F53" s="1042"/>
      <c r="G53" s="1042"/>
      <c r="H53" s="1220" t="s">
        <v>553</v>
      </c>
    </row>
    <row r="54" spans="2:8" ht="29.25" customHeight="1" thickBot="1" x14ac:dyDescent="0.25">
      <c r="B54" s="1221" t="s">
        <v>25</v>
      </c>
      <c r="C54" s="1222"/>
      <c r="D54" s="1222"/>
      <c r="E54" s="1223" t="s">
        <v>490</v>
      </c>
      <c r="F54" s="1224" t="s">
        <v>5</v>
      </c>
      <c r="G54" s="1224" t="s">
        <v>6</v>
      </c>
      <c r="H54" s="1225" t="s">
        <v>7</v>
      </c>
    </row>
    <row r="55" spans="2:8" ht="52.5" customHeight="1" x14ac:dyDescent="0.15">
      <c r="B55" s="1226"/>
      <c r="C55" s="1227" t="s">
        <v>118</v>
      </c>
      <c r="D55" s="1227"/>
      <c r="E55" s="1228"/>
      <c r="F55" s="1229">
        <v>1346</v>
      </c>
      <c r="G55" s="1229">
        <v>1847</v>
      </c>
      <c r="H55" s="1230">
        <v>2538</v>
      </c>
    </row>
    <row r="56" spans="2:8" ht="52.5" customHeight="1" x14ac:dyDescent="0.15">
      <c r="B56" s="1231"/>
      <c r="C56" s="1232" t="s">
        <v>554</v>
      </c>
      <c r="D56" s="1232"/>
      <c r="E56" s="1233"/>
      <c r="F56" s="1234">
        <v>1</v>
      </c>
      <c r="G56" s="1234">
        <v>1</v>
      </c>
      <c r="H56" s="1235">
        <v>125</v>
      </c>
    </row>
    <row r="57" spans="2:8" ht="53.25" customHeight="1" x14ac:dyDescent="0.15">
      <c r="B57" s="1231"/>
      <c r="C57" s="1236" t="s">
        <v>123</v>
      </c>
      <c r="D57" s="1236"/>
      <c r="E57" s="1237"/>
      <c r="F57" s="1238">
        <v>1232</v>
      </c>
      <c r="G57" s="1238">
        <v>1271</v>
      </c>
      <c r="H57" s="1239">
        <v>1561</v>
      </c>
    </row>
    <row r="58" spans="2:8" ht="45.75" customHeight="1" x14ac:dyDescent="0.15">
      <c r="B58" s="1240"/>
      <c r="C58" s="1241" t="s">
        <v>555</v>
      </c>
      <c r="D58" s="1242"/>
      <c r="E58" s="1243"/>
      <c r="F58" s="1244">
        <v>1017</v>
      </c>
      <c r="G58" s="1244">
        <v>959</v>
      </c>
      <c r="H58" s="1245">
        <v>929</v>
      </c>
    </row>
    <row r="59" spans="2:8" ht="45.75" customHeight="1" x14ac:dyDescent="0.15">
      <c r="B59" s="1240"/>
      <c r="C59" s="1241" t="s">
        <v>556</v>
      </c>
      <c r="D59" s="1242"/>
      <c r="E59" s="1243"/>
      <c r="F59" s="1244">
        <v>203</v>
      </c>
      <c r="G59" s="1244">
        <v>289</v>
      </c>
      <c r="H59" s="1245">
        <v>396</v>
      </c>
    </row>
    <row r="60" spans="2:8" ht="45.75" customHeight="1" x14ac:dyDescent="0.15">
      <c r="B60" s="1240"/>
      <c r="C60" s="1241" t="s">
        <v>557</v>
      </c>
      <c r="D60" s="1242"/>
      <c r="E60" s="1243"/>
      <c r="F60" s="1244">
        <v>3</v>
      </c>
      <c r="G60" s="1244">
        <v>3</v>
      </c>
      <c r="H60" s="1245">
        <v>203</v>
      </c>
    </row>
    <row r="61" spans="2:8" ht="45.75" customHeight="1" x14ac:dyDescent="0.15">
      <c r="B61" s="1240"/>
      <c r="C61" s="1241" t="s">
        <v>558</v>
      </c>
      <c r="D61" s="1242"/>
      <c r="E61" s="1243"/>
      <c r="F61" s="1244">
        <v>7</v>
      </c>
      <c r="G61" s="1244">
        <v>19</v>
      </c>
      <c r="H61" s="1245">
        <v>23</v>
      </c>
    </row>
    <row r="62" spans="2:8" ht="45.75" customHeight="1" thickBot="1" x14ac:dyDescent="0.2">
      <c r="B62" s="1246"/>
      <c r="C62" s="1247" t="s">
        <v>559</v>
      </c>
      <c r="D62" s="1248"/>
      <c r="E62" s="1249"/>
      <c r="F62" s="1250" t="s">
        <v>325</v>
      </c>
      <c r="G62" s="1250" t="s">
        <v>325</v>
      </c>
      <c r="H62" s="1251">
        <v>10</v>
      </c>
    </row>
    <row r="63" spans="2:8" ht="52.5" customHeight="1" thickBot="1" x14ac:dyDescent="0.2">
      <c r="B63" s="1252"/>
      <c r="C63" s="1253" t="s">
        <v>560</v>
      </c>
      <c r="D63" s="1253"/>
      <c r="E63" s="1254"/>
      <c r="F63" s="1255">
        <v>2579</v>
      </c>
      <c r="G63" s="1255">
        <v>3118</v>
      </c>
      <c r="H63" s="1256">
        <v>4225</v>
      </c>
    </row>
    <row r="64" spans="2:8" x14ac:dyDescent="0.15"/>
  </sheetData>
  <sheetProtection algorithmName="SHA-512" hashValue="xpmAzQG7N5e3NDpys3jm8S2wiyBpp7ymroScvEGGqCOt6VFVhmE/cTH/d7/PQfkRwPT3wLSUwhnSlloMyKAvRw==" saltValue="LvQsHygMm72pmL9VuX/f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2" t="s">
        <v>16</v>
      </c>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4"/>
    </row>
    <row r="44" spans="2:109" x14ac:dyDescent="0.15">
      <c r="B44" s="10"/>
      <c r="AN44" s="55"/>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7"/>
    </row>
    <row r="45" spans="2:109" x14ac:dyDescent="0.15">
      <c r="B45" s="10"/>
      <c r="AN45" s="55"/>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7"/>
    </row>
    <row r="46" spans="2:109" x14ac:dyDescent="0.15">
      <c r="B46" s="10"/>
      <c r="AN46" s="55"/>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7"/>
    </row>
    <row r="47" spans="2:109" x14ac:dyDescent="0.15">
      <c r="B47" s="10"/>
      <c r="AN47" s="58"/>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6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1"/>
      <c r="J51" s="61"/>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51"/>
      <c r="BQ51" s="39"/>
      <c r="BR51" s="39"/>
      <c r="BS51" s="39"/>
      <c r="BT51" s="39"/>
      <c r="BU51" s="39"/>
      <c r="BV51" s="39"/>
      <c r="BW51" s="39"/>
      <c r="BX51" s="51"/>
      <c r="BY51" s="39"/>
      <c r="BZ51" s="39"/>
      <c r="CA51" s="39"/>
      <c r="CB51" s="39"/>
      <c r="CC51" s="39"/>
      <c r="CD51" s="39"/>
      <c r="CE51" s="39"/>
      <c r="CF51" s="39">
        <v>70.3</v>
      </c>
      <c r="CG51" s="39"/>
      <c r="CH51" s="39"/>
      <c r="CI51" s="39"/>
      <c r="CJ51" s="39"/>
      <c r="CK51" s="39"/>
      <c r="CL51" s="39"/>
      <c r="CM51" s="39"/>
      <c r="CN51" s="39">
        <v>52.7</v>
      </c>
      <c r="CO51" s="39"/>
      <c r="CP51" s="39"/>
      <c r="CQ51" s="39"/>
      <c r="CR51" s="39"/>
      <c r="CS51" s="39"/>
      <c r="CT51" s="39"/>
      <c r="CU51" s="39"/>
      <c r="CV51" s="39">
        <v>36.6</v>
      </c>
      <c r="CW51" s="39"/>
      <c r="CX51" s="39"/>
      <c r="CY51" s="39"/>
      <c r="CZ51" s="39"/>
      <c r="DA51" s="39"/>
      <c r="DB51" s="39"/>
      <c r="DC51" s="39"/>
    </row>
    <row r="52" spans="1:109" x14ac:dyDescent="0.15">
      <c r="B52" s="10"/>
      <c r="G52" s="47"/>
      <c r="H52" s="47"/>
      <c r="I52" s="61"/>
      <c r="J52" s="61"/>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51"/>
      <c r="BQ53" s="39"/>
      <c r="BR53" s="39"/>
      <c r="BS53" s="39"/>
      <c r="BT53" s="39"/>
      <c r="BU53" s="39"/>
      <c r="BV53" s="39"/>
      <c r="BW53" s="39"/>
      <c r="BX53" s="51"/>
      <c r="BY53" s="39"/>
      <c r="BZ53" s="39"/>
      <c r="CA53" s="39"/>
      <c r="CB53" s="39"/>
      <c r="CC53" s="39"/>
      <c r="CD53" s="39"/>
      <c r="CE53" s="39"/>
      <c r="CF53" s="39">
        <v>57.7</v>
      </c>
      <c r="CG53" s="39"/>
      <c r="CH53" s="39"/>
      <c r="CI53" s="39"/>
      <c r="CJ53" s="39"/>
      <c r="CK53" s="39"/>
      <c r="CL53" s="39"/>
      <c r="CM53" s="39"/>
      <c r="CN53" s="39">
        <v>59.3</v>
      </c>
      <c r="CO53" s="39"/>
      <c r="CP53" s="39"/>
      <c r="CQ53" s="39"/>
      <c r="CR53" s="39"/>
      <c r="CS53" s="39"/>
      <c r="CT53" s="39"/>
      <c r="CU53" s="39"/>
      <c r="CV53" s="39">
        <v>60.5</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51"/>
      <c r="BQ55" s="39"/>
      <c r="BR55" s="39"/>
      <c r="BS55" s="39"/>
      <c r="BT55" s="39"/>
      <c r="BU55" s="39"/>
      <c r="BV55" s="39"/>
      <c r="BW55" s="39"/>
      <c r="BX55" s="51"/>
      <c r="BY55" s="39"/>
      <c r="BZ55" s="39"/>
      <c r="CA55" s="39"/>
      <c r="CB55" s="39"/>
      <c r="CC55" s="39"/>
      <c r="CD55" s="39"/>
      <c r="CE55" s="39"/>
      <c r="CF55" s="39">
        <v>49.1</v>
      </c>
      <c r="CG55" s="39"/>
      <c r="CH55" s="39"/>
      <c r="CI55" s="39"/>
      <c r="CJ55" s="39"/>
      <c r="CK55" s="39"/>
      <c r="CL55" s="39"/>
      <c r="CM55" s="39"/>
      <c r="CN55" s="39">
        <v>41.5</v>
      </c>
      <c r="CO55" s="39"/>
      <c r="CP55" s="39"/>
      <c r="CQ55" s="39"/>
      <c r="CR55" s="39"/>
      <c r="CS55" s="39"/>
      <c r="CT55" s="39"/>
      <c r="CU55" s="39"/>
      <c r="CV55" s="39">
        <v>25.2</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51"/>
      <c r="BQ57" s="39"/>
      <c r="BR57" s="39"/>
      <c r="BS57" s="39"/>
      <c r="BT57" s="39"/>
      <c r="BU57" s="39"/>
      <c r="BV57" s="39"/>
      <c r="BW57" s="39"/>
      <c r="BX57" s="51"/>
      <c r="BY57" s="39"/>
      <c r="BZ57" s="39"/>
      <c r="CA57" s="39"/>
      <c r="CB57" s="39"/>
      <c r="CC57" s="39"/>
      <c r="CD57" s="39"/>
      <c r="CE57" s="39"/>
      <c r="CF57" s="39">
        <v>61</v>
      </c>
      <c r="CG57" s="39"/>
      <c r="CH57" s="39"/>
      <c r="CI57" s="39"/>
      <c r="CJ57" s="39"/>
      <c r="CK57" s="39"/>
      <c r="CL57" s="39"/>
      <c r="CM57" s="39"/>
      <c r="CN57" s="39">
        <v>61.7</v>
      </c>
      <c r="CO57" s="39"/>
      <c r="CP57" s="39"/>
      <c r="CQ57" s="39"/>
      <c r="CR57" s="39"/>
      <c r="CS57" s="39"/>
      <c r="CT57" s="39"/>
      <c r="CU57" s="39"/>
      <c r="CV57" s="39">
        <v>62.4</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52" t="s">
        <v>17</v>
      </c>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4"/>
    </row>
    <row r="66" spans="2:107" x14ac:dyDescent="0.15">
      <c r="B66" s="10"/>
      <c r="AN66" s="55"/>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7"/>
    </row>
    <row r="67" spans="2:107" x14ac:dyDescent="0.15">
      <c r="B67" s="10"/>
      <c r="AN67" s="55"/>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7"/>
    </row>
    <row r="68" spans="2:107" x14ac:dyDescent="0.15">
      <c r="B68" s="10"/>
      <c r="AN68" s="55"/>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7"/>
    </row>
    <row r="69" spans="2:107" x14ac:dyDescent="0.15">
      <c r="B69" s="10"/>
      <c r="AN69" s="58"/>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6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105.7</v>
      </c>
      <c r="BQ73" s="39"/>
      <c r="BR73" s="39"/>
      <c r="BS73" s="39"/>
      <c r="BT73" s="39"/>
      <c r="BU73" s="39"/>
      <c r="BV73" s="39"/>
      <c r="BW73" s="39"/>
      <c r="BX73" s="39">
        <v>90.5</v>
      </c>
      <c r="BY73" s="39"/>
      <c r="BZ73" s="39"/>
      <c r="CA73" s="39"/>
      <c r="CB73" s="39"/>
      <c r="CC73" s="39"/>
      <c r="CD73" s="39"/>
      <c r="CE73" s="39"/>
      <c r="CF73" s="39">
        <v>70.3</v>
      </c>
      <c r="CG73" s="39"/>
      <c r="CH73" s="39"/>
      <c r="CI73" s="39"/>
      <c r="CJ73" s="39"/>
      <c r="CK73" s="39"/>
      <c r="CL73" s="39"/>
      <c r="CM73" s="39"/>
      <c r="CN73" s="39">
        <v>52.7</v>
      </c>
      <c r="CO73" s="39"/>
      <c r="CP73" s="39"/>
      <c r="CQ73" s="39"/>
      <c r="CR73" s="39"/>
      <c r="CS73" s="39"/>
      <c r="CT73" s="39"/>
      <c r="CU73" s="39"/>
      <c r="CV73" s="39">
        <v>36.6</v>
      </c>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10.7</v>
      </c>
      <c r="BQ75" s="39"/>
      <c r="BR75" s="39"/>
      <c r="BS75" s="39"/>
      <c r="BT75" s="39"/>
      <c r="BU75" s="39"/>
      <c r="BV75" s="39"/>
      <c r="BW75" s="39"/>
      <c r="BX75" s="39">
        <v>10.199999999999999</v>
      </c>
      <c r="BY75" s="39"/>
      <c r="BZ75" s="39"/>
      <c r="CA75" s="39"/>
      <c r="CB75" s="39"/>
      <c r="CC75" s="39"/>
      <c r="CD75" s="39"/>
      <c r="CE75" s="39"/>
      <c r="CF75" s="39">
        <v>10</v>
      </c>
      <c r="CG75" s="39"/>
      <c r="CH75" s="39"/>
      <c r="CI75" s="39"/>
      <c r="CJ75" s="39"/>
      <c r="CK75" s="39"/>
      <c r="CL75" s="39"/>
      <c r="CM75" s="39"/>
      <c r="CN75" s="39">
        <v>9.6</v>
      </c>
      <c r="CO75" s="39"/>
      <c r="CP75" s="39"/>
      <c r="CQ75" s="39"/>
      <c r="CR75" s="39"/>
      <c r="CS75" s="39"/>
      <c r="CT75" s="39"/>
      <c r="CU75" s="39"/>
      <c r="CV75" s="39">
        <v>9.4</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53.4</v>
      </c>
      <c r="BQ77" s="39"/>
      <c r="BR77" s="39"/>
      <c r="BS77" s="39"/>
      <c r="BT77" s="39"/>
      <c r="BU77" s="39"/>
      <c r="BV77" s="39"/>
      <c r="BW77" s="39"/>
      <c r="BX77" s="39">
        <v>48</v>
      </c>
      <c r="BY77" s="39"/>
      <c r="BZ77" s="39"/>
      <c r="CA77" s="39"/>
      <c r="CB77" s="39"/>
      <c r="CC77" s="39"/>
      <c r="CD77" s="39"/>
      <c r="CE77" s="39"/>
      <c r="CF77" s="39">
        <v>49.1</v>
      </c>
      <c r="CG77" s="39"/>
      <c r="CH77" s="39"/>
      <c r="CI77" s="39"/>
      <c r="CJ77" s="39"/>
      <c r="CK77" s="39"/>
      <c r="CL77" s="39"/>
      <c r="CM77" s="39"/>
      <c r="CN77" s="39">
        <v>41.5</v>
      </c>
      <c r="CO77" s="39"/>
      <c r="CP77" s="39"/>
      <c r="CQ77" s="39"/>
      <c r="CR77" s="39"/>
      <c r="CS77" s="39"/>
      <c r="CT77" s="39"/>
      <c r="CU77" s="39"/>
      <c r="CV77" s="39">
        <v>25.2</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9.8000000000000007</v>
      </c>
      <c r="BQ79" s="39"/>
      <c r="BR79" s="39"/>
      <c r="BS79" s="39"/>
      <c r="BT79" s="39"/>
      <c r="BU79" s="39"/>
      <c r="BV79" s="39"/>
      <c r="BW79" s="39"/>
      <c r="BX79" s="39">
        <v>9.6</v>
      </c>
      <c r="BY79" s="39"/>
      <c r="BZ79" s="39"/>
      <c r="CA79" s="39"/>
      <c r="CB79" s="39"/>
      <c r="CC79" s="39"/>
      <c r="CD79" s="39"/>
      <c r="CE79" s="39"/>
      <c r="CF79" s="39">
        <v>9.5</v>
      </c>
      <c r="CG79" s="39"/>
      <c r="CH79" s="39"/>
      <c r="CI79" s="39"/>
      <c r="CJ79" s="39"/>
      <c r="CK79" s="39"/>
      <c r="CL79" s="39"/>
      <c r="CM79" s="39"/>
      <c r="CN79" s="39">
        <v>9.1999999999999993</v>
      </c>
      <c r="CO79" s="39"/>
      <c r="CP79" s="39"/>
      <c r="CQ79" s="39"/>
      <c r="CR79" s="39"/>
      <c r="CS79" s="39"/>
      <c r="CT79" s="39"/>
      <c r="CU79" s="39"/>
      <c r="CV79" s="39">
        <v>8.9</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c4zxXne/W9x7ilyZT9H7LYpsLCgPRJ56SJFcbIwrxNyyipKbwdgMU1FjGkU4qzyYojsPRpmNnNgTobVGBVd7w==" saltValue="5gme0RxUZdNwcTDxHPOu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hgO5O8erncbXCeS2Pj+jCIwK4WH2e6atwro2D3aC5fbR32RktStlGhkawjSIZDjA7qL2A7dKObnP9Bt16qnZw==" saltValue="PaQGQI5Xa4Jvh8GduG3/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ckXma9ExQ1/LdntrvrlmhGgjTHRxhyc1/uPRzsOIbSwOY5UT9Txlt9hWiuOBIPd3NYfLAlegRuNq+WalOOr5tA==" saltValue="Gzl5VFsHgR1gEdrEv9tl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2023-09-20T23:33:56Z</dcterms:created>
  <dcterms:modified xsi:type="dcterms:W3CDTF">2023-10-02T00:13:36Z</dcterms:modified>
  <cp:category/>
</cp:coreProperties>
</file>