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経理関係）\R4\経営比較分析表\提出用\1.18【経営比較分析表】2021_052060_46_1718\"/>
    </mc:Choice>
  </mc:AlternateContent>
  <xr:revisionPtr revIDLastSave="0" documentId="13_ncr:1_{E5BA3106-7FF1-4109-956E-D2540241EA4E}" xr6:coauthVersionLast="46" xr6:coauthVersionMax="46" xr10:uidLastSave="{00000000-0000-0000-0000-000000000000}"/>
  <workbookProtection workbookAlgorithmName="SHA-512" workbookHashValue="6ikI82M96xUXBI3iwJo3FWUhUF96YjRSWqD6Rt8pxkfV9Xti/uanzW2g2uyoWmgjIbAOGL4NYgpgrwhQeB5zsw==" workbookSaltValue="Tl20yUQQIsWOM+N0gsa08A==" workbookSpinCount="100000" lockStructure="1"/>
  <bookViews>
    <workbookView xWindow="7260" yWindow="540" windowWidth="11390" windowHeight="958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<sst xmlns="http://schemas.openxmlformats.org/spreadsheetml/2006/main" count="231" uniqueCount="117">
  <si>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</si>
  <si>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</si>
  <si>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</si>
  <si>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</si>
  <si>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</si>
  <si>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</si>
  <si>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</si>
  <si>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</si>
  <si>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</si>
  <si>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</si>
  <si>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</si>
  <si>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</si>
  <si>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</si>
  <si>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</si>
  <si>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</si>
  <si>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</si>
  <si>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</si>
  <si>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</si>
  <si>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</si>
  <si>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</si>
  <si>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</si>
  <si>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</si>
  <si>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</si>
  <si>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</si>
  <si>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</si>
  <si>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</si>
  <si>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</si>
  <si>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</si>
  <si>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</si>
  <si>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</si>
  <si>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</si>
  <si>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</si>
  <si>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</si>
  <si>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</si>
  <si>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</si>
  <si>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</si>
  <si>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</si>
  <si>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</si>
  <si>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</si>
  <si>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</si>
  <si>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</si>
  <si>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</si>
  <si>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</si>
  <si>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</si>
  <si>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</si>
  <si>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</si>
  <si>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</si>
  <si>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</si>
  <si>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</si>
  <si>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</si>
  <si>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</si>
  <si>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</si>
  <si>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</si>
  <si>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</si>
  <si>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</si>
  <si>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</si>
  <si>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</si>
  <si>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</si>
  <si>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</si>
  <si>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</si>
  <si>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</si>
  <si>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</si>
  <si>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</si>
  <si>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</si>
  <si>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</si>
  <si>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</si>
  <si>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</si>
  <si>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</si>
  <si>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</si>
  <si>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</si>
  <si>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</si>
  <si>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</si>
  <si>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</si>
  <si>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</si>
  <si>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</si>
  <si>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</si>
  <si>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</si>
  <si>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</si>
  <si>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</si>
  <si>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</si>
  <si>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</si>
  <si>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</si>
  <si>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</si>
  <si>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</si>
  <si>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</si>
  <si>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</si>
  <si>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</si>
  <si>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</si>
  <si>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</si>
  <si>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</si>
  <si>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</si>
  <si>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</si>
  <si>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</si>
  <si>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</si>
  <si>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</si>
  <si>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</si>
  <si>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</si>
  <si>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</si>
  <si>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</si>
  <si>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</si>
  <si>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</si>
  <si>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</si>
  <si>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</si>
  <si>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</si>
  <si>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</si>
  <si>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</si>
  <si>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</si>
  <si>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</si>
  <si>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</si>
  <si>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</si>
  <si>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</si>
  <si>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</si>
  <si>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</si>
  <si>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</si>
  <si>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○経常収支比率は110.90%となっているが、使用料収入以外の一般会計補助金が経常収益の約54%を占めているため、今後も個別訪問等により水洗化率の向上を図り、使用料収入の増加に努める。
○流動比率は、100%以上であることが必要されているが、本市は50.51%となっている。これは翌年度償還の企業債等が流動負債に計上されているためで、その企業債等を除いた比率は、228.86%となり100%を上回っている。
○経費回収率及び汚水処理原価は、類似団体と比較すると経費回収率は高くなっており、汚水処理原価は低くなっている。今後も引き続き経費削減により経営改善に努める。
〇水洗化率は87.74％と類似団体78.90％に比べて上回っているが、人口減少により使用料収入の減少が見込まれるため、今後も水洗化率の向上に努める。</t>
    <phoneticPr fontId="4"/>
  </si>
  <si>
    <t>○有形固定資産減価償却率は26.37%と類似団体23.17%に比べて上回っている。これは保有資産の減価償却がどの程度進んでいるかを示しているもので、類似団体と比較すると老朽化が進んでいると考えている。
○管渠改善率について、本市は耐用年数を経過した管渠はないため、管渠改善率は0.0%となっている。</t>
    <phoneticPr fontId="4"/>
  </si>
  <si>
    <t>　本市の漁業集落排水事業は、すでに整備事業が概成しており、水洗化率も類似団体を上回っているものの、今後も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</si>
</sst>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2-4C8F-B125-7A65E5D048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3C02-4C8F-B125-7A65E5D048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89.18</c:v>
                </c:pt>
                <c:pt idx="1">
                  <c:v>106.49</c:v>
                </c:pt>
                <c:pt idx="2">
                  <c:v>104.21</c:v>
                </c:pt>
                <c:pt idx="3">
                  <c:v>112.9</c:v>
                </c:pt>
                <c:pt idx="4">
                  <c:v>110.9</c:v>
                </c:pt>
              </c:numCache>
            </c:numRef>
          </c:val>
          <c:extLst>
            <c:ext xmlns:c16="http://schemas.microsoft.com/office/drawing/2014/chart" uri="{C3380CC4-5D6E-409C-BE32-E72D297353CC}">
              <c16:uniqueId val="{00000000-EAC4-4221-9882-5E6498CE46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99.09</c:v>
                </c:pt>
                <c:pt idx="1">
                  <c:v>101.36</c:v>
                </c:pt>
                <c:pt idx="2">
                  <c:v>99.33</c:v>
                </c:pt>
                <c:pt idx="3">
                  <c:v>101.18</c:v>
                </c:pt>
                <c:pt idx="4">
                  <c:v>99.89</c:v>
                </c:pt>
              </c:numCache>
            </c:numRef>
          </c:val>
          <c:smooth val="0"/>
          <c:extLst>
            <c:ext xmlns:c16="http://schemas.microsoft.com/office/drawing/2014/chart" uri="{C3380CC4-5D6E-409C-BE32-E72D297353CC}">
              <c16:uniqueId val="{00000001-EAC4-4221-9882-5E6498CE46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13.36</c:v>
                </c:pt>
                <c:pt idx="1">
                  <c:v>16.63</c:v>
                </c:pt>
                <c:pt idx="2">
                  <c:v>19.89</c:v>
                </c:pt>
                <c:pt idx="3">
                  <c:v>23.13</c:v>
                </c:pt>
                <c:pt idx="4">
                  <c:v>26.37</c:v>
                </c:pt>
              </c:numCache>
            </c:numRef>
          </c:val>
          <c:extLst>
            <c:ext xmlns:c16="http://schemas.microsoft.com/office/drawing/2014/chart" uri="{C3380CC4-5D6E-409C-BE32-E72D297353CC}">
              <c16:uniqueId val="{00000000-C727-4254-AA93-4958A010C6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33.380000000000003</c:v>
                </c:pt>
                <c:pt idx="1">
                  <c:v>30.26</c:v>
                </c:pt>
                <c:pt idx="2">
                  <c:v>28.97</c:v>
                </c:pt>
                <c:pt idx="3">
                  <c:v>20.14</c:v>
                </c:pt>
                <c:pt idx="4">
                  <c:v>23.17</c:v>
                </c:pt>
              </c:numCache>
            </c:numRef>
          </c:val>
          <c:smooth val="0"/>
          <c:extLst>
            <c:ext xmlns:c16="http://schemas.microsoft.com/office/drawing/2014/chart" uri="{C3380CC4-5D6E-409C-BE32-E72D297353CC}">
              <c16:uniqueId val="{00000001-C727-4254-AA93-4958A010C6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5E-477C-92E9-F47D51D04D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5E-477C-92E9-F47D51D04D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74.680000000000007</c:v>
                </c:pt>
                <c:pt idx="1">
                  <c:v>0</c:v>
                </c:pt>
                <c:pt idx="2">
                  <c:v>0</c:v>
                </c:pt>
                <c:pt idx="3">
                  <c:v>0</c:v>
                </c:pt>
                <c:pt idx="4">
                  <c:v>0</c:v>
                </c:pt>
              </c:numCache>
            </c:numRef>
          </c:val>
          <c:extLst>
            <c:ext xmlns:c16="http://schemas.microsoft.com/office/drawing/2014/chart" uri="{C3380CC4-5D6E-409C-BE32-E72D297353CC}">
              <c16:uniqueId val="{00000000-3AF8-4378-B3CE-676F92BCD1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295.20999999999998</c:v>
                </c:pt>
                <c:pt idx="1">
                  <c:v>221.05</c:v>
                </c:pt>
                <c:pt idx="2">
                  <c:v>210</c:v>
                </c:pt>
                <c:pt idx="3">
                  <c:v>140.63</c:v>
                </c:pt>
                <c:pt idx="4">
                  <c:v>163.84</c:v>
                </c:pt>
              </c:numCache>
            </c:numRef>
          </c:val>
          <c:smooth val="0"/>
          <c:extLst>
            <c:ext xmlns:c16="http://schemas.microsoft.com/office/drawing/2014/chart" uri="{C3380CC4-5D6E-409C-BE32-E72D297353CC}">
              <c16:uniqueId val="{00000001-3AF8-4378-B3CE-676F92BCD1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64.489999999999995</c:v>
                </c:pt>
                <c:pt idx="1">
                  <c:v>60.5</c:v>
                </c:pt>
                <c:pt idx="2">
                  <c:v>48.53</c:v>
                </c:pt>
                <c:pt idx="3">
                  <c:v>46.28</c:v>
                </c:pt>
                <c:pt idx="4">
                  <c:v>50.51</c:v>
                </c:pt>
              </c:numCache>
            </c:numRef>
          </c:val>
          <c:extLst>
            <c:ext xmlns:c16="http://schemas.microsoft.com/office/drawing/2014/chart" uri="{C3380CC4-5D6E-409C-BE32-E72D297353CC}">
              <c16:uniqueId val="{00000000-D3AA-42BF-896C-509B67230E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90.89</c:v>
                </c:pt>
                <c:pt idx="1">
                  <c:v>80.95</c:v>
                </c:pt>
                <c:pt idx="2">
                  <c:v>62.55</c:v>
                </c:pt>
                <c:pt idx="3">
                  <c:v>56.53</c:v>
                </c:pt>
                <c:pt idx="4">
                  <c:v>59.66</c:v>
                </c:pt>
              </c:numCache>
            </c:numRef>
          </c:val>
          <c:smooth val="0"/>
          <c:extLst>
            <c:ext xmlns:c16="http://schemas.microsoft.com/office/drawing/2014/chart" uri="{C3380CC4-5D6E-409C-BE32-E72D297353CC}">
              <c16:uniqueId val="{00000001-D3AA-42BF-896C-509B67230E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1-49A0-A723-5E1ED70484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DF51-49A0-A723-5E1ED70484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62.48</c:v>
                </c:pt>
                <c:pt idx="1">
                  <c:v>54.55</c:v>
                </c:pt>
                <c:pt idx="2">
                  <c:v>50.73</c:v>
                </c:pt>
                <c:pt idx="3">
                  <c:v>42.76</c:v>
                </c:pt>
                <c:pt idx="4">
                  <c:v>43.16</c:v>
                </c:pt>
              </c:numCache>
            </c:numRef>
          </c:val>
          <c:extLst>
            <c:ext xmlns:c16="http://schemas.microsoft.com/office/drawing/2014/chart" uri="{C3380CC4-5D6E-409C-BE32-E72D297353CC}">
              <c16:uniqueId val="{00000000-4D83-4FBD-A9DC-45A8629DCA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D83-4FBD-A9DC-45A8629DCA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284.04000000000002</c:v>
                </c:pt>
                <c:pt idx="1">
                  <c:v>325.85000000000002</c:v>
                </c:pt>
                <c:pt idx="2">
                  <c:v>351.34</c:v>
                </c:pt>
                <c:pt idx="3">
                  <c:v>414.81</c:v>
                </c:pt>
                <c:pt idx="4">
                  <c:v>415.71</c:v>
                </c:pt>
              </c:numCache>
            </c:numRef>
          </c:val>
          <c:extLst>
            <c:ext xmlns:c16="http://schemas.microsoft.com/office/drawing/2014/chart" uri="{C3380CC4-5D6E-409C-BE32-E72D297353CC}">
              <c16:uniqueId val="{00000000-17E5-4C79-A003-EB004ED505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17E5-4C79-A003-EB004ED505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32.99</c:v>
                </c:pt>
                <c:pt idx="1">
                  <c:v>28.13</c:v>
                </c:pt>
                <c:pt idx="2">
                  <c:v>27.1</c:v>
                </c:pt>
                <c:pt idx="3">
                  <c:v>27.93</c:v>
                </c:pt>
                <c:pt idx="4">
                  <c:v>27.31</c:v>
                </c:pt>
              </c:numCache>
            </c:numRef>
          </c:val>
          <c:extLst>
            <c:ext xmlns:c16="http://schemas.microsoft.com/office/drawing/2014/chart" uri="{C3380CC4-5D6E-409C-BE32-E72D297353CC}">
              <c16:uniqueId val="{00000000-0567-4B44-8A91-032544DCBD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0567-4B44-8A91-032544DCBD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90.68</c:v>
                </c:pt>
                <c:pt idx="1">
                  <c:v>89.75</c:v>
                </c:pt>
                <c:pt idx="2">
                  <c:v>90.77</c:v>
                </c:pt>
                <c:pt idx="3">
                  <c:v>91.37</c:v>
                </c:pt>
                <c:pt idx="4">
                  <c:v>87.74</c:v>
                </c:pt>
              </c:numCache>
            </c:numRef>
          </c:val>
          <c:extLst>
            <c:ext xmlns:c16="http://schemas.microsoft.com/office/drawing/2014/chart" uri="{C3380CC4-5D6E-409C-BE32-E72D297353CC}">
              <c16:uniqueId val="{00000000-85E7-41B7-AED9-BB14F3DF80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85E7-41B7-AED9-BB14F3DF80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58" zoomScaleNormal="100" workbookViewId="0">
      <selection activeCell="BK70" sqref="BK7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秋田県　男鹿市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25531</v>
      </c>
      <c r="AM8" s="55"/>
      <c r="AN8" s="55"/>
      <c r="AO8" s="55"/>
      <c r="AP8" s="55"/>
      <c r="AQ8" s="55"/>
      <c r="AR8" s="55"/>
      <c r="AS8" s="55"/>
      <c r="AT8" s="54">
        <f>データ!T6</f>
        <v>241.09</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64.12</v>
      </c>
      <c r="J10" s="54"/>
      <c r="K10" s="54"/>
      <c r="L10" s="54"/>
      <c r="M10" s="54"/>
      <c r="N10" s="54"/>
      <c r="O10" s="54"/>
      <c r="P10" s="54">
        <f>データ!P6</f>
        <v>1.42</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359</v>
      </c>
      <c r="AM10" s="55"/>
      <c r="AN10" s="55"/>
      <c r="AO10" s="55"/>
      <c r="AP10" s="55"/>
      <c r="AQ10" s="55"/>
      <c r="AR10" s="55"/>
      <c r="AS10" s="55"/>
      <c r="AT10" s="54">
        <f>データ!W6</f>
        <v>0.31</v>
      </c>
      <c r="AU10" s="54"/>
      <c r="AV10" s="54"/>
      <c r="AW10" s="54"/>
      <c r="AX10" s="54"/>
      <c r="AY10" s="54"/>
      <c r="AZ10" s="54"/>
      <c r="BA10" s="54"/>
      <c r="BB10" s="54">
        <f>データ!X6</f>
        <v>1158.06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W6jlZiqb3ZeVshLU3Dyxaenr39vqTjXrl6sZ6aoeyUfPj/hRd5+el4mT1UL+hIrJid9qccpnLDreoNMsREmFcg==" saltValue="MDS1LA0oCzNXm9y7a6nz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52060</v>
      </c>
      <c r="D6" s="19">
        <f t="shared" si="3"/>
        <v>46</v>
      </c>
      <c r="E6" s="19">
        <f t="shared" si="3"/>
        <v>17</v>
      </c>
      <c r="F6" s="19">
        <f t="shared" si="3"/>
        <v>6</v>
      </c>
      <c r="G6" s="19">
        <f t="shared" si="3"/>
        <v>0</v>
      </c>
      <c r="H6" s="19" t="str">
        <f t="shared" si="3"/>
        <v>秋田県　男鹿市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64.12</v>
      </c>
      <c r="P6" s="20">
        <f t="shared" si="3"/>
        <v>1.42</v>
      </c>
      <c r="Q6" s="20">
        <f t="shared" si="3"/>
        <v>100</v>
      </c>
      <c r="R6" s="20">
        <f t="shared" si="3"/>
        <v>3300</v>
      </c>
      <c r="S6" s="20">
        <f t="shared" si="3"/>
        <v>25531</v>
      </c>
      <c r="T6" s="20">
        <f t="shared" si="3"/>
        <v>241.09</v>
      </c>
      <c r="U6" s="20">
        <f t="shared" si="3"/>
        <v>105.9</v>
      </c>
      <c r="V6" s="20">
        <f t="shared" si="3"/>
        <v>359</v>
      </c>
      <c r="W6" s="20">
        <f t="shared" si="3"/>
        <v>0.31</v>
      </c>
      <c r="X6" s="20">
        <f t="shared" si="3"/>
        <v>1158.06</v>
      </c>
      <c r="Y6" s="21">
        <f>IF(Y7="",NA(),Y7)</f>
        <v>89.18</v>
      </c>
      <c r="Z6" s="21">
        <f t="shared" ref="Z6:AH6" si="4">IF(Z7="",NA(),Z7)</f>
        <v>106.49</v>
      </c>
      <c r="AA6" s="21">
        <f t="shared" si="4"/>
        <v>104.21</v>
      </c>
      <c r="AB6" s="21">
        <f t="shared" si="4"/>
        <v>112.9</v>
      </c>
      <c r="AC6" s="21">
        <f t="shared" si="4"/>
        <v>110.9</v>
      </c>
      <c r="AD6" s="21">
        <f t="shared" si="4"/>
        <v>99.09</v>
      </c>
      <c r="AE6" s="21">
        <f t="shared" si="4"/>
        <v>101.36</v>
      </c>
      <c r="AF6" s="21">
        <f t="shared" si="4"/>
        <v>99.33</v>
      </c>
      <c r="AG6" s="21">
        <f t="shared" si="4"/>
        <v>101.18</v>
      </c>
      <c r="AH6" s="21">
        <f t="shared" si="4"/>
        <v>99.89</v>
      </c>
      <c r="AI6" s="20" t="str">
        <f>IF(AI7="","",IF(AI7="-","【-】","【"&amp;SUBSTITUTE(TEXT(AI7,"#,##0.00"),"-","△")&amp;"】"))</f>
        <v>【98.64】</v>
      </c>
      <c r="AJ6" s="21">
        <f>IF(AJ7="",NA(),AJ7)</f>
        <v>74.680000000000007</v>
      </c>
      <c r="AK6" s="20">
        <f t="shared" ref="AK6:AS6" si="5">IF(AK7="",NA(),AK7)</f>
        <v>0</v>
      </c>
      <c r="AL6" s="20">
        <f t="shared" si="5"/>
        <v>0</v>
      </c>
      <c r="AM6" s="20">
        <f t="shared" si="5"/>
        <v>0</v>
      </c>
      <c r="AN6" s="20">
        <f t="shared" si="5"/>
        <v>0</v>
      </c>
      <c r="AO6" s="21">
        <f t="shared" si="5"/>
        <v>295.20999999999998</v>
      </c>
      <c r="AP6" s="21">
        <f t="shared" si="5"/>
        <v>221.05</v>
      </c>
      <c r="AQ6" s="21">
        <f t="shared" si="5"/>
        <v>210</v>
      </c>
      <c r="AR6" s="21">
        <f t="shared" si="5"/>
        <v>140.63</v>
      </c>
      <c r="AS6" s="21">
        <f t="shared" si="5"/>
        <v>163.84</v>
      </c>
      <c r="AT6" s="20" t="str">
        <f>IF(AT7="","",IF(AT7="-","【-】","【"&amp;SUBSTITUTE(TEXT(AT7,"#,##0.00"),"-","△")&amp;"】"))</f>
        <v>【102.08】</v>
      </c>
      <c r="AU6" s="21">
        <f>IF(AU7="",NA(),AU7)</f>
        <v>64.489999999999995</v>
      </c>
      <c r="AV6" s="21">
        <f t="shared" ref="AV6:BD6" si="6">IF(AV7="",NA(),AV7)</f>
        <v>60.5</v>
      </c>
      <c r="AW6" s="21">
        <f t="shared" si="6"/>
        <v>48.53</v>
      </c>
      <c r="AX6" s="21">
        <f t="shared" si="6"/>
        <v>46.28</v>
      </c>
      <c r="AY6" s="21">
        <f t="shared" si="6"/>
        <v>50.51</v>
      </c>
      <c r="AZ6" s="21">
        <f t="shared" si="6"/>
        <v>90.89</v>
      </c>
      <c r="BA6" s="21">
        <f t="shared" si="6"/>
        <v>80.95</v>
      </c>
      <c r="BB6" s="21">
        <f t="shared" si="6"/>
        <v>62.55</v>
      </c>
      <c r="BC6" s="21">
        <f t="shared" si="6"/>
        <v>56.53</v>
      </c>
      <c r="BD6" s="21">
        <f t="shared" si="6"/>
        <v>59.66</v>
      </c>
      <c r="BE6" s="20" t="str">
        <f>IF(BE7="","",IF(BE7="-","【-】","【"&amp;SUBSTITUTE(TEXT(BE7,"#,##0.00"),"-","△")&amp;"】"))</f>
        <v>【61.46】</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62.48</v>
      </c>
      <c r="BR6" s="21">
        <f t="shared" ref="BR6:BZ6" si="8">IF(BR7="",NA(),BR7)</f>
        <v>54.55</v>
      </c>
      <c r="BS6" s="21">
        <f t="shared" si="8"/>
        <v>50.73</v>
      </c>
      <c r="BT6" s="21">
        <f t="shared" si="8"/>
        <v>42.76</v>
      </c>
      <c r="BU6" s="21">
        <f t="shared" si="8"/>
        <v>43.16</v>
      </c>
      <c r="BV6" s="21">
        <f t="shared" si="8"/>
        <v>45.81</v>
      </c>
      <c r="BW6" s="21">
        <f t="shared" si="8"/>
        <v>43.43</v>
      </c>
      <c r="BX6" s="21">
        <f t="shared" si="8"/>
        <v>41.41</v>
      </c>
      <c r="BY6" s="21">
        <f t="shared" si="8"/>
        <v>39.64</v>
      </c>
      <c r="BZ6" s="21">
        <f t="shared" si="8"/>
        <v>40</v>
      </c>
      <c r="CA6" s="20" t="str">
        <f>IF(CA7="","",IF(CA7="-","【-】","【"&amp;SUBSTITUTE(TEXT(CA7,"#,##0.00"),"-","△")&amp;"】"))</f>
        <v>【44.22】</v>
      </c>
      <c r="CB6" s="21">
        <f>IF(CB7="",NA(),CB7)</f>
        <v>284.04000000000002</v>
      </c>
      <c r="CC6" s="21">
        <f t="shared" ref="CC6:CK6" si="9">IF(CC7="",NA(),CC7)</f>
        <v>325.85000000000002</v>
      </c>
      <c r="CD6" s="21">
        <f t="shared" si="9"/>
        <v>351.34</v>
      </c>
      <c r="CE6" s="21">
        <f t="shared" si="9"/>
        <v>414.81</v>
      </c>
      <c r="CF6" s="21">
        <f t="shared" si="9"/>
        <v>415.71</v>
      </c>
      <c r="CG6" s="21">
        <f t="shared" si="9"/>
        <v>383.92</v>
      </c>
      <c r="CH6" s="21">
        <f t="shared" si="9"/>
        <v>400.44</v>
      </c>
      <c r="CI6" s="21">
        <f t="shared" si="9"/>
        <v>417.56</v>
      </c>
      <c r="CJ6" s="21">
        <f t="shared" si="9"/>
        <v>449.72</v>
      </c>
      <c r="CK6" s="21">
        <f t="shared" si="9"/>
        <v>437.27</v>
      </c>
      <c r="CL6" s="20" t="str">
        <f>IF(CL7="","",IF(CL7="-","【-】","【"&amp;SUBSTITUTE(TEXT(CL7,"#,##0.00"),"-","△")&amp;"】"))</f>
        <v>【392.85】</v>
      </c>
      <c r="CM6" s="21">
        <f>IF(CM7="",NA(),CM7)</f>
        <v>32.99</v>
      </c>
      <c r="CN6" s="21">
        <f t="shared" ref="CN6:CV6" si="10">IF(CN7="",NA(),CN7)</f>
        <v>28.13</v>
      </c>
      <c r="CO6" s="21">
        <f t="shared" si="10"/>
        <v>27.1</v>
      </c>
      <c r="CP6" s="21">
        <f t="shared" si="10"/>
        <v>27.93</v>
      </c>
      <c r="CQ6" s="21">
        <f t="shared" si="10"/>
        <v>27.31</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90.68</v>
      </c>
      <c r="CY6" s="21">
        <f t="shared" ref="CY6:DG6" si="11">IF(CY7="",NA(),CY7)</f>
        <v>89.75</v>
      </c>
      <c r="CZ6" s="21">
        <f t="shared" si="11"/>
        <v>90.77</v>
      </c>
      <c r="DA6" s="21">
        <f t="shared" si="11"/>
        <v>91.37</v>
      </c>
      <c r="DB6" s="21">
        <f t="shared" si="11"/>
        <v>87.74</v>
      </c>
      <c r="DC6" s="21">
        <f t="shared" si="11"/>
        <v>79.98</v>
      </c>
      <c r="DD6" s="21">
        <f t="shared" si="11"/>
        <v>80.8</v>
      </c>
      <c r="DE6" s="21">
        <f t="shared" si="11"/>
        <v>79.2</v>
      </c>
      <c r="DF6" s="21">
        <f t="shared" si="11"/>
        <v>79.09</v>
      </c>
      <c r="DG6" s="21">
        <f t="shared" si="11"/>
        <v>78.900000000000006</v>
      </c>
      <c r="DH6" s="20" t="str">
        <f>IF(DH7="","",IF(DH7="-","【-】","【"&amp;SUBSTITUTE(TEXT(DH7,"#,##0.00"),"-","△")&amp;"】"))</f>
        <v>【80.63】</v>
      </c>
      <c r="DI6" s="21">
        <f>IF(DI7="",NA(),DI7)</f>
        <v>13.36</v>
      </c>
      <c r="DJ6" s="21">
        <f t="shared" ref="DJ6:DR6" si="12">IF(DJ7="",NA(),DJ7)</f>
        <v>16.63</v>
      </c>
      <c r="DK6" s="21">
        <f t="shared" si="12"/>
        <v>19.89</v>
      </c>
      <c r="DL6" s="21">
        <f t="shared" si="12"/>
        <v>23.13</v>
      </c>
      <c r="DM6" s="21">
        <f t="shared" si="12"/>
        <v>26.37</v>
      </c>
      <c r="DN6" s="21">
        <f t="shared" si="12"/>
        <v>33.380000000000003</v>
      </c>
      <c r="DO6" s="21">
        <f t="shared" si="12"/>
        <v>30.26</v>
      </c>
      <c r="DP6" s="21">
        <f t="shared" si="12"/>
        <v>28.97</v>
      </c>
      <c r="DQ6" s="21">
        <f t="shared" si="12"/>
        <v>20.14</v>
      </c>
      <c r="DR6" s="21">
        <f t="shared" si="12"/>
        <v>23.17</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8" s="22" customFormat="1" x14ac:dyDescent="0.2">
      <c r="A7" s="14"/>
      <c r="B7" s="23">
        <v>2021</v>
      </c>
      <c r="C7" s="23">
        <v>52060</v>
      </c>
      <c r="D7" s="23">
        <v>46</v>
      </c>
      <c r="E7" s="23">
        <v>17</v>
      </c>
      <c r="F7" s="23">
        <v>6</v>
      </c>
      <c r="G7" s="23">
        <v>0</v>
      </c>
      <c r="H7" s="23" t="s">
        <v>96</v>
      </c>
      <c r="I7" s="23" t="s">
        <v>97</v>
      </c>
      <c r="J7" s="23" t="s">
        <v>98</v>
      </c>
      <c r="K7" s="23" t="s">
        <v>99</v>
      </c>
      <c r="L7" s="23" t="s">
        <v>100</v>
      </c>
      <c r="M7" s="23" t="s">
        <v>101</v>
      </c>
      <c r="N7" s="24" t="s">
        <v>102</v>
      </c>
      <c r="O7" s="24">
        <v>64.12</v>
      </c>
      <c r="P7" s="24">
        <v>1.42</v>
      </c>
      <c r="Q7" s="24">
        <v>100</v>
      </c>
      <c r="R7" s="24">
        <v>3300</v>
      </c>
      <c r="S7" s="24">
        <v>25531</v>
      </c>
      <c r="T7" s="24">
        <v>241.09</v>
      </c>
      <c r="U7" s="24">
        <v>105.9</v>
      </c>
      <c r="V7" s="24">
        <v>359</v>
      </c>
      <c r="W7" s="24">
        <v>0.31</v>
      </c>
      <c r="X7" s="24">
        <v>1158.06</v>
      </c>
      <c r="Y7" s="24">
        <v>89.18</v>
      </c>
      <c r="Z7" s="24">
        <v>106.49</v>
      </c>
      <c r="AA7" s="24">
        <v>104.21</v>
      </c>
      <c r="AB7" s="24">
        <v>112.9</v>
      </c>
      <c r="AC7" s="24">
        <v>110.9</v>
      </c>
      <c r="AD7" s="24">
        <v>99.09</v>
      </c>
      <c r="AE7" s="24">
        <v>101.36</v>
      </c>
      <c r="AF7" s="24">
        <v>99.33</v>
      </c>
      <c r="AG7" s="24">
        <v>101.18</v>
      </c>
      <c r="AH7" s="24">
        <v>99.89</v>
      </c>
      <c r="AI7" s="24">
        <v>98.64</v>
      </c>
      <c r="AJ7" s="24">
        <v>74.680000000000007</v>
      </c>
      <c r="AK7" s="24">
        <v>0</v>
      </c>
      <c r="AL7" s="24">
        <v>0</v>
      </c>
      <c r="AM7" s="24">
        <v>0</v>
      </c>
      <c r="AN7" s="24">
        <v>0</v>
      </c>
      <c r="AO7" s="24">
        <v>295.20999999999998</v>
      </c>
      <c r="AP7" s="24">
        <v>221.05</v>
      </c>
      <c r="AQ7" s="24">
        <v>210</v>
      </c>
      <c r="AR7" s="24">
        <v>140.63</v>
      </c>
      <c r="AS7" s="24">
        <v>163.84</v>
      </c>
      <c r="AT7" s="24">
        <v>102.08</v>
      </c>
      <c r="AU7" s="24">
        <v>64.489999999999995</v>
      </c>
      <c r="AV7" s="24">
        <v>60.5</v>
      </c>
      <c r="AW7" s="24">
        <v>48.53</v>
      </c>
      <c r="AX7" s="24">
        <v>46.28</v>
      </c>
      <c r="AY7" s="24">
        <v>50.51</v>
      </c>
      <c r="AZ7" s="24">
        <v>90.89</v>
      </c>
      <c r="BA7" s="24">
        <v>80.95</v>
      </c>
      <c r="BB7" s="24">
        <v>62.55</v>
      </c>
      <c r="BC7" s="24">
        <v>56.53</v>
      </c>
      <c r="BD7" s="24">
        <v>59.66</v>
      </c>
      <c r="BE7" s="24">
        <v>61.46</v>
      </c>
      <c r="BF7" s="24">
        <v>0</v>
      </c>
      <c r="BG7" s="24">
        <v>0</v>
      </c>
      <c r="BH7" s="24">
        <v>0</v>
      </c>
      <c r="BI7" s="24">
        <v>0</v>
      </c>
      <c r="BJ7" s="24">
        <v>0</v>
      </c>
      <c r="BK7" s="24">
        <v>1060.8599999999999</v>
      </c>
      <c r="BL7" s="24">
        <v>1006.65</v>
      </c>
      <c r="BM7" s="24">
        <v>998.42</v>
      </c>
      <c r="BN7" s="24">
        <v>1095.52</v>
      </c>
      <c r="BO7" s="24">
        <v>1056.55</v>
      </c>
      <c r="BP7" s="24">
        <v>974.72</v>
      </c>
      <c r="BQ7" s="24">
        <v>62.48</v>
      </c>
      <c r="BR7" s="24">
        <v>54.55</v>
      </c>
      <c r="BS7" s="24">
        <v>50.73</v>
      </c>
      <c r="BT7" s="24">
        <v>42.76</v>
      </c>
      <c r="BU7" s="24">
        <v>43.16</v>
      </c>
      <c r="BV7" s="24">
        <v>45.81</v>
      </c>
      <c r="BW7" s="24">
        <v>43.43</v>
      </c>
      <c r="BX7" s="24">
        <v>41.41</v>
      </c>
      <c r="BY7" s="24">
        <v>39.64</v>
      </c>
      <c r="BZ7" s="24">
        <v>40</v>
      </c>
      <c r="CA7" s="24">
        <v>44.22</v>
      </c>
      <c r="CB7" s="24">
        <v>284.04000000000002</v>
      </c>
      <c r="CC7" s="24">
        <v>325.85000000000002</v>
      </c>
      <c r="CD7" s="24">
        <v>351.34</v>
      </c>
      <c r="CE7" s="24">
        <v>414.81</v>
      </c>
      <c r="CF7" s="24">
        <v>415.71</v>
      </c>
      <c r="CG7" s="24">
        <v>383.92</v>
      </c>
      <c r="CH7" s="24">
        <v>400.44</v>
      </c>
      <c r="CI7" s="24">
        <v>417.56</v>
      </c>
      <c r="CJ7" s="24">
        <v>449.72</v>
      </c>
      <c r="CK7" s="24">
        <v>437.27</v>
      </c>
      <c r="CL7" s="24">
        <v>392.85</v>
      </c>
      <c r="CM7" s="24">
        <v>32.99</v>
      </c>
      <c r="CN7" s="24">
        <v>28.13</v>
      </c>
      <c r="CO7" s="24">
        <v>27.1</v>
      </c>
      <c r="CP7" s="24">
        <v>27.93</v>
      </c>
      <c r="CQ7" s="24">
        <v>27.31</v>
      </c>
      <c r="CR7" s="24">
        <v>33.21</v>
      </c>
      <c r="CS7" s="24">
        <v>32.229999999999997</v>
      </c>
      <c r="CT7" s="24">
        <v>32.479999999999997</v>
      </c>
      <c r="CU7" s="24">
        <v>30.19</v>
      </c>
      <c r="CV7" s="24">
        <v>28.77</v>
      </c>
      <c r="CW7" s="24">
        <v>32.229999999999997</v>
      </c>
      <c r="CX7" s="24">
        <v>90.68</v>
      </c>
      <c r="CY7" s="24">
        <v>89.75</v>
      </c>
      <c r="CZ7" s="24">
        <v>90.77</v>
      </c>
      <c r="DA7" s="24">
        <v>91.37</v>
      </c>
      <c r="DB7" s="24">
        <v>87.74</v>
      </c>
      <c r="DC7" s="24">
        <v>79.98</v>
      </c>
      <c r="DD7" s="24">
        <v>80.8</v>
      </c>
      <c r="DE7" s="24">
        <v>79.2</v>
      </c>
      <c r="DF7" s="24">
        <v>79.09</v>
      </c>
      <c r="DG7" s="24">
        <v>78.900000000000006</v>
      </c>
      <c r="DH7" s="24">
        <v>80.63</v>
      </c>
      <c r="DI7" s="24">
        <v>13.36</v>
      </c>
      <c r="DJ7" s="24">
        <v>16.63</v>
      </c>
      <c r="DK7" s="24">
        <v>19.89</v>
      </c>
      <c r="DL7" s="24">
        <v>23.13</v>
      </c>
      <c r="DM7" s="24">
        <v>26.37</v>
      </c>
      <c r="DN7" s="24">
        <v>33.380000000000003</v>
      </c>
      <c r="DO7" s="24">
        <v>30.26</v>
      </c>
      <c r="DP7" s="24">
        <v>28.97</v>
      </c>
      <c r="DQ7" s="24">
        <v>20.14</v>
      </c>
      <c r="DR7" s="24">
        <v>23.17</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0.09</v>
      </c>
      <c r="EK7" s="24">
        <v>0.02</v>
      </c>
      <c r="EL7" s="24">
        <v>0.01</v>
      </c>
      <c r="EM7" s="24">
        <v>1.6</v>
      </c>
      <c r="EN7" s="24">
        <v>0.01</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2023-01-12T23:47:24Z</dcterms:created>
  <dcterms:modified xsi:type="dcterms:W3CDTF">2023-01-18T04:18:48Z</dcterms:modified>
  <cp:category/>
</cp:coreProperties>
</file>