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GPVwefJORgX4IveR2sTaz/hAk39RlCTyO9Xprn6aOsubMde0hgVoYmhJa3otL4IT1/XkEGnvzRopI/qmPCL2w==" workbookSaltValue="ylAvI5tV5mBYEK83cpvPDA==" workbookSpinCount="100000" lockStructure="1"/>
  <bookViews>
    <workbookView xWindow="0" yWindow="0" windowWidth="15360" windowHeight="7640"/>
  </bookViews>
  <sheets>
    <sheet name="法適用_下水道事業" sheetId="4" r:id="rId1"/>
    <sheet name="データ" sheetId="5" state="hidden" r:id="rId2"/>
  </sheets>
  <calcPr calcId="144525"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<sst xmlns="http://schemas.openxmlformats.org/spreadsheetml/2006/main" count="231" uniqueCount="116">
  <si>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</si>
  <si>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</si>
  <si>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</si>
  <si>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</si>
  <si>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</si>
  <si>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</si>
  <si>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</si>
  <si>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</si>
  <si>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</si>
  <si>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</si>
  <si>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</si>
  <si>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</si>
  <si>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</si>
  <si>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</si>
  <si>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</si>
  <si>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</si>
  <si>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</si>
  <si>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</si>
  <si>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</si>
  <si>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</si>
  <si>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</si>
  <si>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</si>
  <si>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</si>
  <si>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</si>
  <si>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</si>
  <si>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</si>
  <si>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</si>
  <si>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</si>
  <si>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</si>
  <si>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</si>
  <si>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</si>
  <si>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</si>
  <si>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</si>
  <si>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</si>
  <si>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</si>
  <si>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</si>
  <si>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</si>
  <si>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</si>
  <si>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</si>
  <si>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</si>
  <si>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</si>
  <si>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</si>
  <si>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</si>
  <si>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</si>
  <si>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</si>
  <si>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</si>
  <si>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</si>
  <si>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</si>
  <si>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</si>
  <si>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</si>
  <si>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</si>
  <si>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</si>
  <si>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</si>
  <si>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</si>
  <si>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</si>
  <si>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</si>
  <si>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</si>
  <si>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</si>
  <si>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</si>
  <si>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</si>
  <si>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</si>
  <si>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</si>
  <si>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</si>
  <si>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</si>
  <si>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</si>
  <si>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</si>
  <si>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</si>
  <si>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</si>
  <si>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</si>
  <si>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</si>
  <si>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</si>
  <si>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</si>
  <si>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</si>
  <si>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</si>
  <si>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</si>
  <si>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</si>
  <si>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</si>
  <si>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</si>
  <si>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</si>
  <si>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</si>
  <si>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</si>
  <si>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</si>
  <si>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</si>
  <si>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</si>
  <si>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</si>
  <si>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</si>
  <si>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</si>
  <si>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</si>
  <si>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</si>
  <si>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</si>
  <si>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</si>
  <si>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</si>
  <si>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</si>
  <si>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</si>
  <si>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</si>
  <si>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</si>
  <si>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</si>
  <si>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</si>
  <si>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</si>
  <si>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</si>
  <si>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</si>
  <si>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</si>
  <si>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</si>
  <si>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</si>
  <si>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</si>
  <si>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</si>
  <si>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</si>
  <si>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</si>
  <si>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</si>
  <si>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</si>
  <si>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</si>
  <si>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</si>
  <si>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</si>
  <si>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農業集落排水事業は、すでに整備事業が概成していることを踏まえると、水洗化率が前年よりも上昇しているものの、類似団体よりも低い状況にある。今後は経営戦略に基づき、経費削減と合わせて個別訪問等により水洗化率の向上を図り、使用料収入の増加に努める。</t>
    <phoneticPr fontId="4"/>
  </si>
  <si>
    <t>○経常収支比率は136.99%となっているが、使用料収入以外の一般会計補助金が経常収益の約58%を占めているため、今後も個別訪問等により水洗化率の向上を図り、使用料収入の増加に努める。
○流動比率は、100%以上であることが必要とされているが、本市は25.96%となっている。これは翌年度償還の企業債等が流動負債へ計上されているためで、その企業債等を除いた比率は、293.48%となり100%を上回っている。
○経費回収率及び汚水処理原価は、類似団体と比較すると経費回収率は高くなっており、汚水処理原価は低くなっている。今後も引き続き経費削減により経営改善に努める。
〇水洗化率は83.53％と類似団体84.98％に比べて下回っていることから、下水道未接続世帯を個別訪問し、使用料収入の増加並びに水洗化率の向上に努める。</t>
    <rPh sb="237" eb="238">
      <t>タカ</t>
    </rPh>
    <rPh sb="252" eb="253">
      <t>ヒク</t>
    </rPh>
    <phoneticPr fontId="4"/>
  </si>
  <si>
    <t>○有形固定資産減価償却率は19.52%と類似団体23.06%に比べて下回っているが、これは保有資産の減価償却がどの程度進んでいるかを示しているもので、本市の場合は老朽化は進んでいないと考えている。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</si>
</sst>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D7-4182-908F-842AEA2E98CD}"/>
            </c:ext>
          </c:extLst>
        </c:ser>
        <c:dLbls>
          <c:showLegendKey val="0"/>
          <c:showVal val="0"/>
          <c:showCatName val="0"/>
          <c:showSerName val="0"/>
          <c:showPercent val="0"/>
          <c:showBubbleSize val="0"/>
        </c:dLbls>
        <c:gapWidth val="150"/>
        <c:axId val="170935808"/>
        <c:axId val="1709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B3D7-4182-908F-842AEA2E98CD}"/>
            </c:ext>
          </c:extLst>
        </c:ser>
        <c:dLbls>
          <c:showLegendKey val="0"/>
          <c:showVal val="0"/>
          <c:showCatName val="0"/>
          <c:showSerName val="0"/>
          <c:showPercent val="0"/>
          <c:showBubbleSize val="0"/>
        </c:dLbls>
        <c:marker val="1"/>
        <c:smooth val="0"/>
        <c:axId val="170935808"/>
        <c:axId val="170937728"/>
      </c:lineChart>
      <c:dateAx>
        <c:axId val="170935808"/>
        <c:scaling>
          <c:orientation val="minMax"/>
        </c:scaling>
        <c:delete val="1"/>
        <c:axPos val="b"/>
        <c:numFmt formatCode="&quot;H&quot;yy" sourceLinked="1"/>
        <c:majorTickMark val="none"/>
        <c:minorTickMark val="none"/>
        <c:tickLblPos val="none"/>
        <c:crossAx val="170937728"/>
        <c:crosses val="autoZero"/>
        <c:auto val="1"/>
        <c:lblOffset val="100"/>
        <c:baseTimeUnit val="years"/>
      </c:dateAx>
      <c:valAx>
        <c:axId val="1709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55.77</c:v>
                </c:pt>
                <c:pt idx="1">
                  <c:v>63.31</c:v>
                </c:pt>
                <c:pt idx="2">
                  <c:v>62.35</c:v>
                </c:pt>
                <c:pt idx="3">
                  <c:v>51.36</c:v>
                </c:pt>
                <c:pt idx="4">
                  <c:v>48.85</c:v>
                </c:pt>
              </c:numCache>
            </c:numRef>
          </c:val>
          <c:extLst xmlns:c16r2="http://schemas.microsoft.com/office/drawing/2015/06/chart">
            <c:ext xmlns:c16="http://schemas.microsoft.com/office/drawing/2014/chart" uri="{C3380CC4-5D6E-409C-BE32-E72D297353CC}">
              <c16:uniqueId val="{00000000-4EED-44BD-94DE-A71C82FACFC4}"/>
            </c:ext>
          </c:extLst>
        </c:ser>
        <c:dLbls>
          <c:showLegendKey val="0"/>
          <c:showVal val="0"/>
          <c:showCatName val="0"/>
          <c:showSerName val="0"/>
          <c:showPercent val="0"/>
          <c:showBubbleSize val="0"/>
        </c:dLbls>
        <c:gapWidth val="150"/>
        <c:axId val="197919872"/>
        <c:axId val="1979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4EED-44BD-94DE-A71C82FACFC4}"/>
            </c:ext>
          </c:extLst>
        </c:ser>
        <c:dLbls>
          <c:showLegendKey val="0"/>
          <c:showVal val="0"/>
          <c:showCatName val="0"/>
          <c:showSerName val="0"/>
          <c:showPercent val="0"/>
          <c:showBubbleSize val="0"/>
        </c:dLbls>
        <c:marker val="1"/>
        <c:smooth val="0"/>
        <c:axId val="197919872"/>
        <c:axId val="197921792"/>
      </c:lineChart>
      <c:dateAx>
        <c:axId val="197919872"/>
        <c:scaling>
          <c:orientation val="minMax"/>
        </c:scaling>
        <c:delete val="1"/>
        <c:axPos val="b"/>
        <c:numFmt formatCode="&quot;H&quot;yy" sourceLinked="1"/>
        <c:majorTickMark val="none"/>
        <c:minorTickMark val="none"/>
        <c:tickLblPos val="none"/>
        <c:crossAx val="197921792"/>
        <c:crosses val="autoZero"/>
        <c:auto val="1"/>
        <c:lblOffset val="100"/>
        <c:baseTimeUnit val="years"/>
      </c:dateAx>
      <c:valAx>
        <c:axId val="1979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80.239999999999995</c:v>
                </c:pt>
                <c:pt idx="1">
                  <c:v>79.73</c:v>
                </c:pt>
                <c:pt idx="2">
                  <c:v>79.81</c:v>
                </c:pt>
                <c:pt idx="3">
                  <c:v>81.84</c:v>
                </c:pt>
                <c:pt idx="4">
                  <c:v>83.53</c:v>
                </c:pt>
              </c:numCache>
            </c:numRef>
          </c:val>
          <c:extLst xmlns:c16r2="http://schemas.microsoft.com/office/drawing/2015/06/chart">
            <c:ext xmlns:c16="http://schemas.microsoft.com/office/drawing/2014/chart" uri="{C3380CC4-5D6E-409C-BE32-E72D297353CC}">
              <c16:uniqueId val="{00000000-2FBD-4E7F-A6EF-9A70602D6C45}"/>
            </c:ext>
          </c:extLst>
        </c:ser>
        <c:dLbls>
          <c:showLegendKey val="0"/>
          <c:showVal val="0"/>
          <c:showCatName val="0"/>
          <c:showSerName val="0"/>
          <c:showPercent val="0"/>
          <c:showBubbleSize val="0"/>
        </c:dLbls>
        <c:gapWidth val="150"/>
        <c:axId val="197953024"/>
        <c:axId val="1979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2FBD-4E7F-A6EF-9A70602D6C45}"/>
            </c:ext>
          </c:extLst>
        </c:ser>
        <c:dLbls>
          <c:showLegendKey val="0"/>
          <c:showVal val="0"/>
          <c:showCatName val="0"/>
          <c:showSerName val="0"/>
          <c:showPercent val="0"/>
          <c:showBubbleSize val="0"/>
        </c:dLbls>
        <c:marker val="1"/>
        <c:smooth val="0"/>
        <c:axId val="197953024"/>
        <c:axId val="197954944"/>
      </c:lineChart>
      <c:dateAx>
        <c:axId val="197953024"/>
        <c:scaling>
          <c:orientation val="minMax"/>
        </c:scaling>
        <c:delete val="1"/>
        <c:axPos val="b"/>
        <c:numFmt formatCode="&quot;H&quot;yy" sourceLinked="1"/>
        <c:majorTickMark val="none"/>
        <c:minorTickMark val="none"/>
        <c:tickLblPos val="none"/>
        <c:crossAx val="197954944"/>
        <c:crosses val="autoZero"/>
        <c:auto val="1"/>
        <c:lblOffset val="100"/>
        <c:baseTimeUnit val="years"/>
      </c:dateAx>
      <c:valAx>
        <c:axId val="1979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112.67</c:v>
                </c:pt>
                <c:pt idx="1">
                  <c:v>110.26</c:v>
                </c:pt>
                <c:pt idx="2">
                  <c:v>112.07</c:v>
                </c:pt>
                <c:pt idx="3">
                  <c:v>108.39</c:v>
                </c:pt>
                <c:pt idx="4">
                  <c:v>136.99</c:v>
                </c:pt>
              </c:numCache>
            </c:numRef>
          </c:val>
          <c:extLst xmlns:c16r2="http://schemas.microsoft.com/office/drawing/2015/06/chart">
            <c:ext xmlns:c16="http://schemas.microsoft.com/office/drawing/2014/chart" uri="{C3380CC4-5D6E-409C-BE32-E72D297353CC}">
              <c16:uniqueId val="{00000000-5AC7-4912-A9FF-9B4B3CD703F7}"/>
            </c:ext>
          </c:extLst>
        </c:ser>
        <c:dLbls>
          <c:showLegendKey val="0"/>
          <c:showVal val="0"/>
          <c:showCatName val="0"/>
          <c:showSerName val="0"/>
          <c:showPercent val="0"/>
          <c:showBubbleSize val="0"/>
        </c:dLbls>
        <c:gapWidth val="150"/>
        <c:axId val="170973056"/>
        <c:axId val="170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xmlns:c16r2="http://schemas.microsoft.com/office/drawing/2015/06/chart">
            <c:ext xmlns:c16="http://schemas.microsoft.com/office/drawing/2014/chart" uri="{C3380CC4-5D6E-409C-BE32-E72D297353CC}">
              <c16:uniqueId val="{00000001-5AC7-4912-A9FF-9B4B3CD703F7}"/>
            </c:ext>
          </c:extLst>
        </c:ser>
        <c:dLbls>
          <c:showLegendKey val="0"/>
          <c:showVal val="0"/>
          <c:showCatName val="0"/>
          <c:showSerName val="0"/>
          <c:showPercent val="0"/>
          <c:showBubbleSize val="0"/>
        </c:dLbls>
        <c:marker val="1"/>
        <c:smooth val="0"/>
        <c:axId val="170973056"/>
        <c:axId val="170979328"/>
      </c:lineChart>
      <c:dateAx>
        <c:axId val="170973056"/>
        <c:scaling>
          <c:orientation val="minMax"/>
        </c:scaling>
        <c:delete val="1"/>
        <c:axPos val="b"/>
        <c:numFmt formatCode="&quot;H&quot;yy" sourceLinked="1"/>
        <c:majorTickMark val="none"/>
        <c:minorTickMark val="none"/>
        <c:tickLblPos val="none"/>
        <c:crossAx val="170979328"/>
        <c:crosses val="autoZero"/>
        <c:auto val="1"/>
        <c:lblOffset val="100"/>
        <c:baseTimeUnit val="years"/>
      </c:dateAx>
      <c:valAx>
        <c:axId val="170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6.79</c:v>
                </c:pt>
                <c:pt idx="1">
                  <c:v>10.32</c:v>
                </c:pt>
                <c:pt idx="2">
                  <c:v>13.76</c:v>
                </c:pt>
                <c:pt idx="3">
                  <c:v>16.809999999999999</c:v>
                </c:pt>
                <c:pt idx="4">
                  <c:v>19.52</c:v>
                </c:pt>
              </c:numCache>
            </c:numRef>
          </c:val>
          <c:extLst xmlns:c16r2="http://schemas.microsoft.com/office/drawing/2015/06/chart">
            <c:ext xmlns:c16="http://schemas.microsoft.com/office/drawing/2014/chart" uri="{C3380CC4-5D6E-409C-BE32-E72D297353CC}">
              <c16:uniqueId val="{00000000-5158-4684-B207-5288349277E9}"/>
            </c:ext>
          </c:extLst>
        </c:ser>
        <c:dLbls>
          <c:showLegendKey val="0"/>
          <c:showVal val="0"/>
          <c:showCatName val="0"/>
          <c:showSerName val="0"/>
          <c:showPercent val="0"/>
          <c:showBubbleSize val="0"/>
        </c:dLbls>
        <c:gapWidth val="150"/>
        <c:axId val="171993344"/>
        <c:axId val="1719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xmlns:c16r2="http://schemas.microsoft.com/office/drawing/2015/06/chart">
            <c:ext xmlns:c16="http://schemas.microsoft.com/office/drawing/2014/chart" uri="{C3380CC4-5D6E-409C-BE32-E72D297353CC}">
              <c16:uniqueId val="{00000001-5158-4684-B207-5288349277E9}"/>
            </c:ext>
          </c:extLst>
        </c:ser>
        <c:dLbls>
          <c:showLegendKey val="0"/>
          <c:showVal val="0"/>
          <c:showCatName val="0"/>
          <c:showSerName val="0"/>
          <c:showPercent val="0"/>
          <c:showBubbleSize val="0"/>
        </c:dLbls>
        <c:marker val="1"/>
        <c:smooth val="0"/>
        <c:axId val="171993344"/>
        <c:axId val="171999616"/>
      </c:lineChart>
      <c:dateAx>
        <c:axId val="171993344"/>
        <c:scaling>
          <c:orientation val="minMax"/>
        </c:scaling>
        <c:delete val="1"/>
        <c:axPos val="b"/>
        <c:numFmt formatCode="&quot;H&quot;yy" sourceLinked="1"/>
        <c:majorTickMark val="none"/>
        <c:minorTickMark val="none"/>
        <c:tickLblPos val="none"/>
        <c:crossAx val="171999616"/>
        <c:crosses val="autoZero"/>
        <c:auto val="1"/>
        <c:lblOffset val="100"/>
        <c:baseTimeUnit val="years"/>
      </c:dateAx>
      <c:valAx>
        <c:axId val="17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41-449D-AC18-479211DA8A57}"/>
            </c:ext>
          </c:extLst>
        </c:ser>
        <c:dLbls>
          <c:showLegendKey val="0"/>
          <c:showVal val="0"/>
          <c:showCatName val="0"/>
          <c:showSerName val="0"/>
          <c:showPercent val="0"/>
          <c:showBubbleSize val="0"/>
        </c:dLbls>
        <c:gapWidth val="150"/>
        <c:axId val="197601920"/>
        <c:axId val="1976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441-449D-AC18-479211DA8A57}"/>
            </c:ext>
          </c:extLst>
        </c:ser>
        <c:dLbls>
          <c:showLegendKey val="0"/>
          <c:showVal val="0"/>
          <c:showCatName val="0"/>
          <c:showSerName val="0"/>
          <c:showPercent val="0"/>
          <c:showBubbleSize val="0"/>
        </c:dLbls>
        <c:marker val="1"/>
        <c:smooth val="0"/>
        <c:axId val="197601920"/>
        <c:axId val="197616384"/>
      </c:lineChart>
      <c:dateAx>
        <c:axId val="197601920"/>
        <c:scaling>
          <c:orientation val="minMax"/>
        </c:scaling>
        <c:delete val="1"/>
        <c:axPos val="b"/>
        <c:numFmt formatCode="&quot;H&quot;yy" sourceLinked="1"/>
        <c:majorTickMark val="none"/>
        <c:minorTickMark val="none"/>
        <c:tickLblPos val="none"/>
        <c:crossAx val="197616384"/>
        <c:crosses val="autoZero"/>
        <c:auto val="1"/>
        <c:lblOffset val="100"/>
        <c:baseTimeUnit val="years"/>
      </c:dateAx>
      <c:valAx>
        <c:axId val="1976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3D-4F7C-A603-8EFE966B1D8B}"/>
            </c:ext>
          </c:extLst>
        </c:ser>
        <c:dLbls>
          <c:showLegendKey val="0"/>
          <c:showVal val="0"/>
          <c:showCatName val="0"/>
          <c:showSerName val="0"/>
          <c:showPercent val="0"/>
          <c:showBubbleSize val="0"/>
        </c:dLbls>
        <c:gapWidth val="150"/>
        <c:axId val="197643264"/>
        <c:axId val="1976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xmlns:c16r2="http://schemas.microsoft.com/office/drawing/2015/06/chart">
            <c:ext xmlns:c16="http://schemas.microsoft.com/office/drawing/2014/chart" uri="{C3380CC4-5D6E-409C-BE32-E72D297353CC}">
              <c16:uniqueId val="{00000001-FD3D-4F7C-A603-8EFE966B1D8B}"/>
            </c:ext>
          </c:extLst>
        </c:ser>
        <c:dLbls>
          <c:showLegendKey val="0"/>
          <c:showVal val="0"/>
          <c:showCatName val="0"/>
          <c:showSerName val="0"/>
          <c:showPercent val="0"/>
          <c:showBubbleSize val="0"/>
        </c:dLbls>
        <c:marker val="1"/>
        <c:smooth val="0"/>
        <c:axId val="197643264"/>
        <c:axId val="197653632"/>
      </c:lineChart>
      <c:dateAx>
        <c:axId val="197643264"/>
        <c:scaling>
          <c:orientation val="minMax"/>
        </c:scaling>
        <c:delete val="1"/>
        <c:axPos val="b"/>
        <c:numFmt formatCode="&quot;H&quot;yy" sourceLinked="1"/>
        <c:majorTickMark val="none"/>
        <c:minorTickMark val="none"/>
        <c:tickLblPos val="none"/>
        <c:crossAx val="197653632"/>
        <c:crosses val="autoZero"/>
        <c:auto val="1"/>
        <c:lblOffset val="100"/>
        <c:baseTimeUnit val="years"/>
      </c:dateAx>
      <c:valAx>
        <c:axId val="197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45.89</c:v>
                </c:pt>
                <c:pt idx="1">
                  <c:v>43.33</c:v>
                </c:pt>
                <c:pt idx="2">
                  <c:v>32.26</c:v>
                </c:pt>
                <c:pt idx="3">
                  <c:v>22.8</c:v>
                </c:pt>
                <c:pt idx="4">
                  <c:v>25.96</c:v>
                </c:pt>
              </c:numCache>
            </c:numRef>
          </c:val>
          <c:extLst xmlns:c16r2="http://schemas.microsoft.com/office/drawing/2015/06/chart">
            <c:ext xmlns:c16="http://schemas.microsoft.com/office/drawing/2014/chart" uri="{C3380CC4-5D6E-409C-BE32-E72D297353CC}">
              <c16:uniqueId val="{00000000-8807-43BA-BF0D-F3C900219777}"/>
            </c:ext>
          </c:extLst>
        </c:ser>
        <c:dLbls>
          <c:showLegendKey val="0"/>
          <c:showVal val="0"/>
          <c:showCatName val="0"/>
          <c:showSerName val="0"/>
          <c:showPercent val="0"/>
          <c:showBubbleSize val="0"/>
        </c:dLbls>
        <c:gapWidth val="150"/>
        <c:axId val="197668224"/>
        <c:axId val="1976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xmlns:c16r2="http://schemas.microsoft.com/office/drawing/2015/06/chart">
            <c:ext xmlns:c16="http://schemas.microsoft.com/office/drawing/2014/chart" uri="{C3380CC4-5D6E-409C-BE32-E72D297353CC}">
              <c16:uniqueId val="{00000001-8807-43BA-BF0D-F3C900219777}"/>
            </c:ext>
          </c:extLst>
        </c:ser>
        <c:dLbls>
          <c:showLegendKey val="0"/>
          <c:showVal val="0"/>
          <c:showCatName val="0"/>
          <c:showSerName val="0"/>
          <c:showPercent val="0"/>
          <c:showBubbleSize val="0"/>
        </c:dLbls>
        <c:marker val="1"/>
        <c:smooth val="0"/>
        <c:axId val="197668224"/>
        <c:axId val="197690880"/>
      </c:lineChart>
      <c:dateAx>
        <c:axId val="197668224"/>
        <c:scaling>
          <c:orientation val="minMax"/>
        </c:scaling>
        <c:delete val="1"/>
        <c:axPos val="b"/>
        <c:numFmt formatCode="&quot;H&quot;yy" sourceLinked="1"/>
        <c:majorTickMark val="none"/>
        <c:minorTickMark val="none"/>
        <c:tickLblPos val="none"/>
        <c:crossAx val="197690880"/>
        <c:crosses val="autoZero"/>
        <c:auto val="1"/>
        <c:lblOffset val="100"/>
        <c:baseTimeUnit val="years"/>
      </c:dateAx>
      <c:valAx>
        <c:axId val="1976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261.94</c:v>
                </c:pt>
                <c:pt idx="1">
                  <c:v>697.61</c:v>
                </c:pt>
                <c:pt idx="2" formatCode="#,##0.00;&quot;△&quot;#,##0.00">
                  <c:v>0</c:v>
                </c:pt>
                <c:pt idx="3">
                  <c:v>980.58</c:v>
                </c:pt>
                <c:pt idx="4" formatCode="#,##0.00;&quot;△&quot;#,##0.00">
                  <c:v>0</c:v>
                </c:pt>
              </c:numCache>
            </c:numRef>
          </c:val>
          <c:extLst xmlns:c16r2="http://schemas.microsoft.com/office/drawing/2015/06/chart">
            <c:ext xmlns:c16="http://schemas.microsoft.com/office/drawing/2014/chart" uri="{C3380CC4-5D6E-409C-BE32-E72D297353CC}">
              <c16:uniqueId val="{00000000-E104-4F36-A305-669A41590548}"/>
            </c:ext>
          </c:extLst>
        </c:ser>
        <c:dLbls>
          <c:showLegendKey val="0"/>
          <c:showVal val="0"/>
          <c:showCatName val="0"/>
          <c:showSerName val="0"/>
          <c:showPercent val="0"/>
          <c:showBubbleSize val="0"/>
        </c:dLbls>
        <c:gapWidth val="150"/>
        <c:axId val="197730304"/>
        <c:axId val="1977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E104-4F36-A305-669A41590548}"/>
            </c:ext>
          </c:extLst>
        </c:ser>
        <c:dLbls>
          <c:showLegendKey val="0"/>
          <c:showVal val="0"/>
          <c:showCatName val="0"/>
          <c:showSerName val="0"/>
          <c:showPercent val="0"/>
          <c:showBubbleSize val="0"/>
        </c:dLbls>
        <c:marker val="1"/>
        <c:smooth val="0"/>
        <c:axId val="197730304"/>
        <c:axId val="197732224"/>
      </c:lineChart>
      <c:dateAx>
        <c:axId val="197730304"/>
        <c:scaling>
          <c:orientation val="minMax"/>
        </c:scaling>
        <c:delete val="1"/>
        <c:axPos val="b"/>
        <c:numFmt formatCode="&quot;H&quot;yy" sourceLinked="1"/>
        <c:majorTickMark val="none"/>
        <c:minorTickMark val="none"/>
        <c:tickLblPos val="none"/>
        <c:crossAx val="197732224"/>
        <c:crosses val="autoZero"/>
        <c:auto val="1"/>
        <c:lblOffset val="100"/>
        <c:baseTimeUnit val="years"/>
      </c:dateAx>
      <c:valAx>
        <c:axId val="1977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64.28</c:v>
                </c:pt>
                <c:pt idx="1">
                  <c:v>55</c:v>
                </c:pt>
                <c:pt idx="2">
                  <c:v>66.260000000000005</c:v>
                </c:pt>
                <c:pt idx="3">
                  <c:v>44.49</c:v>
                </c:pt>
                <c:pt idx="4">
                  <c:v>67.45</c:v>
                </c:pt>
              </c:numCache>
            </c:numRef>
          </c:val>
          <c:extLst xmlns:c16r2="http://schemas.microsoft.com/office/drawing/2015/06/chart">
            <c:ext xmlns:c16="http://schemas.microsoft.com/office/drawing/2014/chart" uri="{C3380CC4-5D6E-409C-BE32-E72D297353CC}">
              <c16:uniqueId val="{00000000-3A5D-4360-8545-819715678937}"/>
            </c:ext>
          </c:extLst>
        </c:ser>
        <c:dLbls>
          <c:showLegendKey val="0"/>
          <c:showVal val="0"/>
          <c:showCatName val="0"/>
          <c:showSerName val="0"/>
          <c:showPercent val="0"/>
          <c:showBubbleSize val="0"/>
        </c:dLbls>
        <c:gapWidth val="150"/>
        <c:axId val="197771648"/>
        <c:axId val="1977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3A5D-4360-8545-819715678937}"/>
            </c:ext>
          </c:extLst>
        </c:ser>
        <c:dLbls>
          <c:showLegendKey val="0"/>
          <c:showVal val="0"/>
          <c:showCatName val="0"/>
          <c:showSerName val="0"/>
          <c:showPercent val="0"/>
          <c:showBubbleSize val="0"/>
        </c:dLbls>
        <c:marker val="1"/>
        <c:smooth val="0"/>
        <c:axId val="197771648"/>
        <c:axId val="197773568"/>
      </c:lineChart>
      <c:dateAx>
        <c:axId val="197771648"/>
        <c:scaling>
          <c:orientation val="minMax"/>
        </c:scaling>
        <c:delete val="1"/>
        <c:axPos val="b"/>
        <c:numFmt formatCode="&quot;H&quot;yy" sourceLinked="1"/>
        <c:majorTickMark val="none"/>
        <c:minorTickMark val="none"/>
        <c:tickLblPos val="none"/>
        <c:crossAx val="197773568"/>
        <c:crosses val="autoZero"/>
        <c:auto val="1"/>
        <c:lblOffset val="100"/>
        <c:baseTimeUnit val="years"/>
      </c:dateAx>
      <c:valAx>
        <c:axId val="1977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256.06</c:v>
                </c:pt>
                <c:pt idx="1">
                  <c:v>299.27</c:v>
                </c:pt>
                <c:pt idx="2">
                  <c:v>248.57</c:v>
                </c:pt>
                <c:pt idx="3">
                  <c:v>372.83</c:v>
                </c:pt>
                <c:pt idx="4">
                  <c:v>247.67</c:v>
                </c:pt>
              </c:numCache>
            </c:numRef>
          </c:val>
          <c:extLst xmlns:c16r2="http://schemas.microsoft.com/office/drawing/2015/06/chart">
            <c:ext xmlns:c16="http://schemas.microsoft.com/office/drawing/2014/chart" uri="{C3380CC4-5D6E-409C-BE32-E72D297353CC}">
              <c16:uniqueId val="{00000000-A679-4B0C-A05C-860975CAD426}"/>
            </c:ext>
          </c:extLst>
        </c:ser>
        <c:dLbls>
          <c:showLegendKey val="0"/>
          <c:showVal val="0"/>
          <c:showCatName val="0"/>
          <c:showSerName val="0"/>
          <c:showPercent val="0"/>
          <c:showBubbleSize val="0"/>
        </c:dLbls>
        <c:gapWidth val="150"/>
        <c:axId val="197886720"/>
        <c:axId val="1978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A679-4B0C-A05C-860975CAD426}"/>
            </c:ext>
          </c:extLst>
        </c:ser>
        <c:dLbls>
          <c:showLegendKey val="0"/>
          <c:showVal val="0"/>
          <c:showCatName val="0"/>
          <c:showSerName val="0"/>
          <c:showPercent val="0"/>
          <c:showBubbleSize val="0"/>
        </c:dLbls>
        <c:marker val="1"/>
        <c:smooth val="0"/>
        <c:axId val="197886720"/>
        <c:axId val="197888640"/>
      </c:lineChart>
      <c:dateAx>
        <c:axId val="197886720"/>
        <c:scaling>
          <c:orientation val="minMax"/>
        </c:scaling>
        <c:delete val="1"/>
        <c:axPos val="b"/>
        <c:numFmt formatCode="&quot;H&quot;yy" sourceLinked="1"/>
        <c:majorTickMark val="none"/>
        <c:minorTickMark val="none"/>
        <c:tickLblPos val="none"/>
        <c:crossAx val="197888640"/>
        <c:crosses val="autoZero"/>
        <c:auto val="1"/>
        <c:lblOffset val="100"/>
        <c:baseTimeUnit val="years"/>
      </c:dateAx>
      <c:valAx>
        <c:axId val="197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61" zoomScale="130" zoomScaleNormal="13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26886</v>
      </c>
      <c r="AM8" s="69"/>
      <c r="AN8" s="69"/>
      <c r="AO8" s="69"/>
      <c r="AP8" s="69"/>
      <c r="AQ8" s="69"/>
      <c r="AR8" s="69"/>
      <c r="AS8" s="69"/>
      <c r="AT8" s="68">
        <f>データ!T6</f>
        <v>241.09</v>
      </c>
      <c r="AU8" s="68"/>
      <c r="AV8" s="68"/>
      <c r="AW8" s="68"/>
      <c r="AX8" s="68"/>
      <c r="AY8" s="68"/>
      <c r="AZ8" s="68"/>
      <c r="BA8" s="68"/>
      <c r="BB8" s="68">
        <f>データ!U6</f>
        <v>111.52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77.959999999999994</v>
      </c>
      <c r="J10" s="68"/>
      <c r="K10" s="68"/>
      <c r="L10" s="68"/>
      <c r="M10" s="68"/>
      <c r="N10" s="68"/>
      <c r="O10" s="68"/>
      <c r="P10" s="68">
        <f>データ!P6</f>
        <v>4.41</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1172</v>
      </c>
      <c r="AM10" s="69"/>
      <c r="AN10" s="69"/>
      <c r="AO10" s="69"/>
      <c r="AP10" s="69"/>
      <c r="AQ10" s="69"/>
      <c r="AR10" s="69"/>
      <c r="AS10" s="69"/>
      <c r="AT10" s="68">
        <f>データ!W6</f>
        <v>0.82</v>
      </c>
      <c r="AU10" s="68"/>
      <c r="AV10" s="68"/>
      <c r="AW10" s="68"/>
      <c r="AX10" s="68"/>
      <c r="AY10" s="68"/>
      <c r="AZ10" s="68"/>
      <c r="BA10" s="68"/>
      <c r="BB10" s="68">
        <f>データ!X6</f>
        <v>1429.27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sI4Pi96vh+dSU7NKu/9mx05TKgvdVCnM1hC9aDPGx5wVNo1P6TAV9Nw4kdJ6fhR9rFLnN4LQ6oy6TJ81UxmmLQ==" saltValue="Cs7ov7B8iNFWaLOqjM7n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52060</v>
      </c>
      <c r="D6" s="33">
        <f t="shared" si="3"/>
        <v>46</v>
      </c>
      <c r="E6" s="33">
        <f t="shared" si="3"/>
        <v>17</v>
      </c>
      <c r="F6" s="33">
        <f t="shared" si="3"/>
        <v>5</v>
      </c>
      <c r="G6" s="33">
        <f t="shared" si="3"/>
        <v>0</v>
      </c>
      <c r="H6" s="33" t="str">
        <f t="shared" si="3"/>
        <v>秋田県　男鹿市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77.959999999999994</v>
      </c>
      <c r="P6" s="34">
        <f t="shared" si="3"/>
        <v>4.41</v>
      </c>
      <c r="Q6" s="34">
        <f t="shared" si="3"/>
        <v>100</v>
      </c>
      <c r="R6" s="34">
        <f t="shared" si="3"/>
        <v>3300</v>
      </c>
      <c r="S6" s="34">
        <f t="shared" si="3"/>
        <v>26886</v>
      </c>
      <c r="T6" s="34">
        <f t="shared" si="3"/>
        <v>241.09</v>
      </c>
      <c r="U6" s="34">
        <f t="shared" si="3"/>
        <v>111.52</v>
      </c>
      <c r="V6" s="34">
        <f t="shared" si="3"/>
        <v>1172</v>
      </c>
      <c r="W6" s="34">
        <f t="shared" si="3"/>
        <v>0.82</v>
      </c>
      <c r="X6" s="34">
        <f t="shared" si="3"/>
        <v>1429.27</v>
      </c>
      <c r="Y6" s="35">
        <f>IF(Y7="",NA(),Y7)</f>
        <v>112.67</v>
      </c>
      <c r="Z6" s="35">
        <f t="shared" ref="Z6:AH6" si="4">IF(Z7="",NA(),Z7)</f>
        <v>110.26</v>
      </c>
      <c r="AA6" s="35">
        <f t="shared" si="4"/>
        <v>112.07</v>
      </c>
      <c r="AB6" s="35">
        <f t="shared" si="4"/>
        <v>108.39</v>
      </c>
      <c r="AC6" s="35">
        <f t="shared" si="4"/>
        <v>136.99</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45.89</v>
      </c>
      <c r="AV6" s="35">
        <f t="shared" ref="AV6:BD6" si="6">IF(AV7="",NA(),AV7)</f>
        <v>43.33</v>
      </c>
      <c r="AW6" s="35">
        <f t="shared" si="6"/>
        <v>32.26</v>
      </c>
      <c r="AX6" s="35">
        <f t="shared" si="6"/>
        <v>22.8</v>
      </c>
      <c r="AY6" s="35">
        <f t="shared" si="6"/>
        <v>25.96</v>
      </c>
      <c r="AZ6" s="35">
        <f t="shared" si="6"/>
        <v>29.45</v>
      </c>
      <c r="BA6" s="35">
        <f t="shared" si="6"/>
        <v>31.84</v>
      </c>
      <c r="BB6" s="35">
        <f t="shared" si="6"/>
        <v>29.91</v>
      </c>
      <c r="BC6" s="35">
        <f t="shared" si="6"/>
        <v>29.54</v>
      </c>
      <c r="BD6" s="35">
        <f t="shared" si="6"/>
        <v>26.99</v>
      </c>
      <c r="BE6" s="34" t="str">
        <f>IF(BE7="","",IF(BE7="-","【-】","【"&amp;SUBSTITUTE(TEXT(BE7,"#,##0.00"),"-","△")&amp;"】"))</f>
        <v>【33.84】</v>
      </c>
      <c r="BF6" s="35">
        <f>IF(BF7="",NA(),BF7)</f>
        <v>261.94</v>
      </c>
      <c r="BG6" s="35">
        <f t="shared" ref="BG6:BO6" si="7">IF(BG7="",NA(),BG7)</f>
        <v>697.61</v>
      </c>
      <c r="BH6" s="34">
        <f t="shared" si="7"/>
        <v>0</v>
      </c>
      <c r="BI6" s="35">
        <f t="shared" si="7"/>
        <v>980.58</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64.28</v>
      </c>
      <c r="BR6" s="35">
        <f t="shared" ref="BR6:BZ6" si="8">IF(BR7="",NA(),BR7)</f>
        <v>55</v>
      </c>
      <c r="BS6" s="35">
        <f t="shared" si="8"/>
        <v>66.260000000000005</v>
      </c>
      <c r="BT6" s="35">
        <f t="shared" si="8"/>
        <v>44.49</v>
      </c>
      <c r="BU6" s="35">
        <f t="shared" si="8"/>
        <v>67.45</v>
      </c>
      <c r="BV6" s="35">
        <f t="shared" si="8"/>
        <v>52.19</v>
      </c>
      <c r="BW6" s="35">
        <f t="shared" si="8"/>
        <v>55.32</v>
      </c>
      <c r="BX6" s="35">
        <f t="shared" si="8"/>
        <v>59.8</v>
      </c>
      <c r="BY6" s="35">
        <f t="shared" si="8"/>
        <v>57.77</v>
      </c>
      <c r="BZ6" s="35">
        <f t="shared" si="8"/>
        <v>57.31</v>
      </c>
      <c r="CA6" s="34" t="str">
        <f>IF(CA7="","",IF(CA7="-","【-】","【"&amp;SUBSTITUTE(TEXT(CA7,"#,##0.00"),"-","△")&amp;"】"))</f>
        <v>【59.59】</v>
      </c>
      <c r="CB6" s="35">
        <f>IF(CB7="",NA(),CB7)</f>
        <v>256.06</v>
      </c>
      <c r="CC6" s="35">
        <f t="shared" ref="CC6:CK6" si="9">IF(CC7="",NA(),CC7)</f>
        <v>299.27</v>
      </c>
      <c r="CD6" s="35">
        <f t="shared" si="9"/>
        <v>248.57</v>
      </c>
      <c r="CE6" s="35">
        <f t="shared" si="9"/>
        <v>372.83</v>
      </c>
      <c r="CF6" s="35">
        <f t="shared" si="9"/>
        <v>247.67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55.77</v>
      </c>
      <c r="CN6" s="35">
        <f t="shared" ref="CN6:CV6" si="10">IF(CN7="",NA(),CN7)</f>
        <v>63.31</v>
      </c>
      <c r="CO6" s="35">
        <f t="shared" si="10"/>
        <v>62.35</v>
      </c>
      <c r="CP6" s="35">
        <f t="shared" si="10"/>
        <v>51.36</v>
      </c>
      <c r="CQ6" s="35">
        <f t="shared" si="10"/>
        <v>48.85</v>
      </c>
      <c r="CR6" s="35">
        <f t="shared" si="10"/>
        <v>52.31</v>
      </c>
      <c r="CS6" s="35">
        <f t="shared" si="10"/>
        <v>60.65</v>
      </c>
      <c r="CT6" s="35">
        <f t="shared" si="10"/>
        <v>51.75</v>
      </c>
      <c r="CU6" s="35">
        <f t="shared" si="10"/>
        <v>50.68</v>
      </c>
      <c r="CV6" s="35">
        <f t="shared" si="10"/>
        <v>50.14</v>
      </c>
      <c r="CW6" s="34" t="str">
        <f>IF(CW7="","",IF(CW7="-","【-】","【"&amp;SUBSTITUTE(TEXT(CW7,"#,##0.00"),"-","△")&amp;"】"))</f>
        <v>【51.30】</v>
      </c>
      <c r="CX6" s="35">
        <f>IF(CX7="",NA(),CX7)</f>
        <v>80.239999999999995</v>
      </c>
      <c r="CY6" s="35">
        <f t="shared" ref="CY6:DG6" si="11">IF(CY7="",NA(),CY7)</f>
        <v>79.73</v>
      </c>
      <c r="CZ6" s="35">
        <f t="shared" si="11"/>
        <v>79.81</v>
      </c>
      <c r="DA6" s="35">
        <f t="shared" si="11"/>
        <v>81.84</v>
      </c>
      <c r="DB6" s="35">
        <f t="shared" si="11"/>
        <v>83.53</v>
      </c>
      <c r="DC6" s="35">
        <f t="shared" si="11"/>
        <v>84.32</v>
      </c>
      <c r="DD6" s="35">
        <f t="shared" si="11"/>
        <v>84.58</v>
      </c>
      <c r="DE6" s="35">
        <f t="shared" si="11"/>
        <v>84.84</v>
      </c>
      <c r="DF6" s="35">
        <f t="shared" si="11"/>
        <v>84.86</v>
      </c>
      <c r="DG6" s="35">
        <f t="shared" si="11"/>
        <v>84.98</v>
      </c>
      <c r="DH6" s="34" t="str">
        <f>IF(DH7="","",IF(DH7="-","【-】","【"&amp;SUBSTITUTE(TEXT(DH7,"#,##0.00"),"-","△")&amp;"】"))</f>
        <v>【86.22】</v>
      </c>
      <c r="DI6" s="35">
        <f>IF(DI7="",NA(),DI7)</f>
        <v>6.79</v>
      </c>
      <c r="DJ6" s="35">
        <f t="shared" ref="DJ6:DR6" si="12">IF(DJ7="",NA(),DJ7)</f>
        <v>10.32</v>
      </c>
      <c r="DK6" s="35">
        <f t="shared" si="12"/>
        <v>13.76</v>
      </c>
      <c r="DL6" s="35">
        <f t="shared" si="12"/>
        <v>16.809999999999999</v>
      </c>
      <c r="DM6" s="35">
        <f t="shared" si="12"/>
        <v>19.52</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2">
      <c r="A7" s="28"/>
      <c r="B7" s="37">
        <v>2019</v>
      </c>
      <c r="C7" s="37">
        <v>52060</v>
      </c>
      <c r="D7" s="37">
        <v>46</v>
      </c>
      <c r="E7" s="37">
        <v>17</v>
      </c>
      <c r="F7" s="37">
        <v>5</v>
      </c>
      <c r="G7" s="37">
        <v>0</v>
      </c>
      <c r="H7" s="37" t="s">
        <v>96</v>
      </c>
      <c r="I7" s="37" t="s">
        <v>97</v>
      </c>
      <c r="J7" s="37" t="s">
        <v>98</v>
      </c>
      <c r="K7" s="37" t="s">
        <v>99</v>
      </c>
      <c r="L7" s="37" t="s">
        <v>100</v>
      </c>
      <c r="M7" s="37" t="s">
        <v>101</v>
      </c>
      <c r="N7" s="38" t="s">
        <v>102</v>
      </c>
      <c r="O7" s="38">
        <v>77.959999999999994</v>
      </c>
      <c r="P7" s="38">
        <v>4.41</v>
      </c>
      <c r="Q7" s="38">
        <v>100</v>
      </c>
      <c r="R7" s="38">
        <v>3300</v>
      </c>
      <c r="S7" s="38">
        <v>26886</v>
      </c>
      <c r="T7" s="38">
        <v>241.09</v>
      </c>
      <c r="U7" s="38">
        <v>111.52</v>
      </c>
      <c r="V7" s="38">
        <v>1172</v>
      </c>
      <c r="W7" s="38">
        <v>0.82</v>
      </c>
      <c r="X7" s="38">
        <v>1429.27</v>
      </c>
      <c r="Y7" s="38">
        <v>112.67</v>
      </c>
      <c r="Z7" s="38">
        <v>110.26</v>
      </c>
      <c r="AA7" s="38">
        <v>112.07</v>
      </c>
      <c r="AB7" s="38">
        <v>108.39</v>
      </c>
      <c r="AC7" s="38">
        <v>136.99</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45.89</v>
      </c>
      <c r="AV7" s="38">
        <v>43.33</v>
      </c>
      <c r="AW7" s="38">
        <v>32.26</v>
      </c>
      <c r="AX7" s="38">
        <v>22.8</v>
      </c>
      <c r="AY7" s="38">
        <v>25.96</v>
      </c>
      <c r="AZ7" s="38">
        <v>29.45</v>
      </c>
      <c r="BA7" s="38">
        <v>31.84</v>
      </c>
      <c r="BB7" s="38">
        <v>29.91</v>
      </c>
      <c r="BC7" s="38">
        <v>29.54</v>
      </c>
      <c r="BD7" s="38">
        <v>26.99</v>
      </c>
      <c r="BE7" s="38">
        <v>33.840000000000003</v>
      </c>
      <c r="BF7" s="38">
        <v>261.94</v>
      </c>
      <c r="BG7" s="38">
        <v>697.61</v>
      </c>
      <c r="BH7" s="38">
        <v>0</v>
      </c>
      <c r="BI7" s="38">
        <v>980.58</v>
      </c>
      <c r="BJ7" s="38">
        <v>0</v>
      </c>
      <c r="BK7" s="38">
        <v>1081.8</v>
      </c>
      <c r="BL7" s="38">
        <v>974.93</v>
      </c>
      <c r="BM7" s="38">
        <v>855.8</v>
      </c>
      <c r="BN7" s="38">
        <v>789.46</v>
      </c>
      <c r="BO7" s="38">
        <v>826.83</v>
      </c>
      <c r="BP7" s="38">
        <v>765.47</v>
      </c>
      <c r="BQ7" s="38">
        <v>64.28</v>
      </c>
      <c r="BR7" s="38">
        <v>55</v>
      </c>
      <c r="BS7" s="38">
        <v>66.260000000000005</v>
      </c>
      <c r="BT7" s="38">
        <v>44.49</v>
      </c>
      <c r="BU7" s="38">
        <v>67.45</v>
      </c>
      <c r="BV7" s="38">
        <v>52.19</v>
      </c>
      <c r="BW7" s="38">
        <v>55.32</v>
      </c>
      <c r="BX7" s="38">
        <v>59.8</v>
      </c>
      <c r="BY7" s="38">
        <v>57.77</v>
      </c>
      <c r="BZ7" s="38">
        <v>57.31</v>
      </c>
      <c r="CA7" s="38">
        <v>59.59</v>
      </c>
      <c r="CB7" s="38">
        <v>256.06</v>
      </c>
      <c r="CC7" s="38">
        <v>299.27</v>
      </c>
      <c r="CD7" s="38">
        <v>248.57</v>
      </c>
      <c r="CE7" s="38">
        <v>372.83</v>
      </c>
      <c r="CF7" s="38">
        <v>247.67</v>
      </c>
      <c r="CG7" s="38">
        <v>296.14</v>
      </c>
      <c r="CH7" s="38">
        <v>283.17</v>
      </c>
      <c r="CI7" s="38">
        <v>263.76</v>
      </c>
      <c r="CJ7" s="38">
        <v>274.35000000000002</v>
      </c>
      <c r="CK7" s="38">
        <v>273.52</v>
      </c>
      <c r="CL7" s="38">
        <v>257.86</v>
      </c>
      <c r="CM7" s="38">
        <v>55.77</v>
      </c>
      <c r="CN7" s="38">
        <v>63.31</v>
      </c>
      <c r="CO7" s="38">
        <v>62.35</v>
      </c>
      <c r="CP7" s="38">
        <v>51.36</v>
      </c>
      <c r="CQ7" s="38">
        <v>48.85</v>
      </c>
      <c r="CR7" s="38">
        <v>52.31</v>
      </c>
      <c r="CS7" s="38">
        <v>60.65</v>
      </c>
      <c r="CT7" s="38">
        <v>51.75</v>
      </c>
      <c r="CU7" s="38">
        <v>50.68</v>
      </c>
      <c r="CV7" s="38">
        <v>50.14</v>
      </c>
      <c r="CW7" s="38">
        <v>51.3</v>
      </c>
      <c r="CX7" s="38">
        <v>80.239999999999995</v>
      </c>
      <c r="CY7" s="38">
        <v>79.73</v>
      </c>
      <c r="CZ7" s="38">
        <v>79.81</v>
      </c>
      <c r="DA7" s="38">
        <v>81.84</v>
      </c>
      <c r="DB7" s="38">
        <v>83.53</v>
      </c>
      <c r="DC7" s="38">
        <v>84.32</v>
      </c>
      <c r="DD7" s="38">
        <v>84.58</v>
      </c>
      <c r="DE7" s="38">
        <v>84.84</v>
      </c>
      <c r="DF7" s="38">
        <v>84.86</v>
      </c>
      <c r="DG7" s="38">
        <v>84.98</v>
      </c>
      <c r="DH7" s="38">
        <v>86.22</v>
      </c>
      <c r="DI7" s="38">
        <v>6.79</v>
      </c>
      <c r="DJ7" s="38">
        <v>10.32</v>
      </c>
      <c r="DK7" s="38">
        <v>13.76</v>
      </c>
      <c r="DL7" s="38">
        <v>16.809999999999999</v>
      </c>
      <c r="DM7" s="38">
        <v>19.52</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2020-12-04T02:35:38Z</dcterms:created>
  <dcterms:modified xsi:type="dcterms:W3CDTF">2021-01-13T09:13:04Z</dcterms:modified>
  <cp:category/>
</cp:coreProperties>
</file>