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BgSjM17XQSYh+cCWfq+wTBW28MXflZu4riFE9k4NUeKmYPZuO4E8xvCWvM5d0l7wX6cLwhM7jcbxIMemiSKjxw==" workbookSaltValue="EbhK8qN6S6TWgghfIhcH7A==" workbookSpinCount="100000" lockStructure="1"/>
  <bookViews>
    <workbookView xWindow="1635" yWindow="15" windowWidth="15165" windowHeight="1275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<sst xmlns="http://schemas.openxmlformats.org/spreadsheetml/2006/main" count="223" uniqueCount="111">
  <si>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</si>
  <si>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</si>
  <si>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</si>
  <si>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</si>
  <si>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</si>
  <si>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</si>
  <si>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</si>
  <si>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</si>
  <si>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</si>
  <si>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</si>
  <si>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</si>
  <si>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</si>
  <si>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</si>
  <si>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</si>
  <si>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</si>
  <si>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</si>
  <si>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</si>
  <si>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</si>
  <si>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</si>
  <si>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</si>
  <si>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</si>
  <si>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</si>
  <si>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</si>
  <si>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</si>
  <si>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</si>
  <si>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</si>
  <si>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</si>
  <si>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</si>
  <si>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</si>
  <si>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</si>
  <si>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</si>
  <si>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</si>
  <si>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</si>
  <si>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</si>
  <si>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</si>
  <si>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</si>
  <si>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</si>
  <si>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</si>
  <si>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</si>
  <si>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</si>
  <si>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</si>
  <si>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</si>
  <si>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</si>
  <si>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</si>
  <si>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</si>
  <si>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</si>
  <si>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</si>
  <si>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</si>
  <si>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</si>
  <si>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</si>
  <si>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</si>
  <si>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</si>
  <si>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</si>
  <si>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</si>
  <si>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</si>
  <si>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</si>
  <si>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</si>
  <si>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</si>
  <si>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</si>
  <si>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</si>
  <si>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</si>
  <si>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</si>
  <si>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</si>
  <si>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</si>
  <si>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</si>
  <si>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</si>
  <si>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</si>
  <si>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</si>
  <si>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</si>
  <si>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</si>
  <si>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</si>
  <si>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</si>
  <si>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</si>
  <si>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</si>
  <si>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</si>
  <si>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</si>
  <si>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</si>
  <si>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</si>
  <si>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</si>
  <si>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</si>
  <si>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</si>
  <si>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</si>
  <si>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</si>
  <si>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</si>
  <si>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</si>
  <si>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</si>
  <si>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</si>
  <si>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</si>
  <si>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</si>
  <si>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</si>
  <si>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</si>
  <si>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</si>
  <si>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</si>
  <si>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</si>
  <si>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</si>
  <si>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</si>
  <si>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</si>
  <si>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</si>
  <si>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</si>
  <si>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</si>
  <si>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</si>
  <si>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</si>
  <si>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</si>
  <si>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</si>
  <si>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</si>
  <si>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</si>
  <si>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</si>
  <si>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</si>
  <si>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○経常収支比率は106.49%となっているが、使用料収入以外の一般会計補助金が経常収益の約51%を占めているため、今後も個別訪問等により水洗化率の向上を図り、使用料収入の増加に努める。
○流動比率は、100%以上であることが必要されているが、本市は60.50%となっている。これは翌年度償還の企業債等が流動負債に計上されているためで、その企業債等を除いた比率は、341.77%となり100%を上回っている。
○経費回収率及び汚水処理原価は、類似団体と比較すると経費回収率は高くなっており、汚水処理原価は低くなっている。今後も引き続き経費削減により経営改善に努める。
〇水洗化率は89.75％と類似団体80.80％に比べて上回っているが、人口減少により使用料収入の減少が見込まれるため、今後も水洗化率の向上に努める。</t>
    <rPh sb="140" eb="143">
      <t>ヨクネンド</t>
    </rPh>
    <rPh sb="143" eb="145">
      <t>ショウカン</t>
    </rPh>
    <rPh sb="146" eb="148">
      <t>キギョウ</t>
    </rPh>
    <rPh sb="148" eb="149">
      <t>サイ</t>
    </rPh>
    <rPh sb="149" eb="150">
      <t>トウ</t>
    </rPh>
    <rPh sb="151" eb="153">
      <t>リュウドウ</t>
    </rPh>
    <rPh sb="153" eb="155">
      <t>フサイ</t>
    </rPh>
    <rPh sb="156" eb="158">
      <t>ケイジョウ</t>
    </rPh>
    <rPh sb="169" eb="171">
      <t>キギョウ</t>
    </rPh>
    <rPh sb="171" eb="172">
      <t>サイ</t>
    </rPh>
    <rPh sb="172" eb="173">
      <t>トウ</t>
    </rPh>
    <rPh sb="174" eb="175">
      <t>ノゾ</t>
    </rPh>
    <rPh sb="177" eb="179">
      <t>ヒリツ</t>
    </rPh>
    <rPh sb="196" eb="198">
      <t>ウワマワ</t>
    </rPh>
    <rPh sb="251" eb="252">
      <t>ヒク</t>
    </rPh>
    <phoneticPr fontId="4"/>
  </si>
  <si>
    <t>○有形固定資産減価償却率は16.63%と類似団体30.26%に比べて下回っている。これは保有資産の減価償却がどの程度進んでいるかを示しているもので、本市の場合は老朽化は進んでいないと考えている。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</si>
  <si>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本市の漁業集落排水事業は、すでに整備事業が概成しており、水洗化率も類似団体を上回っているものの、今後も経営戦略に基づき、経費削減と合わせて個別訪問等により水洗化率の向上を図り、使用料収入の増加に努める。</t>
    <rPh sb="29" eb="32">
      <t>スイセンカ</t>
    </rPh>
    <rPh sb="32" eb="33">
      <t>リツ</t>
    </rPh>
    <rPh sb="34" eb="36">
      <t>ルイジ</t>
    </rPh>
    <rPh sb="36" eb="38">
      <t>ダンタイ</t>
    </rPh>
    <rPh sb="39" eb="41">
      <t>ウワマワ</t>
    </rPh>
    <rPh sb="61" eb="63">
      <t>ケイヒ</t>
    </rPh>
    <rPh sb="63" eb="65">
      <t>サクゲン</t>
    </rPh>
    <rPh sb="66" eb="67">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</si>
</sst>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04-4D45-8CB0-6AC8B38F9C48}"/>
            </c:ext>
          </c:extLst>
        </c:ser>
        <c:dLbls>
          <c:showLegendKey val="0"/>
          <c:showVal val="0"/>
          <c:showCatName val="0"/>
          <c:showSerName val="0"/>
          <c:showPercent val="0"/>
          <c:showBubbleSize val="0"/>
        </c:dLbls>
        <c:gapWidth val="150"/>
        <c:axId val="101918976"/>
        <c:axId val="1019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0E04-4D45-8CB0-6AC8B38F9C48}"/>
            </c:ext>
          </c:extLst>
        </c:ser>
        <c:dLbls>
          <c:showLegendKey val="0"/>
          <c:showVal val="0"/>
          <c:showCatName val="0"/>
          <c:showSerName val="0"/>
          <c:showPercent val="0"/>
          <c:showBubbleSize val="0"/>
        </c:dLbls>
        <c:marker val="1"/>
        <c:smooth val="0"/>
        <c:axId val="101918976"/>
        <c:axId val="101925248"/>
      </c:lineChart>
      <c:dateAx>
        <c:axId val="101918976"/>
        <c:scaling>
          <c:orientation val="minMax"/>
        </c:scaling>
        <c:delete val="1"/>
        <c:axPos val="b"/>
        <c:numFmt formatCode="ge" sourceLinked="1"/>
        <c:majorTickMark val="none"/>
        <c:minorTickMark val="none"/>
        <c:tickLblPos val="none"/>
        <c:crossAx val="101925248"/>
        <c:crosses val="autoZero"/>
        <c:auto val="1"/>
        <c:lblOffset val="100"/>
        <c:baseTimeUnit val="years"/>
      </c:dateAx>
      <c:valAx>
        <c:axId val="101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26.04</c:v>
                </c:pt>
                <c:pt idx="1">
                  <c:v>24.31</c:v>
                </c:pt>
                <c:pt idx="2">
                  <c:v>25.52</c:v>
                </c:pt>
                <c:pt idx="3">
                  <c:v>32.99</c:v>
                </c:pt>
                <c:pt idx="4">
                  <c:v>28.13</c:v>
                </c:pt>
              </c:numCache>
            </c:numRef>
          </c:val>
          <c:extLst xmlns:c16r2="http://schemas.microsoft.com/office/drawing/2015/06/chart">
            <c:ext xmlns:c16="http://schemas.microsoft.com/office/drawing/2014/chart" uri="{C3380CC4-5D6E-409C-BE32-E72D297353CC}">
              <c16:uniqueId val="{00000000-015C-4958-9E3F-CD98FD331E7E}"/>
            </c:ext>
          </c:extLst>
        </c:ser>
        <c:dLbls>
          <c:showLegendKey val="0"/>
          <c:showVal val="0"/>
          <c:showCatName val="0"/>
          <c:showSerName val="0"/>
          <c:showPercent val="0"/>
          <c:showBubbleSize val="0"/>
        </c:dLbls>
        <c:gapWidth val="150"/>
        <c:axId val="103856000"/>
        <c:axId val="1038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015C-4958-9E3F-CD98FD331E7E}"/>
            </c:ext>
          </c:extLst>
        </c:ser>
        <c:dLbls>
          <c:showLegendKey val="0"/>
          <c:showVal val="0"/>
          <c:showCatName val="0"/>
          <c:showSerName val="0"/>
          <c:showPercent val="0"/>
          <c:showBubbleSize val="0"/>
        </c:dLbls>
        <c:marker val="1"/>
        <c:smooth val="0"/>
        <c:axId val="103856000"/>
        <c:axId val="103866368"/>
      </c:lineChart>
      <c:dateAx>
        <c:axId val="103856000"/>
        <c:scaling>
          <c:orientation val="minMax"/>
        </c:scaling>
        <c:delete val="1"/>
        <c:axPos val="b"/>
        <c:numFmt formatCode="ge" sourceLinked="1"/>
        <c:majorTickMark val="none"/>
        <c:minorTickMark val="none"/>
        <c:tickLblPos val="none"/>
        <c:crossAx val="103866368"/>
        <c:crosses val="autoZero"/>
        <c:auto val="1"/>
        <c:lblOffset val="100"/>
        <c:baseTimeUnit val="years"/>
      </c:dateAx>
      <c:valAx>
        <c:axId val="103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50.45</c:v>
                </c:pt>
                <c:pt idx="1">
                  <c:v>84.87</c:v>
                </c:pt>
                <c:pt idx="2">
                  <c:v>87.25</c:v>
                </c:pt>
                <c:pt idx="3">
                  <c:v>90.68</c:v>
                </c:pt>
                <c:pt idx="4">
                  <c:v>89.75</c:v>
                </c:pt>
              </c:numCache>
            </c:numRef>
          </c:val>
          <c:extLst xmlns:c16r2="http://schemas.microsoft.com/office/drawing/2015/06/chart">
            <c:ext xmlns:c16="http://schemas.microsoft.com/office/drawing/2014/chart" uri="{C3380CC4-5D6E-409C-BE32-E72D297353CC}">
              <c16:uniqueId val="{00000000-0613-4967-8D0A-B55050C55784}"/>
            </c:ext>
          </c:extLst>
        </c:ser>
        <c:dLbls>
          <c:showLegendKey val="0"/>
          <c:showVal val="0"/>
          <c:showCatName val="0"/>
          <c:showSerName val="0"/>
          <c:showPercent val="0"/>
          <c:showBubbleSize val="0"/>
        </c:dLbls>
        <c:gapWidth val="150"/>
        <c:axId val="103983360"/>
        <c:axId val="1039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0613-4967-8D0A-B55050C55784}"/>
            </c:ext>
          </c:extLst>
        </c:ser>
        <c:dLbls>
          <c:showLegendKey val="0"/>
          <c:showVal val="0"/>
          <c:showCatName val="0"/>
          <c:showSerName val="0"/>
          <c:showPercent val="0"/>
          <c:showBubbleSize val="0"/>
        </c:dLbls>
        <c:marker val="1"/>
        <c:smooth val="0"/>
        <c:axId val="103983360"/>
        <c:axId val="103989632"/>
      </c:lineChart>
      <c:dateAx>
        <c:axId val="103983360"/>
        <c:scaling>
          <c:orientation val="minMax"/>
        </c:scaling>
        <c:delete val="1"/>
        <c:axPos val="b"/>
        <c:numFmt formatCode="ge" sourceLinked="1"/>
        <c:majorTickMark val="none"/>
        <c:minorTickMark val="none"/>
        <c:tickLblPos val="none"/>
        <c:crossAx val="103989632"/>
        <c:crosses val="autoZero"/>
        <c:auto val="1"/>
        <c:lblOffset val="100"/>
        <c:baseTimeUnit val="years"/>
      </c:dateAx>
      <c:valAx>
        <c:axId val="103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107.23</c:v>
                </c:pt>
                <c:pt idx="1">
                  <c:v>106.14</c:v>
                </c:pt>
                <c:pt idx="2">
                  <c:v>105.45</c:v>
                </c:pt>
                <c:pt idx="3">
                  <c:v>89.18</c:v>
                </c:pt>
                <c:pt idx="4">
                  <c:v>106.49</c:v>
                </c:pt>
              </c:numCache>
            </c:numRef>
          </c:val>
          <c:extLst xmlns:c16r2="http://schemas.microsoft.com/office/drawing/2015/06/chart">
            <c:ext xmlns:c16="http://schemas.microsoft.com/office/drawing/2014/chart" uri="{C3380CC4-5D6E-409C-BE32-E72D297353CC}">
              <c16:uniqueId val="{00000000-DDA9-4457-802A-B2277A08AB42}"/>
            </c:ext>
          </c:extLst>
        </c:ser>
        <c:dLbls>
          <c:showLegendKey val="0"/>
          <c:showVal val="0"/>
          <c:showCatName val="0"/>
          <c:showSerName val="0"/>
          <c:showPercent val="0"/>
          <c:showBubbleSize val="0"/>
        </c:dLbls>
        <c:gapWidth val="150"/>
        <c:axId val="101960320"/>
        <c:axId val="1031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108.94</c:v>
                </c:pt>
                <c:pt idx="1">
                  <c:v>105.08</c:v>
                </c:pt>
                <c:pt idx="2">
                  <c:v>98.49</c:v>
                </c:pt>
                <c:pt idx="3">
                  <c:v>99.09</c:v>
                </c:pt>
                <c:pt idx="4">
                  <c:v>101.36</c:v>
                </c:pt>
              </c:numCache>
            </c:numRef>
          </c:val>
          <c:smooth val="0"/>
          <c:extLst xmlns:c16r2="http://schemas.microsoft.com/office/drawing/2015/06/chart">
            <c:ext xmlns:c16="http://schemas.microsoft.com/office/drawing/2014/chart" uri="{C3380CC4-5D6E-409C-BE32-E72D297353CC}">
              <c16:uniqueId val="{00000001-DDA9-4457-802A-B2277A08AB42}"/>
            </c:ext>
          </c:extLst>
        </c:ser>
        <c:dLbls>
          <c:showLegendKey val="0"/>
          <c:showVal val="0"/>
          <c:showCatName val="0"/>
          <c:showSerName val="0"/>
          <c:showPercent val="0"/>
          <c:showBubbleSize val="0"/>
        </c:dLbls>
        <c:marker val="1"/>
        <c:smooth val="0"/>
        <c:axId val="101960320"/>
        <c:axId val="103154432"/>
      </c:lineChart>
      <c:dateAx>
        <c:axId val="101960320"/>
        <c:scaling>
          <c:orientation val="minMax"/>
        </c:scaling>
        <c:delete val="1"/>
        <c:axPos val="b"/>
        <c:numFmt formatCode="ge" sourceLinked="1"/>
        <c:majorTickMark val="none"/>
        <c:minorTickMark val="none"/>
        <c:tickLblPos val="none"/>
        <c:crossAx val="103154432"/>
        <c:crosses val="autoZero"/>
        <c:auto val="1"/>
        <c:lblOffset val="100"/>
        <c:baseTimeUnit val="years"/>
      </c:dateAx>
      <c:valAx>
        <c:axId val="1031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3.34</c:v>
                </c:pt>
                <c:pt idx="1">
                  <c:v>6.68</c:v>
                </c:pt>
                <c:pt idx="2">
                  <c:v>10.02</c:v>
                </c:pt>
                <c:pt idx="3">
                  <c:v>13.36</c:v>
                </c:pt>
                <c:pt idx="4">
                  <c:v>16.63</c:v>
                </c:pt>
              </c:numCache>
            </c:numRef>
          </c:val>
          <c:extLst xmlns:c16r2="http://schemas.microsoft.com/office/drawing/2015/06/chart">
            <c:ext xmlns:c16="http://schemas.microsoft.com/office/drawing/2014/chart" uri="{C3380CC4-5D6E-409C-BE32-E72D297353CC}">
              <c16:uniqueId val="{00000000-3C28-4E45-9A77-7EFE9D1839E8}"/>
            </c:ext>
          </c:extLst>
        </c:ser>
        <c:dLbls>
          <c:showLegendKey val="0"/>
          <c:showVal val="0"/>
          <c:showCatName val="0"/>
          <c:showSerName val="0"/>
          <c:showPercent val="0"/>
          <c:showBubbleSize val="0"/>
        </c:dLbls>
        <c:gapWidth val="150"/>
        <c:axId val="103173120"/>
        <c:axId val="1031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10.48</c:v>
                </c:pt>
                <c:pt idx="1">
                  <c:v>7.92</c:v>
                </c:pt>
                <c:pt idx="2">
                  <c:v>30.22</c:v>
                </c:pt>
                <c:pt idx="3">
                  <c:v>33.380000000000003</c:v>
                </c:pt>
                <c:pt idx="4">
                  <c:v>30.26</c:v>
                </c:pt>
              </c:numCache>
            </c:numRef>
          </c:val>
          <c:smooth val="0"/>
          <c:extLst xmlns:c16r2="http://schemas.microsoft.com/office/drawing/2015/06/chart">
            <c:ext xmlns:c16="http://schemas.microsoft.com/office/drawing/2014/chart" uri="{C3380CC4-5D6E-409C-BE32-E72D297353CC}">
              <c16:uniqueId val="{00000001-3C28-4E45-9A77-7EFE9D1839E8}"/>
            </c:ext>
          </c:extLst>
        </c:ser>
        <c:dLbls>
          <c:showLegendKey val="0"/>
          <c:showVal val="0"/>
          <c:showCatName val="0"/>
          <c:showSerName val="0"/>
          <c:showPercent val="0"/>
          <c:showBubbleSize val="0"/>
        </c:dLbls>
        <c:marker val="1"/>
        <c:smooth val="0"/>
        <c:axId val="103173120"/>
        <c:axId val="103199872"/>
      </c:lineChart>
      <c:dateAx>
        <c:axId val="103173120"/>
        <c:scaling>
          <c:orientation val="minMax"/>
        </c:scaling>
        <c:delete val="1"/>
        <c:axPos val="b"/>
        <c:numFmt formatCode="ge" sourceLinked="1"/>
        <c:majorTickMark val="none"/>
        <c:minorTickMark val="none"/>
        <c:tickLblPos val="none"/>
        <c:crossAx val="103199872"/>
        <c:crosses val="autoZero"/>
        <c:auto val="1"/>
        <c:lblOffset val="100"/>
        <c:baseTimeUnit val="years"/>
      </c:dateAx>
      <c:valAx>
        <c:axId val="1031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4E-40E7-B753-A3EB50D149C8}"/>
            </c:ext>
          </c:extLst>
        </c:ser>
        <c:dLbls>
          <c:showLegendKey val="0"/>
          <c:showVal val="0"/>
          <c:showCatName val="0"/>
          <c:showSerName val="0"/>
          <c:showPercent val="0"/>
          <c:showBubbleSize val="0"/>
        </c:dLbls>
        <c:gapWidth val="150"/>
        <c:axId val="103882112"/>
        <c:axId val="1038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34E-40E7-B753-A3EB50D149C8}"/>
            </c:ext>
          </c:extLst>
        </c:ser>
        <c:dLbls>
          <c:showLegendKey val="0"/>
          <c:showVal val="0"/>
          <c:showCatName val="0"/>
          <c:showSerName val="0"/>
          <c:showPercent val="0"/>
          <c:showBubbleSize val="0"/>
        </c:dLbls>
        <c:marker val="1"/>
        <c:smooth val="0"/>
        <c:axId val="103882112"/>
        <c:axId val="103892480"/>
      </c:lineChart>
      <c:dateAx>
        <c:axId val="103882112"/>
        <c:scaling>
          <c:orientation val="minMax"/>
        </c:scaling>
        <c:delete val="1"/>
        <c:axPos val="b"/>
        <c:numFmt formatCode="ge" sourceLinked="1"/>
        <c:majorTickMark val="none"/>
        <c:minorTickMark val="none"/>
        <c:tickLblPos val="none"/>
        <c:crossAx val="103892480"/>
        <c:crosses val="autoZero"/>
        <c:auto val="1"/>
        <c:lblOffset val="100"/>
        <c:baseTimeUnit val="years"/>
      </c:dateAx>
      <c:valAx>
        <c:axId val="103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quot;-&quot;">
                  <c:v>74.680000000000007</c:v>
                </c:pt>
                <c:pt idx="4">
                  <c:v>0</c:v>
                </c:pt>
              </c:numCache>
            </c:numRef>
          </c:val>
          <c:extLst xmlns:c16r2="http://schemas.microsoft.com/office/drawing/2015/06/chart">
            <c:ext xmlns:c16="http://schemas.microsoft.com/office/drawing/2014/chart" uri="{C3380CC4-5D6E-409C-BE32-E72D297353CC}">
              <c16:uniqueId val="{00000000-DDEA-4AA2-BB41-7B8BCFB64C2D}"/>
            </c:ext>
          </c:extLst>
        </c:ser>
        <c:dLbls>
          <c:showLegendKey val="0"/>
          <c:showVal val="0"/>
          <c:showCatName val="0"/>
          <c:showSerName val="0"/>
          <c:showPercent val="0"/>
          <c:showBubbleSize val="0"/>
        </c:dLbls>
        <c:gapWidth val="150"/>
        <c:axId val="103614336"/>
        <c:axId val="1036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119.41</c:v>
                </c:pt>
                <c:pt idx="1">
                  <c:v>6.29</c:v>
                </c:pt>
                <c:pt idx="2">
                  <c:v>294.57</c:v>
                </c:pt>
                <c:pt idx="3">
                  <c:v>295.20999999999998</c:v>
                </c:pt>
                <c:pt idx="4">
                  <c:v>221.05</c:v>
                </c:pt>
              </c:numCache>
            </c:numRef>
          </c:val>
          <c:smooth val="0"/>
          <c:extLst xmlns:c16r2="http://schemas.microsoft.com/office/drawing/2015/06/chart">
            <c:ext xmlns:c16="http://schemas.microsoft.com/office/drawing/2014/chart" uri="{C3380CC4-5D6E-409C-BE32-E72D297353CC}">
              <c16:uniqueId val="{00000001-DDEA-4AA2-BB41-7B8BCFB64C2D}"/>
            </c:ext>
          </c:extLst>
        </c:ser>
        <c:dLbls>
          <c:showLegendKey val="0"/>
          <c:showVal val="0"/>
          <c:showCatName val="0"/>
          <c:showSerName val="0"/>
          <c:showPercent val="0"/>
          <c:showBubbleSize val="0"/>
        </c:dLbls>
        <c:marker val="1"/>
        <c:smooth val="0"/>
        <c:axId val="103614336"/>
        <c:axId val="103620608"/>
      </c:lineChart>
      <c:dateAx>
        <c:axId val="103614336"/>
        <c:scaling>
          <c:orientation val="minMax"/>
        </c:scaling>
        <c:delete val="1"/>
        <c:axPos val="b"/>
        <c:numFmt formatCode="ge" sourceLinked="1"/>
        <c:majorTickMark val="none"/>
        <c:minorTickMark val="none"/>
        <c:tickLblPos val="none"/>
        <c:crossAx val="103620608"/>
        <c:crosses val="autoZero"/>
        <c:auto val="1"/>
        <c:lblOffset val="100"/>
        <c:baseTimeUnit val="years"/>
      </c:dateAx>
      <c:valAx>
        <c:axId val="1036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89.15</c:v>
                </c:pt>
                <c:pt idx="1">
                  <c:v>108.65</c:v>
                </c:pt>
                <c:pt idx="2">
                  <c:v>110.83</c:v>
                </c:pt>
                <c:pt idx="3">
                  <c:v>64.489999999999995</c:v>
                </c:pt>
                <c:pt idx="4">
                  <c:v>60.5</c:v>
                </c:pt>
              </c:numCache>
            </c:numRef>
          </c:val>
          <c:extLst xmlns:c16r2="http://schemas.microsoft.com/office/drawing/2015/06/chart">
            <c:ext xmlns:c16="http://schemas.microsoft.com/office/drawing/2014/chart" uri="{C3380CC4-5D6E-409C-BE32-E72D297353CC}">
              <c16:uniqueId val="{00000000-9F2C-4D73-B5C8-F4893A94E4AF}"/>
            </c:ext>
          </c:extLst>
        </c:ser>
        <c:dLbls>
          <c:showLegendKey val="0"/>
          <c:showVal val="0"/>
          <c:showCatName val="0"/>
          <c:showSerName val="0"/>
          <c:showPercent val="0"/>
          <c:showBubbleSize val="0"/>
        </c:dLbls>
        <c:gapWidth val="150"/>
        <c:axId val="103641856"/>
        <c:axId val="1036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142.24</c:v>
                </c:pt>
                <c:pt idx="1">
                  <c:v>116.32</c:v>
                </c:pt>
                <c:pt idx="2">
                  <c:v>94.41</c:v>
                </c:pt>
                <c:pt idx="3">
                  <c:v>90.89</c:v>
                </c:pt>
                <c:pt idx="4">
                  <c:v>80.95</c:v>
                </c:pt>
              </c:numCache>
            </c:numRef>
          </c:val>
          <c:smooth val="0"/>
          <c:extLst xmlns:c16r2="http://schemas.microsoft.com/office/drawing/2015/06/chart">
            <c:ext xmlns:c16="http://schemas.microsoft.com/office/drawing/2014/chart" uri="{C3380CC4-5D6E-409C-BE32-E72D297353CC}">
              <c16:uniqueId val="{00000001-9F2C-4D73-B5C8-F4893A94E4AF}"/>
            </c:ext>
          </c:extLst>
        </c:ser>
        <c:dLbls>
          <c:showLegendKey val="0"/>
          <c:showVal val="0"/>
          <c:showCatName val="0"/>
          <c:showSerName val="0"/>
          <c:showPercent val="0"/>
          <c:showBubbleSize val="0"/>
        </c:dLbls>
        <c:marker val="1"/>
        <c:smooth val="0"/>
        <c:axId val="103641856"/>
        <c:axId val="103643776"/>
      </c:lineChart>
      <c:dateAx>
        <c:axId val="103641856"/>
        <c:scaling>
          <c:orientation val="minMax"/>
        </c:scaling>
        <c:delete val="1"/>
        <c:axPos val="b"/>
        <c:numFmt formatCode="ge" sourceLinked="1"/>
        <c:majorTickMark val="none"/>
        <c:minorTickMark val="none"/>
        <c:tickLblPos val="none"/>
        <c:crossAx val="103643776"/>
        <c:crosses val="autoZero"/>
        <c:auto val="1"/>
        <c:lblOffset val="100"/>
        <c:baseTimeUnit val="years"/>
      </c:dateAx>
      <c:valAx>
        <c:axId val="1036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1084.07</c:v>
                </c:pt>
                <c:pt idx="1">
                  <c:v>1952.52</c:v>
                </c:pt>
                <c:pt idx="2">
                  <c:v>586.37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64-4C22-8EE2-BC8AED9A1598}"/>
            </c:ext>
          </c:extLst>
        </c:ser>
        <c:dLbls>
          <c:showLegendKey val="0"/>
          <c:showVal val="0"/>
          <c:showCatName val="0"/>
          <c:showSerName val="0"/>
          <c:showPercent val="0"/>
          <c:showBubbleSize val="0"/>
        </c:dLbls>
        <c:gapWidth val="150"/>
        <c:axId val="103691392"/>
        <c:axId val="1036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0364-4C22-8EE2-BC8AED9A1598}"/>
            </c:ext>
          </c:extLst>
        </c:ser>
        <c:dLbls>
          <c:showLegendKey val="0"/>
          <c:showVal val="0"/>
          <c:showCatName val="0"/>
          <c:showSerName val="0"/>
          <c:showPercent val="0"/>
          <c:showBubbleSize val="0"/>
        </c:dLbls>
        <c:marker val="1"/>
        <c:smooth val="0"/>
        <c:axId val="103691392"/>
        <c:axId val="103693312"/>
      </c:lineChart>
      <c:dateAx>
        <c:axId val="103691392"/>
        <c:scaling>
          <c:orientation val="minMax"/>
        </c:scaling>
        <c:delete val="1"/>
        <c:axPos val="b"/>
        <c:numFmt formatCode="ge" sourceLinked="1"/>
        <c:majorTickMark val="none"/>
        <c:minorTickMark val="none"/>
        <c:tickLblPos val="none"/>
        <c:crossAx val="103693312"/>
        <c:crosses val="autoZero"/>
        <c:auto val="1"/>
        <c:lblOffset val="100"/>
        <c:baseTimeUnit val="years"/>
      </c:dateAx>
      <c:valAx>
        <c:axId val="1036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34.28</c:v>
                </c:pt>
                <c:pt idx="1">
                  <c:v>31.26</c:v>
                </c:pt>
                <c:pt idx="2">
                  <c:v>43.5</c:v>
                </c:pt>
                <c:pt idx="3">
                  <c:v>62.48</c:v>
                </c:pt>
                <c:pt idx="4">
                  <c:v>54.55</c:v>
                </c:pt>
              </c:numCache>
            </c:numRef>
          </c:val>
          <c:extLst xmlns:c16r2="http://schemas.microsoft.com/office/drawing/2015/06/chart">
            <c:ext xmlns:c16="http://schemas.microsoft.com/office/drawing/2014/chart" uri="{C3380CC4-5D6E-409C-BE32-E72D297353CC}">
              <c16:uniqueId val="{00000000-790E-4DBF-ABCF-6DA161CAD3F9}"/>
            </c:ext>
          </c:extLst>
        </c:ser>
        <c:dLbls>
          <c:showLegendKey val="0"/>
          <c:showVal val="0"/>
          <c:showCatName val="0"/>
          <c:showSerName val="0"/>
          <c:showPercent val="0"/>
          <c:showBubbleSize val="0"/>
        </c:dLbls>
        <c:gapWidth val="150"/>
        <c:axId val="103728640"/>
        <c:axId val="1037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790E-4DBF-ABCF-6DA161CAD3F9}"/>
            </c:ext>
          </c:extLst>
        </c:ser>
        <c:dLbls>
          <c:showLegendKey val="0"/>
          <c:showVal val="0"/>
          <c:showCatName val="0"/>
          <c:showSerName val="0"/>
          <c:showPercent val="0"/>
          <c:showBubbleSize val="0"/>
        </c:dLbls>
        <c:marker val="1"/>
        <c:smooth val="0"/>
        <c:axId val="103728640"/>
        <c:axId val="103730560"/>
      </c:lineChart>
      <c:dateAx>
        <c:axId val="103728640"/>
        <c:scaling>
          <c:orientation val="minMax"/>
        </c:scaling>
        <c:delete val="1"/>
        <c:axPos val="b"/>
        <c:numFmt formatCode="ge" sourceLinked="1"/>
        <c:majorTickMark val="none"/>
        <c:minorTickMark val="none"/>
        <c:tickLblPos val="none"/>
        <c:crossAx val="103730560"/>
        <c:crosses val="autoZero"/>
        <c:auto val="1"/>
        <c:lblOffset val="100"/>
        <c:baseTimeUnit val="years"/>
      </c:dateAx>
      <c:valAx>
        <c:axId val="103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517.74</c:v>
                </c:pt>
                <c:pt idx="1">
                  <c:v>567.29</c:v>
                </c:pt>
                <c:pt idx="2">
                  <c:v>409.54</c:v>
                </c:pt>
                <c:pt idx="3">
                  <c:v>284.04000000000002</c:v>
                </c:pt>
                <c:pt idx="4">
                  <c:v>325.85000000000002</c:v>
                </c:pt>
              </c:numCache>
            </c:numRef>
          </c:val>
          <c:extLst xmlns:c16r2="http://schemas.microsoft.com/office/drawing/2015/06/chart">
            <c:ext xmlns:c16="http://schemas.microsoft.com/office/drawing/2014/chart" uri="{C3380CC4-5D6E-409C-BE32-E72D297353CC}">
              <c16:uniqueId val="{00000000-E8F9-4623-BF6A-52D15BEB61D2}"/>
            </c:ext>
          </c:extLst>
        </c:ser>
        <c:dLbls>
          <c:showLegendKey val="0"/>
          <c:showVal val="0"/>
          <c:showCatName val="0"/>
          <c:showSerName val="0"/>
          <c:showPercent val="0"/>
          <c:showBubbleSize val="0"/>
        </c:dLbls>
        <c:gapWidth val="150"/>
        <c:axId val="103826944"/>
        <c:axId val="1038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E8F9-4623-BF6A-52D15BEB61D2}"/>
            </c:ext>
          </c:extLst>
        </c:ser>
        <c:dLbls>
          <c:showLegendKey val="0"/>
          <c:showVal val="0"/>
          <c:showCatName val="0"/>
          <c:showSerName val="0"/>
          <c:showPercent val="0"/>
          <c:showBubbleSize val="0"/>
        </c:dLbls>
        <c:marker val="1"/>
        <c:smooth val="0"/>
        <c:axId val="103826944"/>
        <c:axId val="103828864"/>
      </c:lineChart>
      <c:dateAx>
        <c:axId val="103826944"/>
        <c:scaling>
          <c:orientation val="minMax"/>
        </c:scaling>
        <c:delete val="1"/>
        <c:axPos val="b"/>
        <c:numFmt formatCode="ge" sourceLinked="1"/>
        <c:majorTickMark val="none"/>
        <c:minorTickMark val="none"/>
        <c:tickLblPos val="none"/>
        <c:crossAx val="103828864"/>
        <c:crosses val="autoZero"/>
        <c:auto val="1"/>
        <c:lblOffset val="100"/>
        <c:baseTimeUnit val="years"/>
      </c:dateAx>
      <c:valAx>
        <c:axId val="103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 zoomScale="130" zoomScaleNormal="130" workbookViewId="0">
      <selection activeCell="BK77" sqref="BK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男鹿市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27626</v>
      </c>
      <c r="AM8" s="68"/>
      <c r="AN8" s="68"/>
      <c r="AO8" s="68"/>
      <c r="AP8" s="68"/>
      <c r="AQ8" s="68"/>
      <c r="AR8" s="68"/>
      <c r="AS8" s="68"/>
      <c r="AT8" s="67">
        <f>データ!T6</f>
        <v>241.09</v>
      </c>
      <c r="AU8" s="67"/>
      <c r="AV8" s="67"/>
      <c r="AW8" s="67"/>
      <c r="AX8" s="67"/>
      <c r="AY8" s="67"/>
      <c r="AZ8" s="67"/>
      <c r="BA8" s="67"/>
      <c r="BB8" s="67">
        <f>データ!U6</f>
        <v>114.59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62.08</v>
      </c>
      <c r="J10" s="67"/>
      <c r="K10" s="67"/>
      <c r="L10" s="67"/>
      <c r="M10" s="67"/>
      <c r="N10" s="67"/>
      <c r="O10" s="67"/>
      <c r="P10" s="67">
        <f>データ!P6</f>
        <v>1.46</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400</v>
      </c>
      <c r="AM10" s="68"/>
      <c r="AN10" s="68"/>
      <c r="AO10" s="68"/>
      <c r="AP10" s="68"/>
      <c r="AQ10" s="68"/>
      <c r="AR10" s="68"/>
      <c r="AS10" s="68"/>
      <c r="AT10" s="67">
        <f>データ!W6</f>
        <v>0.31</v>
      </c>
      <c r="AU10" s="67"/>
      <c r="AV10" s="67"/>
      <c r="AW10" s="67"/>
      <c r="AX10" s="67"/>
      <c r="AY10" s="67"/>
      <c r="AZ10" s="67"/>
      <c r="BA10" s="67"/>
      <c r="BB10" s="67">
        <f>データ!X6</f>
        <v>1290.32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qucV+8UPeey7z9ZKUTaey2YIkG0mLV+UYtiLO0byXsYFP0B/AGF1gDGSXpZoiamezBRNbJD/tE6aLzqL/d49YA==" saltValue="GJ7XhfnSVQZC7AY0l2/j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52060</v>
      </c>
      <c r="D6" s="33">
        <f t="shared" si="3"/>
        <v>46</v>
      </c>
      <c r="E6" s="33">
        <f t="shared" si="3"/>
        <v>17</v>
      </c>
      <c r="F6" s="33">
        <f t="shared" si="3"/>
        <v>6</v>
      </c>
      <c r="G6" s="33">
        <f t="shared" si="3"/>
        <v>0</v>
      </c>
      <c r="H6" s="33" t="str">
        <f t="shared" si="3"/>
        <v>秋田県　男鹿市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62.08</v>
      </c>
      <c r="P6" s="34">
        <f t="shared" si="3"/>
        <v>1.46</v>
      </c>
      <c r="Q6" s="34">
        <f t="shared" si="3"/>
        <v>100</v>
      </c>
      <c r="R6" s="34">
        <f t="shared" si="3"/>
        <v>3240</v>
      </c>
      <c r="S6" s="34">
        <f t="shared" si="3"/>
        <v>27626</v>
      </c>
      <c r="T6" s="34">
        <f t="shared" si="3"/>
        <v>241.09</v>
      </c>
      <c r="U6" s="34">
        <f t="shared" si="3"/>
        <v>114.59</v>
      </c>
      <c r="V6" s="34">
        <f t="shared" si="3"/>
        <v>400</v>
      </c>
      <c r="W6" s="34">
        <f t="shared" si="3"/>
        <v>0.31</v>
      </c>
      <c r="X6" s="34">
        <f t="shared" si="3"/>
        <v>1290.32</v>
      </c>
      <c r="Y6" s="35">
        <f>IF(Y7="",NA(),Y7)</f>
        <v>107.23</v>
      </c>
      <c r="Z6" s="35">
        <f t="shared" ref="Z6:AH6" si="4">IF(Z7="",NA(),Z7)</f>
        <v>106.14</v>
      </c>
      <c r="AA6" s="35">
        <f t="shared" si="4"/>
        <v>105.45</v>
      </c>
      <c r="AB6" s="35">
        <f t="shared" si="4"/>
        <v>89.18</v>
      </c>
      <c r="AC6" s="35">
        <f t="shared" si="4"/>
        <v>106.49</v>
      </c>
      <c r="AD6" s="35">
        <f t="shared" si="4"/>
        <v>108.94</v>
      </c>
      <c r="AE6" s="35">
        <f t="shared" si="4"/>
        <v>105.08</v>
      </c>
      <c r="AF6" s="35">
        <f t="shared" si="4"/>
        <v>98.49</v>
      </c>
      <c r="AG6" s="35">
        <f t="shared" si="4"/>
        <v>99.09</v>
      </c>
      <c r="AH6" s="35">
        <f t="shared" si="4"/>
        <v>101.36</v>
      </c>
      <c r="AI6" s="34" t="str">
        <f>IF(AI7="","",IF(AI7="-","【-】","【"&amp;SUBSTITUTE(TEXT(AI7,"#,##0.00"),"-","△")&amp;"】"))</f>
        <v>【101.27】</v>
      </c>
      <c r="AJ6" s="34">
        <f>IF(AJ7="",NA(),AJ7)</f>
        <v>0</v>
      </c>
      <c r="AK6" s="34">
        <f t="shared" ref="AK6:AS6" si="5">IF(AK7="",NA(),AK7)</f>
        <v>0</v>
      </c>
      <c r="AL6" s="34">
        <f t="shared" si="5"/>
        <v>0</v>
      </c>
      <c r="AM6" s="35">
        <f t="shared" si="5"/>
        <v>74.680000000000007</v>
      </c>
      <c r="AN6" s="34">
        <f t="shared" si="5"/>
        <v>0</v>
      </c>
      <c r="AO6" s="35">
        <f t="shared" si="5"/>
        <v>119.41</v>
      </c>
      <c r="AP6" s="35">
        <f t="shared" si="5"/>
        <v>6.29</v>
      </c>
      <c r="AQ6" s="35">
        <f t="shared" si="5"/>
        <v>294.57</v>
      </c>
      <c r="AR6" s="35">
        <f t="shared" si="5"/>
        <v>295.20999999999998</v>
      </c>
      <c r="AS6" s="35">
        <f t="shared" si="5"/>
        <v>221.05</v>
      </c>
      <c r="AT6" s="34" t="str">
        <f>IF(AT7="","",IF(AT7="-","【-】","【"&amp;SUBSTITUTE(TEXT(AT7,"#,##0.00"),"-","△")&amp;"】"))</f>
        <v>【101.38】</v>
      </c>
      <c r="AU6" s="35">
        <f>IF(AU7="",NA(),AU7)</f>
        <v>89.15</v>
      </c>
      <c r="AV6" s="35">
        <f t="shared" ref="AV6:BD6" si="6">IF(AV7="",NA(),AV7)</f>
        <v>108.65</v>
      </c>
      <c r="AW6" s="35">
        <f t="shared" si="6"/>
        <v>110.83</v>
      </c>
      <c r="AX6" s="35">
        <f t="shared" si="6"/>
        <v>64.489999999999995</v>
      </c>
      <c r="AY6" s="35">
        <f t="shared" si="6"/>
        <v>60.5</v>
      </c>
      <c r="AZ6" s="35">
        <f t="shared" si="6"/>
        <v>142.24</v>
      </c>
      <c r="BA6" s="35">
        <f t="shared" si="6"/>
        <v>116.32</v>
      </c>
      <c r="BB6" s="35">
        <f t="shared" si="6"/>
        <v>94.41</v>
      </c>
      <c r="BC6" s="35">
        <f t="shared" si="6"/>
        <v>90.89</v>
      </c>
      <c r="BD6" s="35">
        <f t="shared" si="6"/>
        <v>80.95</v>
      </c>
      <c r="BE6" s="34" t="str">
        <f>IF(BE7="","",IF(BE7="-","【-】","【"&amp;SUBSTITUTE(TEXT(BE7,"#,##0.00"),"-","△")&amp;"】"))</f>
        <v>【65.72】</v>
      </c>
      <c r="BF6" s="35">
        <f>IF(BF7="",NA(),BF7)</f>
        <v>1084.07</v>
      </c>
      <c r="BG6" s="35">
        <f t="shared" ref="BG6:BO6" si="7">IF(BG7="",NA(),BG7)</f>
        <v>1952.52</v>
      </c>
      <c r="BH6" s="35">
        <f t="shared" si="7"/>
        <v>586.37</v>
      </c>
      <c r="BI6" s="34">
        <f t="shared" si="7"/>
        <v>0</v>
      </c>
      <c r="BJ6" s="34">
        <f t="shared" si="7"/>
        <v>0</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34.28</v>
      </c>
      <c r="BR6" s="35">
        <f t="shared" ref="BR6:BZ6" si="8">IF(BR7="",NA(),BR7)</f>
        <v>31.26</v>
      </c>
      <c r="BS6" s="35">
        <f t="shared" si="8"/>
        <v>43.5</v>
      </c>
      <c r="BT6" s="35">
        <f t="shared" si="8"/>
        <v>62.48</v>
      </c>
      <c r="BU6" s="35">
        <f t="shared" si="8"/>
        <v>54.55</v>
      </c>
      <c r="BV6" s="35">
        <f t="shared" si="8"/>
        <v>33.86</v>
      </c>
      <c r="BW6" s="35">
        <f t="shared" si="8"/>
        <v>33.58</v>
      </c>
      <c r="BX6" s="35">
        <f t="shared" si="8"/>
        <v>46.26</v>
      </c>
      <c r="BY6" s="35">
        <f t="shared" si="8"/>
        <v>45.81</v>
      </c>
      <c r="BZ6" s="35">
        <f t="shared" si="8"/>
        <v>43.43</v>
      </c>
      <c r="CA6" s="34" t="str">
        <f>IF(CA7="","",IF(CA7="-","【-】","【"&amp;SUBSTITUTE(TEXT(CA7,"#,##0.00"),"-","△")&amp;"】"))</f>
        <v>【45.14】</v>
      </c>
      <c r="CB6" s="35">
        <f>IF(CB7="",NA(),CB7)</f>
        <v>517.74</v>
      </c>
      <c r="CC6" s="35">
        <f t="shared" ref="CC6:CK6" si="9">IF(CC7="",NA(),CC7)</f>
        <v>567.29</v>
      </c>
      <c r="CD6" s="35">
        <f t="shared" si="9"/>
        <v>409.54</v>
      </c>
      <c r="CE6" s="35">
        <f t="shared" si="9"/>
        <v>284.04000000000002</v>
      </c>
      <c r="CF6" s="35">
        <f t="shared" si="9"/>
        <v>325.85000000000002</v>
      </c>
      <c r="CG6" s="35">
        <f t="shared" si="9"/>
        <v>510.15</v>
      </c>
      <c r="CH6" s="35">
        <f t="shared" si="9"/>
        <v>514.39</v>
      </c>
      <c r="CI6" s="35">
        <f t="shared" si="9"/>
        <v>376.4</v>
      </c>
      <c r="CJ6" s="35">
        <f t="shared" si="9"/>
        <v>383.92</v>
      </c>
      <c r="CK6" s="35">
        <f t="shared" si="9"/>
        <v>400.44</v>
      </c>
      <c r="CL6" s="34" t="str">
        <f>IF(CL7="","",IF(CL7="-","【-】","【"&amp;SUBSTITUTE(TEXT(CL7,"#,##0.00"),"-","△")&amp;"】"))</f>
        <v>【377.19】</v>
      </c>
      <c r="CM6" s="35">
        <f>IF(CM7="",NA(),CM7)</f>
        <v>26.04</v>
      </c>
      <c r="CN6" s="35">
        <f t="shared" ref="CN6:CV6" si="10">IF(CN7="",NA(),CN7)</f>
        <v>24.31</v>
      </c>
      <c r="CO6" s="35">
        <f t="shared" si="10"/>
        <v>25.52</v>
      </c>
      <c r="CP6" s="35">
        <f t="shared" si="10"/>
        <v>32.99</v>
      </c>
      <c r="CQ6" s="35">
        <f t="shared" si="10"/>
        <v>28.13</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50.45</v>
      </c>
      <c r="CY6" s="35">
        <f t="shared" ref="CY6:DG6" si="11">IF(CY7="",NA(),CY7)</f>
        <v>84.87</v>
      </c>
      <c r="CZ6" s="35">
        <f t="shared" si="11"/>
        <v>87.25</v>
      </c>
      <c r="DA6" s="35">
        <f t="shared" si="11"/>
        <v>90.68</v>
      </c>
      <c r="DB6" s="35">
        <f t="shared" si="11"/>
        <v>89.75</v>
      </c>
      <c r="DC6" s="35">
        <f t="shared" si="11"/>
        <v>65.95</v>
      </c>
      <c r="DD6" s="35">
        <f t="shared" si="11"/>
        <v>66.819999999999993</v>
      </c>
      <c r="DE6" s="35">
        <f t="shared" si="11"/>
        <v>79.989999999999995</v>
      </c>
      <c r="DF6" s="35">
        <f t="shared" si="11"/>
        <v>79.98</v>
      </c>
      <c r="DG6" s="35">
        <f t="shared" si="11"/>
        <v>80.8</v>
      </c>
      <c r="DH6" s="34" t="str">
        <f>IF(DH7="","",IF(DH7="-","【-】","【"&amp;SUBSTITUTE(TEXT(DH7,"#,##0.00"),"-","△")&amp;"】"))</f>
        <v>【80.08】</v>
      </c>
      <c r="DI6" s="35">
        <f>IF(DI7="",NA(),DI7)</f>
        <v>3.34</v>
      </c>
      <c r="DJ6" s="35">
        <f t="shared" ref="DJ6:DR6" si="12">IF(DJ7="",NA(),DJ7)</f>
        <v>6.68</v>
      </c>
      <c r="DK6" s="35">
        <f t="shared" si="12"/>
        <v>10.02</v>
      </c>
      <c r="DL6" s="35">
        <f t="shared" si="12"/>
        <v>13.36</v>
      </c>
      <c r="DM6" s="35">
        <f t="shared" si="12"/>
        <v>16.63</v>
      </c>
      <c r="DN6" s="35">
        <f t="shared" si="12"/>
        <v>10.48</v>
      </c>
      <c r="DO6" s="35">
        <f t="shared" si="12"/>
        <v>7.92</v>
      </c>
      <c r="DP6" s="35">
        <f t="shared" si="12"/>
        <v>30.22</v>
      </c>
      <c r="DQ6" s="35">
        <f t="shared" si="12"/>
        <v>33.380000000000003</v>
      </c>
      <c r="DR6" s="35">
        <f t="shared" si="12"/>
        <v>30.26</v>
      </c>
      <c r="DS6" s="34" t="str">
        <f>IF(DS7="","",IF(DS7="-","【-】","【"&amp;SUBSTITUTE(TEXT(DS7,"#,##0.00"),"-","△")&amp;"】"))</f>
        <v>【27.36】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8" s="36" customFormat="1" x14ac:dyDescent="0.15">
      <c r="A7" s="28"/>
      <c r="B7" s="37">
        <v>2018</v>
      </c>
      <c r="C7" s="37">
        <v>52060</v>
      </c>
      <c r="D7" s="37">
        <v>46</v>
      </c>
      <c r="E7" s="37">
        <v>17</v>
      </c>
      <c r="F7" s="37">
        <v>6</v>
      </c>
      <c r="G7" s="37">
        <v>0</v>
      </c>
      <c r="H7" s="37" t="s">
        <v>96</v>
      </c>
      <c r="I7" s="37" t="s">
        <v>97</v>
      </c>
      <c r="J7" s="37" t="s">
        <v>98</v>
      </c>
      <c r="K7" s="37" t="s">
        <v>99</v>
      </c>
      <c r="L7" s="37" t="s">
        <v>100</v>
      </c>
      <c r="M7" s="37" t="s">
        <v>101</v>
      </c>
      <c r="N7" s="38" t="s">
        <v>102</v>
      </c>
      <c r="O7" s="38">
        <v>62.08</v>
      </c>
      <c r="P7" s="38">
        <v>1.46</v>
      </c>
      <c r="Q7" s="38">
        <v>100</v>
      </c>
      <c r="R7" s="38">
        <v>3240</v>
      </c>
      <c r="S7" s="38">
        <v>27626</v>
      </c>
      <c r="T7" s="38">
        <v>241.09</v>
      </c>
      <c r="U7" s="38">
        <v>114.59</v>
      </c>
      <c r="V7" s="38">
        <v>400</v>
      </c>
      <c r="W7" s="38">
        <v>0.31</v>
      </c>
      <c r="X7" s="38">
        <v>1290.32</v>
      </c>
      <c r="Y7" s="38">
        <v>107.23</v>
      </c>
      <c r="Z7" s="38">
        <v>106.14</v>
      </c>
      <c r="AA7" s="38">
        <v>105.45</v>
      </c>
      <c r="AB7" s="38">
        <v>89.18</v>
      </c>
      <c r="AC7" s="38">
        <v>106.49</v>
      </c>
      <c r="AD7" s="38">
        <v>108.94</v>
      </c>
      <c r="AE7" s="38">
        <v>105.08</v>
      </c>
      <c r="AF7" s="38">
        <v>98.49</v>
      </c>
      <c r="AG7" s="38">
        <v>99.09</v>
      </c>
      <c r="AH7" s="38">
        <v>101.36</v>
      </c>
      <c r="AI7" s="38">
        <v>101.27</v>
      </c>
      <c r="AJ7" s="38">
        <v>0</v>
      </c>
      <c r="AK7" s="38">
        <v>0</v>
      </c>
      <c r="AL7" s="38">
        <v>0</v>
      </c>
      <c r="AM7" s="38">
        <v>74.680000000000007</v>
      </c>
      <c r="AN7" s="38">
        <v>0</v>
      </c>
      <c r="AO7" s="38">
        <v>119.41</v>
      </c>
      <c r="AP7" s="38">
        <v>6.29</v>
      </c>
      <c r="AQ7" s="38">
        <v>294.57</v>
      </c>
      <c r="AR7" s="38">
        <v>295.20999999999998</v>
      </c>
      <c r="AS7" s="38">
        <v>221.05</v>
      </c>
      <c r="AT7" s="38">
        <v>101.38</v>
      </c>
      <c r="AU7" s="38">
        <v>89.15</v>
      </c>
      <c r="AV7" s="38">
        <v>108.65</v>
      </c>
      <c r="AW7" s="38">
        <v>110.83</v>
      </c>
      <c r="AX7" s="38">
        <v>64.489999999999995</v>
      </c>
      <c r="AY7" s="38">
        <v>60.5</v>
      </c>
      <c r="AZ7" s="38">
        <v>142.24</v>
      </c>
      <c r="BA7" s="38">
        <v>116.32</v>
      </c>
      <c r="BB7" s="38">
        <v>94.41</v>
      </c>
      <c r="BC7" s="38">
        <v>90.89</v>
      </c>
      <c r="BD7" s="38">
        <v>80.95</v>
      </c>
      <c r="BE7" s="38">
        <v>65.72</v>
      </c>
      <c r="BF7" s="38">
        <v>1084.07</v>
      </c>
      <c r="BG7" s="38">
        <v>1952.52</v>
      </c>
      <c r="BH7" s="38">
        <v>586.37</v>
      </c>
      <c r="BI7" s="38">
        <v>0</v>
      </c>
      <c r="BJ7" s="38">
        <v>0</v>
      </c>
      <c r="BK7" s="38">
        <v>1741.94</v>
      </c>
      <c r="BL7" s="38">
        <v>1451.54</v>
      </c>
      <c r="BM7" s="38">
        <v>1063.93</v>
      </c>
      <c r="BN7" s="38">
        <v>1060.8599999999999</v>
      </c>
      <c r="BO7" s="38">
        <v>1006.65</v>
      </c>
      <c r="BP7" s="38">
        <v>973.2</v>
      </c>
      <c r="BQ7" s="38">
        <v>34.28</v>
      </c>
      <c r="BR7" s="38">
        <v>31.26</v>
      </c>
      <c r="BS7" s="38">
        <v>43.5</v>
      </c>
      <c r="BT7" s="38">
        <v>62.48</v>
      </c>
      <c r="BU7" s="38">
        <v>54.55</v>
      </c>
      <c r="BV7" s="38">
        <v>33.86</v>
      </c>
      <c r="BW7" s="38">
        <v>33.58</v>
      </c>
      <c r="BX7" s="38">
        <v>46.26</v>
      </c>
      <c r="BY7" s="38">
        <v>45.81</v>
      </c>
      <c r="BZ7" s="38">
        <v>43.43</v>
      </c>
      <c r="CA7" s="38">
        <v>45.14</v>
      </c>
      <c r="CB7" s="38">
        <v>517.74</v>
      </c>
      <c r="CC7" s="38">
        <v>567.29</v>
      </c>
      <c r="CD7" s="38">
        <v>409.54</v>
      </c>
      <c r="CE7" s="38">
        <v>284.04000000000002</v>
      </c>
      <c r="CF7" s="38">
        <v>325.85000000000002</v>
      </c>
      <c r="CG7" s="38">
        <v>510.15</v>
      </c>
      <c r="CH7" s="38">
        <v>514.39</v>
      </c>
      <c r="CI7" s="38">
        <v>376.4</v>
      </c>
      <c r="CJ7" s="38">
        <v>383.92</v>
      </c>
      <c r="CK7" s="38">
        <v>400.44</v>
      </c>
      <c r="CL7" s="38">
        <v>377.19</v>
      </c>
      <c r="CM7" s="38">
        <v>26.04</v>
      </c>
      <c r="CN7" s="38">
        <v>24.31</v>
      </c>
      <c r="CO7" s="38">
        <v>25.52</v>
      </c>
      <c r="CP7" s="38">
        <v>32.99</v>
      </c>
      <c r="CQ7" s="38">
        <v>28.13</v>
      </c>
      <c r="CR7" s="38">
        <v>29.86</v>
      </c>
      <c r="CS7" s="38">
        <v>29.28</v>
      </c>
      <c r="CT7" s="38">
        <v>33.729999999999997</v>
      </c>
      <c r="CU7" s="38">
        <v>33.21</v>
      </c>
      <c r="CV7" s="38">
        <v>32.229999999999997</v>
      </c>
      <c r="CW7" s="38">
        <v>33.69</v>
      </c>
      <c r="CX7" s="38">
        <v>50.45</v>
      </c>
      <c r="CY7" s="38">
        <v>84.87</v>
      </c>
      <c r="CZ7" s="38">
        <v>87.25</v>
      </c>
      <c r="DA7" s="38">
        <v>90.68</v>
      </c>
      <c r="DB7" s="38">
        <v>89.75</v>
      </c>
      <c r="DC7" s="38">
        <v>65.95</v>
      </c>
      <c r="DD7" s="38">
        <v>66.819999999999993</v>
      </c>
      <c r="DE7" s="38">
        <v>79.989999999999995</v>
      </c>
      <c r="DF7" s="38">
        <v>79.98</v>
      </c>
      <c r="DG7" s="38">
        <v>80.8</v>
      </c>
      <c r="DH7" s="38">
        <v>80.08</v>
      </c>
      <c r="DI7" s="38">
        <v>3.34</v>
      </c>
      <c r="DJ7" s="38">
        <v>6.68</v>
      </c>
      <c r="DK7" s="38">
        <v>10.02</v>
      </c>
      <c r="DL7" s="38">
        <v>13.36</v>
      </c>
      <c r="DM7" s="38">
        <v>16.63</v>
      </c>
      <c r="DN7" s="38">
        <v>10.48</v>
      </c>
      <c r="DO7" s="38">
        <v>7.92</v>
      </c>
      <c r="DP7" s="38">
        <v>30.22</v>
      </c>
      <c r="DQ7" s="38">
        <v>33.380000000000003</v>
      </c>
      <c r="DR7" s="38">
        <v>30.26</v>
      </c>
      <c r="DS7" s="38">
        <v>27.36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0.31</v>
      </c>
      <c r="EK7" s="38">
        <v>0.1</v>
      </c>
      <c r="EL7" s="38">
        <v>0.01</v>
      </c>
      <c r="EM7" s="38">
        <v>0.09</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2019-12-05T04:55:49Z</dcterms:created>
  <dcterms:modified xsi:type="dcterms:W3CDTF">2020-01-15T04:43:02Z</dcterms:modified>
  <cp:category/>
</cp:coreProperties>
</file>