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NqqVCUX5SMtwPn/D/IAtBf6qHdK5K6pcjiyP+NOnaUXEYDtt9yClZodu+7GgaIOoKBeVyvFhItxyBDzAG9hpQw==" workbookSaltValue="ukDRFLz0Q4qBTnoI8f1v9Q==" workbookSpinCount="100000" lockStructure="1"/>
  <bookViews>
    <workbookView xWindow="6225" yWindow="2400" windowWidth="15360" windowHeight="12750"/>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<sst xmlns="http://schemas.openxmlformats.org/spreadsheetml/2006/main" count="228" uniqueCount="111">
  <si>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</si>
  <si>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</si>
  <si>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</si>
  <si>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</si>
  <si>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</si>
  <si>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</si>
  <si>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</si>
  <si>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</si>
  <si>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</si>
  <si>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</si>
  <si>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</si>
  <si>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</si>
  <si>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</si>
  <si>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</si>
  <si>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</si>
  <si>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</si>
  <si>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</si>
  <si>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</si>
  <si>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</si>
  <si>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</si>
  <si>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</si>
  <si>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</si>
  <si>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</si>
  <si>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</si>
  <si>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</si>
  <si>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</si>
  <si>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</si>
  <si>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</si>
  <si>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</si>
  <si>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</si>
  <si>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</si>
  <si>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</si>
  <si>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</si>
  <si>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</si>
  <si>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</si>
  <si>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</si>
  <si>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</si>
  <si>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</si>
  <si>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</si>
  <si>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</si>
  <si>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</si>
  <si>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</si>
  <si>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</si>
  <si>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</si>
  <si>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</si>
  <si>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</si>
  <si>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</si>
  <si>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</si>
  <si>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</si>
  <si>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</si>
  <si>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</si>
  <si>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</si>
  <si>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</si>
  <si>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</si>
  <si>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</si>
  <si>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</si>
  <si>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</si>
  <si>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</si>
  <si>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</si>
  <si>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</si>
  <si>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</si>
  <si>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</si>
  <si>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</si>
  <si>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</si>
  <si>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</si>
  <si>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</si>
  <si>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</si>
  <si>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</si>
  <si>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</si>
  <si>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</si>
  <si>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</si>
  <si>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</si>
  <si>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</si>
  <si>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</si>
  <si>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</si>
  <si>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</si>
  <si>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</si>
  <si>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</si>
  <si>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</si>
  <si>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</si>
  <si>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</si>
  <si>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</si>
  <si>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</si>
  <si>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</si>
  <si>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</si>
  <si>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</si>
  <si>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</si>
  <si>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</si>
  <si>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</si>
  <si>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</si>
  <si>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</si>
  <si>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</si>
  <si>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</si>
  <si>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</si>
  <si>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</si>
  <si>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</si>
  <si>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</si>
  <si>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</si>
  <si>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</si>
  <si>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</si>
  <si>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</si>
  <si>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</si>
  <si>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</si>
  <si>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</si>
  <si>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</si>
  <si>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</si>
  <si>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</si>
  <si>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</si>
  <si>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本市の特定環境保全公共下水道事業は、平成26年度で概成しているため、今後は経営戦略に基づき、経費削減と合わせて個別訪問等により水洗化率の向上を図り、使用料収入の増加に努める。</t>
  </si>
  <si>
    <t>○経常収支比率は117.92%となっているが、使用料収入以外の一般会計補助金が経常収益の約52%を占めているため、今後も個別訪問等により水洗化率の向上を図り、使用料収入の増加に努める。
○流動比率は、100%以上であることが必要であるとされているが、本市は8.04%となっている。これは翌年度償還の企業債等が流動負債へ計上されているためで、その企業債等を除いた比率は、188.76%となり100%を上回っている。
〇経費回収率は100.00％と類似団体72.26％を上回っており、公費負担分を除いた汚水処理費を使用料収入で賄えていると考えられるが、人口減少に伴い使用料収入の減少が見込まれるため、今後も汚水処理費の削減に努める。
○水洗化率は61.08%と類似団体83.32%に比べ下回っているが、平成26年度で管渠整備事業が概成したため、今後は下水道未接続世帯を個別訪問し、使用料収入の増加並びに水洗化率の向上に努める。</t>
    <phoneticPr fontId="4"/>
  </si>
  <si>
    <t>○有形固定資産減価償却率は12.05%と類似団体24.68%に比べ下回っているが、これは保有資産の減価償却がどの程度進んでいるかを示しているのもので、本市の場合は老朽化は進んでいないと考えている。
○管渠改善率について、本市は耐用年数を経過した管渠はないので管渠改善率は0.0%となっている。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</si>
</sst>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78-45DF-A2E6-47721F690808}"/>
            </c:ext>
          </c:extLst>
        </c:ser>
        <c:dLbls>
          <c:showLegendKey val="0"/>
          <c:showVal val="0"/>
          <c:showCatName val="0"/>
          <c:showSerName val="0"/>
          <c:showPercent val="0"/>
          <c:showBubbleSize val="0"/>
        </c:dLbls>
        <c:gapWidth val="150"/>
        <c:axId val="117841280"/>
        <c:axId val="1181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2F78-45DF-A2E6-47721F690808}"/>
            </c:ext>
          </c:extLst>
        </c:ser>
        <c:dLbls>
          <c:showLegendKey val="0"/>
          <c:showVal val="0"/>
          <c:showCatName val="0"/>
          <c:showSerName val="0"/>
          <c:showPercent val="0"/>
          <c:showBubbleSize val="0"/>
        </c:dLbls>
        <c:marker val="1"/>
        <c:smooth val="0"/>
        <c:axId val="117841280"/>
        <c:axId val="118105984"/>
      </c:lineChart>
      <c:dateAx>
        <c:axId val="117841280"/>
        <c:scaling>
          <c:orientation val="minMax"/>
        </c:scaling>
        <c:delete val="1"/>
        <c:axPos val="b"/>
        <c:numFmt formatCode="ge" sourceLinked="1"/>
        <c:majorTickMark val="none"/>
        <c:minorTickMark val="none"/>
        <c:tickLblPos val="none"/>
        <c:crossAx val="118105984"/>
        <c:crosses val="autoZero"/>
        <c:auto val="1"/>
        <c:lblOffset val="100"/>
        <c:baseTimeUnit val="years"/>
      </c:dateAx>
      <c:valAx>
        <c:axId val="118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B5-4E64-9581-359CBEADB7B4}"/>
            </c:ext>
          </c:extLst>
        </c:ser>
        <c:dLbls>
          <c:showLegendKey val="0"/>
          <c:showVal val="0"/>
          <c:showCatName val="0"/>
          <c:showSerName val="0"/>
          <c:showPercent val="0"/>
          <c:showBubbleSize val="0"/>
        </c:dLbls>
        <c:gapWidth val="150"/>
        <c:axId val="94120192"/>
        <c:axId val="9412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6BB5-4E64-9581-359CBEADB7B4}"/>
            </c:ext>
          </c:extLst>
        </c:ser>
        <c:dLbls>
          <c:showLegendKey val="0"/>
          <c:showVal val="0"/>
          <c:showCatName val="0"/>
          <c:showSerName val="0"/>
          <c:showPercent val="0"/>
          <c:showBubbleSize val="0"/>
        </c:dLbls>
        <c:marker val="1"/>
        <c:smooth val="0"/>
        <c:axId val="94120192"/>
        <c:axId val="94122368"/>
      </c:lineChart>
      <c:dateAx>
        <c:axId val="94120192"/>
        <c:scaling>
          <c:orientation val="minMax"/>
        </c:scaling>
        <c:delete val="1"/>
        <c:axPos val="b"/>
        <c:numFmt formatCode="ge" sourceLinked="1"/>
        <c:majorTickMark val="none"/>
        <c:minorTickMark val="none"/>
        <c:tickLblPos val="none"/>
        <c:crossAx val="94122368"/>
        <c:crosses val="autoZero"/>
        <c:auto val="1"/>
        <c:lblOffset val="100"/>
        <c:baseTimeUnit val="years"/>
      </c:dateAx>
      <c:valAx>
        <c:axId val="941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57.4</c:v>
                </c:pt>
                <c:pt idx="1">
                  <c:v>54.39</c:v>
                </c:pt>
                <c:pt idx="2">
                  <c:v>58.41</c:v>
                </c:pt>
                <c:pt idx="3">
                  <c:v>59.4</c:v>
                </c:pt>
                <c:pt idx="4">
                  <c:v>61.08</c:v>
                </c:pt>
              </c:numCache>
            </c:numRef>
          </c:val>
          <c:extLst xmlns:c16r2="http://schemas.microsoft.com/office/drawing/2015/06/chart">
            <c:ext xmlns:c16="http://schemas.microsoft.com/office/drawing/2014/chart" uri="{C3380CC4-5D6E-409C-BE32-E72D297353CC}">
              <c16:uniqueId val="{00000000-060A-4213-835F-C2FF17272B47}"/>
            </c:ext>
          </c:extLst>
        </c:ser>
        <c:dLbls>
          <c:showLegendKey val="0"/>
          <c:showVal val="0"/>
          <c:showCatName val="0"/>
          <c:showSerName val="0"/>
          <c:showPercent val="0"/>
          <c:showBubbleSize val="0"/>
        </c:dLbls>
        <c:gapWidth val="150"/>
        <c:axId val="94157440"/>
        <c:axId val="9415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060A-4213-835F-C2FF17272B47}"/>
            </c:ext>
          </c:extLst>
        </c:ser>
        <c:dLbls>
          <c:showLegendKey val="0"/>
          <c:showVal val="0"/>
          <c:showCatName val="0"/>
          <c:showSerName val="0"/>
          <c:showPercent val="0"/>
          <c:showBubbleSize val="0"/>
        </c:dLbls>
        <c:marker val="1"/>
        <c:smooth val="0"/>
        <c:axId val="94157440"/>
        <c:axId val="94159616"/>
      </c:lineChart>
      <c:dateAx>
        <c:axId val="94157440"/>
        <c:scaling>
          <c:orientation val="minMax"/>
        </c:scaling>
        <c:delete val="1"/>
        <c:axPos val="b"/>
        <c:numFmt formatCode="ge" sourceLinked="1"/>
        <c:majorTickMark val="none"/>
        <c:minorTickMark val="none"/>
        <c:tickLblPos val="none"/>
        <c:crossAx val="94159616"/>
        <c:crosses val="autoZero"/>
        <c:auto val="1"/>
        <c:lblOffset val="100"/>
        <c:baseTimeUnit val="years"/>
      </c:dateAx>
      <c:valAx>
        <c:axId val="941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91.57</c:v>
                </c:pt>
                <c:pt idx="1">
                  <c:v>107.26</c:v>
                </c:pt>
                <c:pt idx="2">
                  <c:v>115.01</c:v>
                </c:pt>
                <c:pt idx="3">
                  <c:v>112.18</c:v>
                </c:pt>
                <c:pt idx="4">
                  <c:v>117.92</c:v>
                </c:pt>
              </c:numCache>
            </c:numRef>
          </c:val>
          <c:extLst xmlns:c16r2="http://schemas.microsoft.com/office/drawing/2015/06/chart">
            <c:ext xmlns:c16="http://schemas.microsoft.com/office/drawing/2014/chart" uri="{C3380CC4-5D6E-409C-BE32-E72D297353CC}">
              <c16:uniqueId val="{00000000-2028-4EDF-AE88-CC54798BE868}"/>
            </c:ext>
          </c:extLst>
        </c:ser>
        <c:dLbls>
          <c:showLegendKey val="0"/>
          <c:showVal val="0"/>
          <c:showCatName val="0"/>
          <c:showSerName val="0"/>
          <c:showPercent val="0"/>
          <c:showBubbleSize val="0"/>
        </c:dLbls>
        <c:gapWidth val="150"/>
        <c:axId val="123523840"/>
        <c:axId val="1235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2028-4EDF-AE88-CC54798BE868}"/>
            </c:ext>
          </c:extLst>
        </c:ser>
        <c:dLbls>
          <c:showLegendKey val="0"/>
          <c:showVal val="0"/>
          <c:showCatName val="0"/>
          <c:showSerName val="0"/>
          <c:showPercent val="0"/>
          <c:showBubbleSize val="0"/>
        </c:dLbls>
        <c:marker val="1"/>
        <c:smooth val="0"/>
        <c:axId val="123523840"/>
        <c:axId val="123532032"/>
      </c:lineChart>
      <c:dateAx>
        <c:axId val="123523840"/>
        <c:scaling>
          <c:orientation val="minMax"/>
        </c:scaling>
        <c:delete val="1"/>
        <c:axPos val="b"/>
        <c:numFmt formatCode="ge" sourceLinked="1"/>
        <c:majorTickMark val="none"/>
        <c:minorTickMark val="none"/>
        <c:tickLblPos val="none"/>
        <c:crossAx val="123532032"/>
        <c:crosses val="autoZero"/>
        <c:auto val="1"/>
        <c:lblOffset val="100"/>
        <c:baseTimeUnit val="years"/>
      </c:dateAx>
      <c:valAx>
        <c:axId val="1235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2.41</c:v>
                </c:pt>
                <c:pt idx="1">
                  <c:v>4.8</c:v>
                </c:pt>
                <c:pt idx="2">
                  <c:v>7.24</c:v>
                </c:pt>
                <c:pt idx="3">
                  <c:v>9.65</c:v>
                </c:pt>
                <c:pt idx="4">
                  <c:v>12.05</c:v>
                </c:pt>
              </c:numCache>
            </c:numRef>
          </c:val>
          <c:extLst xmlns:c16r2="http://schemas.microsoft.com/office/drawing/2015/06/chart">
            <c:ext xmlns:c16="http://schemas.microsoft.com/office/drawing/2014/chart" uri="{C3380CC4-5D6E-409C-BE32-E72D297353CC}">
              <c16:uniqueId val="{00000000-DF39-465D-BE7F-E721BE1E9D95}"/>
            </c:ext>
          </c:extLst>
        </c:ser>
        <c:dLbls>
          <c:showLegendKey val="0"/>
          <c:showVal val="0"/>
          <c:showCatName val="0"/>
          <c:showSerName val="0"/>
          <c:showPercent val="0"/>
          <c:showBubbleSize val="0"/>
        </c:dLbls>
        <c:gapWidth val="150"/>
        <c:axId val="126898560"/>
        <c:axId val="1269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DF39-465D-BE7F-E721BE1E9D95}"/>
            </c:ext>
          </c:extLst>
        </c:ser>
        <c:dLbls>
          <c:showLegendKey val="0"/>
          <c:showVal val="0"/>
          <c:showCatName val="0"/>
          <c:showSerName val="0"/>
          <c:showPercent val="0"/>
          <c:showBubbleSize val="0"/>
        </c:dLbls>
        <c:marker val="1"/>
        <c:smooth val="0"/>
        <c:axId val="126898560"/>
        <c:axId val="126900864"/>
      </c:lineChart>
      <c:dateAx>
        <c:axId val="126898560"/>
        <c:scaling>
          <c:orientation val="minMax"/>
        </c:scaling>
        <c:delete val="1"/>
        <c:axPos val="b"/>
        <c:numFmt formatCode="ge" sourceLinked="1"/>
        <c:majorTickMark val="none"/>
        <c:minorTickMark val="none"/>
        <c:tickLblPos val="none"/>
        <c:crossAx val="126900864"/>
        <c:crosses val="autoZero"/>
        <c:auto val="1"/>
        <c:lblOffset val="100"/>
        <c:baseTimeUnit val="years"/>
      </c:dateAx>
      <c:valAx>
        <c:axId val="1269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5F-45C4-96EF-55E36EB5C003}"/>
            </c:ext>
          </c:extLst>
        </c:ser>
        <c:dLbls>
          <c:showLegendKey val="0"/>
          <c:showVal val="0"/>
          <c:showCatName val="0"/>
          <c:showSerName val="0"/>
          <c:showPercent val="0"/>
          <c:showBubbleSize val="0"/>
        </c:dLbls>
        <c:gapWidth val="150"/>
        <c:axId val="127107840"/>
        <c:axId val="1273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215F-45C4-96EF-55E36EB5C003}"/>
            </c:ext>
          </c:extLst>
        </c:ser>
        <c:dLbls>
          <c:showLegendKey val="0"/>
          <c:showVal val="0"/>
          <c:showCatName val="0"/>
          <c:showSerName val="0"/>
          <c:showPercent val="0"/>
          <c:showBubbleSize val="0"/>
        </c:dLbls>
        <c:marker val="1"/>
        <c:smooth val="0"/>
        <c:axId val="127107840"/>
        <c:axId val="127320064"/>
      </c:lineChart>
      <c:dateAx>
        <c:axId val="127107840"/>
        <c:scaling>
          <c:orientation val="minMax"/>
        </c:scaling>
        <c:delete val="1"/>
        <c:axPos val="b"/>
        <c:numFmt formatCode="ge" sourceLinked="1"/>
        <c:majorTickMark val="none"/>
        <c:minorTickMark val="none"/>
        <c:tickLblPos val="none"/>
        <c:crossAx val="127320064"/>
        <c:crosses val="autoZero"/>
        <c:auto val="1"/>
        <c:lblOffset val="100"/>
        <c:baseTimeUnit val="years"/>
      </c:dateAx>
      <c:valAx>
        <c:axId val="1273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078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40.94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0F-4E9A-B44A-1EAD6CB11AFA}"/>
            </c:ext>
          </c:extLst>
        </c:ser>
        <c:dLbls>
          <c:showLegendKey val="0"/>
          <c:showVal val="0"/>
          <c:showCatName val="0"/>
          <c:showSerName val="0"/>
          <c:showPercent val="0"/>
          <c:showBubbleSize val="0"/>
        </c:dLbls>
        <c:gapWidth val="150"/>
        <c:axId val="127536128"/>
        <c:axId val="1276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CD0F-4E9A-B44A-1EAD6CB11AFA}"/>
            </c:ext>
          </c:extLst>
        </c:ser>
        <c:dLbls>
          <c:showLegendKey val="0"/>
          <c:showVal val="0"/>
          <c:showCatName val="0"/>
          <c:showSerName val="0"/>
          <c:showPercent val="0"/>
          <c:showBubbleSize val="0"/>
        </c:dLbls>
        <c:marker val="1"/>
        <c:smooth val="0"/>
        <c:axId val="127536128"/>
        <c:axId val="127619456"/>
      </c:lineChart>
      <c:dateAx>
        <c:axId val="127536128"/>
        <c:scaling>
          <c:orientation val="minMax"/>
        </c:scaling>
        <c:delete val="1"/>
        <c:axPos val="b"/>
        <c:numFmt formatCode="ge" sourceLinked="1"/>
        <c:majorTickMark val="none"/>
        <c:minorTickMark val="none"/>
        <c:tickLblPos val="none"/>
        <c:crossAx val="127619456"/>
        <c:crosses val="autoZero"/>
        <c:auto val="1"/>
        <c:lblOffset val="100"/>
        <c:baseTimeUnit val="years"/>
      </c:dateAx>
      <c:valAx>
        <c:axId val="1276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12.82</c:v>
                </c:pt>
                <c:pt idx="1">
                  <c:v>6.02</c:v>
                </c:pt>
                <c:pt idx="2">
                  <c:v>11.77</c:v>
                </c:pt>
                <c:pt idx="3">
                  <c:v>6.65</c:v>
                </c:pt>
                <c:pt idx="4">
                  <c:v>8.0399999999999991</c:v>
                </c:pt>
              </c:numCache>
            </c:numRef>
          </c:val>
          <c:extLst xmlns:c16r2="http://schemas.microsoft.com/office/drawing/2015/06/chart">
            <c:ext xmlns:c16="http://schemas.microsoft.com/office/drawing/2014/chart" uri="{C3380CC4-5D6E-409C-BE32-E72D297353CC}">
              <c16:uniqueId val="{00000000-3E58-4CAD-96B2-599E88485819}"/>
            </c:ext>
          </c:extLst>
        </c:ser>
        <c:dLbls>
          <c:showLegendKey val="0"/>
          <c:showVal val="0"/>
          <c:showCatName val="0"/>
          <c:showSerName val="0"/>
          <c:showPercent val="0"/>
          <c:showBubbleSize val="0"/>
        </c:dLbls>
        <c:gapWidth val="150"/>
        <c:axId val="129060864"/>
        <c:axId val="1290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3E58-4CAD-96B2-599E88485819}"/>
            </c:ext>
          </c:extLst>
        </c:ser>
        <c:dLbls>
          <c:showLegendKey val="0"/>
          <c:showVal val="0"/>
          <c:showCatName val="0"/>
          <c:showSerName val="0"/>
          <c:showPercent val="0"/>
          <c:showBubbleSize val="0"/>
        </c:dLbls>
        <c:marker val="1"/>
        <c:smooth val="0"/>
        <c:axId val="129060864"/>
        <c:axId val="129077632"/>
      </c:lineChart>
      <c:dateAx>
        <c:axId val="129060864"/>
        <c:scaling>
          <c:orientation val="minMax"/>
        </c:scaling>
        <c:delete val="1"/>
        <c:axPos val="b"/>
        <c:numFmt formatCode="ge" sourceLinked="1"/>
        <c:majorTickMark val="none"/>
        <c:minorTickMark val="none"/>
        <c:tickLblPos val="none"/>
        <c:crossAx val="129077632"/>
        <c:crosses val="autoZero"/>
        <c:auto val="1"/>
        <c:lblOffset val="100"/>
        <c:baseTimeUnit val="years"/>
      </c:dateAx>
      <c:valAx>
        <c:axId val="129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4143.13</c:v>
                </c:pt>
                <c:pt idx="1">
                  <c:v>758.76</c:v>
                </c:pt>
                <c:pt idx="2">
                  <c:v>2255.3000000000002</c:v>
                </c:pt>
                <c:pt idx="3">
                  <c:v>3076.75</c:v>
                </c:pt>
                <c:pt idx="4">
                  <c:v>1618.07</c:v>
                </c:pt>
              </c:numCache>
            </c:numRef>
          </c:val>
          <c:extLst xmlns:c16r2="http://schemas.microsoft.com/office/drawing/2015/06/chart">
            <c:ext xmlns:c16="http://schemas.microsoft.com/office/drawing/2014/chart" uri="{C3380CC4-5D6E-409C-BE32-E72D297353CC}">
              <c16:uniqueId val="{00000000-47C0-423B-A099-407F69055E40}"/>
            </c:ext>
          </c:extLst>
        </c:ser>
        <c:dLbls>
          <c:showLegendKey val="0"/>
          <c:showVal val="0"/>
          <c:showCatName val="0"/>
          <c:showSerName val="0"/>
          <c:showPercent val="0"/>
          <c:showBubbleSize val="0"/>
        </c:dLbls>
        <c:gapWidth val="150"/>
        <c:axId val="94000256"/>
        <c:axId val="940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47C0-423B-A099-407F69055E40}"/>
            </c:ext>
          </c:extLst>
        </c:ser>
        <c:dLbls>
          <c:showLegendKey val="0"/>
          <c:showVal val="0"/>
          <c:showCatName val="0"/>
          <c:showSerName val="0"/>
          <c:showPercent val="0"/>
          <c:showBubbleSize val="0"/>
        </c:dLbls>
        <c:marker val="1"/>
        <c:smooth val="0"/>
        <c:axId val="94000256"/>
        <c:axId val="94002176"/>
      </c:lineChart>
      <c:dateAx>
        <c:axId val="94000256"/>
        <c:scaling>
          <c:orientation val="minMax"/>
        </c:scaling>
        <c:delete val="1"/>
        <c:axPos val="b"/>
        <c:numFmt formatCode="ge" sourceLinked="1"/>
        <c:majorTickMark val="none"/>
        <c:minorTickMark val="none"/>
        <c:tickLblPos val="none"/>
        <c:crossAx val="94002176"/>
        <c:crosses val="autoZero"/>
        <c:auto val="1"/>
        <c:lblOffset val="100"/>
        <c:baseTimeUnit val="years"/>
      </c:dateAx>
      <c:valAx>
        <c:axId val="940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33.24</c:v>
                </c:pt>
                <c:pt idx="1">
                  <c:v>101.08</c:v>
                </c:pt>
                <c:pt idx="2">
                  <c:v>100.76</c:v>
                </c:pt>
                <c:pt idx="3">
                  <c:v>100</c:v>
                </c:pt>
                <c:pt idx="4">
                  <c:v>100</c:v>
                </c:pt>
              </c:numCache>
            </c:numRef>
          </c:val>
          <c:extLst xmlns:c16r2="http://schemas.microsoft.com/office/drawing/2015/06/chart">
            <c:ext xmlns:c16="http://schemas.microsoft.com/office/drawing/2014/chart" uri="{C3380CC4-5D6E-409C-BE32-E72D297353CC}">
              <c16:uniqueId val="{00000000-E1ED-4BEF-88E9-F4D520DDA12B}"/>
            </c:ext>
          </c:extLst>
        </c:ser>
        <c:dLbls>
          <c:showLegendKey val="0"/>
          <c:showVal val="0"/>
          <c:showCatName val="0"/>
          <c:showSerName val="0"/>
          <c:showPercent val="0"/>
          <c:showBubbleSize val="0"/>
        </c:dLbls>
        <c:gapWidth val="150"/>
        <c:axId val="94033408"/>
        <c:axId val="940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E1ED-4BEF-88E9-F4D520DDA12B}"/>
            </c:ext>
          </c:extLst>
        </c:ser>
        <c:dLbls>
          <c:showLegendKey val="0"/>
          <c:showVal val="0"/>
          <c:showCatName val="0"/>
          <c:showSerName val="0"/>
          <c:showPercent val="0"/>
          <c:showBubbleSize val="0"/>
        </c:dLbls>
        <c:marker val="1"/>
        <c:smooth val="0"/>
        <c:axId val="94033408"/>
        <c:axId val="94035328"/>
      </c:lineChart>
      <c:dateAx>
        <c:axId val="94033408"/>
        <c:scaling>
          <c:orientation val="minMax"/>
        </c:scaling>
        <c:delete val="1"/>
        <c:axPos val="b"/>
        <c:numFmt formatCode="ge" sourceLinked="1"/>
        <c:majorTickMark val="none"/>
        <c:minorTickMark val="none"/>
        <c:tickLblPos val="none"/>
        <c:crossAx val="94035328"/>
        <c:crosses val="autoZero"/>
        <c:auto val="1"/>
        <c:lblOffset val="100"/>
        <c:baseTimeUnit val="years"/>
      </c:dateAx>
      <c:valAx>
        <c:axId val="940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494.98</c:v>
                </c:pt>
                <c:pt idx="1">
                  <c:v>162.65</c:v>
                </c:pt>
                <c:pt idx="2">
                  <c:v>164.14</c:v>
                </c:pt>
                <c:pt idx="3">
                  <c:v>166.51</c:v>
                </c:pt>
                <c:pt idx="4">
                  <c:v>166.49</c:v>
                </c:pt>
              </c:numCache>
            </c:numRef>
          </c:val>
          <c:extLst xmlns:c16r2="http://schemas.microsoft.com/office/drawing/2015/06/chart">
            <c:ext xmlns:c16="http://schemas.microsoft.com/office/drawing/2014/chart" uri="{C3380CC4-5D6E-409C-BE32-E72D297353CC}">
              <c16:uniqueId val="{00000000-CA24-45A4-A98D-EB49C4E9402D}"/>
            </c:ext>
          </c:extLst>
        </c:ser>
        <c:dLbls>
          <c:showLegendKey val="0"/>
          <c:showVal val="0"/>
          <c:showCatName val="0"/>
          <c:showSerName val="0"/>
          <c:showPercent val="0"/>
          <c:showBubbleSize val="0"/>
        </c:dLbls>
        <c:gapWidth val="150"/>
        <c:axId val="94078848"/>
        <c:axId val="940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CA24-45A4-A98D-EB49C4E9402D}"/>
            </c:ext>
          </c:extLst>
        </c:ser>
        <c:dLbls>
          <c:showLegendKey val="0"/>
          <c:showVal val="0"/>
          <c:showCatName val="0"/>
          <c:showSerName val="0"/>
          <c:showPercent val="0"/>
          <c:showBubbleSize val="0"/>
        </c:dLbls>
        <c:marker val="1"/>
        <c:smooth val="0"/>
        <c:axId val="94078848"/>
        <c:axId val="94081024"/>
      </c:lineChart>
      <c:dateAx>
        <c:axId val="94078848"/>
        <c:scaling>
          <c:orientation val="minMax"/>
        </c:scaling>
        <c:delete val="1"/>
        <c:axPos val="b"/>
        <c:numFmt formatCode="ge" sourceLinked="1"/>
        <c:majorTickMark val="none"/>
        <c:minorTickMark val="none"/>
        <c:tickLblPos val="none"/>
        <c:crossAx val="94081024"/>
        <c:crosses val="autoZero"/>
        <c:auto val="1"/>
        <c:lblOffset val="100"/>
        <c:baseTimeUnit val="years"/>
      </c:dateAx>
      <c:valAx>
        <c:axId val="940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58" zoomScale="130" zoomScaleNormal="130" workbookViewId="0">
      <selection activeCell="BZ89" sqref="BZ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男鹿市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27626</v>
      </c>
      <c r="AM8" s="50"/>
      <c r="AN8" s="50"/>
      <c r="AO8" s="50"/>
      <c r="AP8" s="50"/>
      <c r="AQ8" s="50"/>
      <c r="AR8" s="50"/>
      <c r="AS8" s="50"/>
      <c r="AT8" s="45">
        <f>データ!T6</f>
        <v>241.09</v>
      </c>
      <c r="AU8" s="45"/>
      <c r="AV8" s="45"/>
      <c r="AW8" s="45"/>
      <c r="AX8" s="45"/>
      <c r="AY8" s="45"/>
      <c r="AZ8" s="45"/>
      <c r="BA8" s="45"/>
      <c r="BB8" s="45">
        <f>データ!U6</f>
        <v>114.59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49.53</v>
      </c>
      <c r="J10" s="45"/>
      <c r="K10" s="45"/>
      <c r="L10" s="45"/>
      <c r="M10" s="45"/>
      <c r="N10" s="45"/>
      <c r="O10" s="45"/>
      <c r="P10" s="45">
        <f>データ!P6</f>
        <v>17.46</v>
      </c>
      <c r="Q10" s="45"/>
      <c r="R10" s="45"/>
      <c r="S10" s="45"/>
      <c r="T10" s="45"/>
      <c r="U10" s="45"/>
      <c r="V10" s="45"/>
      <c r="W10" s="45">
        <f>データ!Q6</f>
        <v>91.61</v>
      </c>
      <c r="X10" s="45"/>
      <c r="Y10" s="45"/>
      <c r="Z10" s="45"/>
      <c r="AA10" s="45"/>
      <c r="AB10" s="45"/>
      <c r="AC10" s="45"/>
      <c r="AD10" s="50">
        <f>データ!R6</f>
        <v>3240</v>
      </c>
      <c r="AE10" s="50"/>
      <c r="AF10" s="50"/>
      <c r="AG10" s="50"/>
      <c r="AH10" s="50"/>
      <c r="AI10" s="50"/>
      <c r="AJ10" s="50"/>
      <c r="AK10" s="2"/>
      <c r="AL10" s="50">
        <f>データ!V6</f>
        <v>4776</v>
      </c>
      <c r="AM10" s="50"/>
      <c r="AN10" s="50"/>
      <c r="AO10" s="50"/>
      <c r="AP10" s="50"/>
      <c r="AQ10" s="50"/>
      <c r="AR10" s="50"/>
      <c r="AS10" s="50"/>
      <c r="AT10" s="45">
        <f>データ!W6</f>
        <v>2.56</v>
      </c>
      <c r="AU10" s="45"/>
      <c r="AV10" s="45"/>
      <c r="AW10" s="45"/>
      <c r="AX10" s="45"/>
      <c r="AY10" s="45"/>
      <c r="AZ10" s="45"/>
      <c r="BA10" s="45"/>
      <c r="BB10" s="45">
        <f>データ!X6</f>
        <v>1865.63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nvcH2oZ/lgFzGOuLYxjktr/e60jkIeezXW352A+iPGNH3Esdn4k8hAy0RyVFBFGtRICG6ep58viMMBt1s9f6A==" saltValue="v0vvZKj7qNhuLGTElRM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52060</v>
      </c>
      <c r="D6" s="33">
        <f t="shared" si="3"/>
        <v>46</v>
      </c>
      <c r="E6" s="33">
        <f t="shared" si="3"/>
        <v>17</v>
      </c>
      <c r="F6" s="33">
        <f t="shared" si="3"/>
        <v>4</v>
      </c>
      <c r="G6" s="33">
        <f t="shared" si="3"/>
        <v>0</v>
      </c>
      <c r="H6" s="33" t="str">
        <f t="shared" si="3"/>
        <v>秋田県　男鹿市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49.53</v>
      </c>
      <c r="P6" s="34">
        <f t="shared" si="3"/>
        <v>17.46</v>
      </c>
      <c r="Q6" s="34">
        <f t="shared" si="3"/>
        <v>91.61</v>
      </c>
      <c r="R6" s="34">
        <f t="shared" si="3"/>
        <v>3240</v>
      </c>
      <c r="S6" s="34">
        <f t="shared" si="3"/>
        <v>27626</v>
      </c>
      <c r="T6" s="34">
        <f t="shared" si="3"/>
        <v>241.09</v>
      </c>
      <c r="U6" s="34">
        <f t="shared" si="3"/>
        <v>114.59</v>
      </c>
      <c r="V6" s="34">
        <f t="shared" si="3"/>
        <v>4776</v>
      </c>
      <c r="W6" s="34">
        <f t="shared" si="3"/>
        <v>2.56</v>
      </c>
      <c r="X6" s="34">
        <f t="shared" si="3"/>
        <v>1865.63</v>
      </c>
      <c r="Y6" s="35">
        <f>IF(Y7="",NA(),Y7)</f>
        <v>91.57</v>
      </c>
      <c r="Z6" s="35">
        <f t="shared" ref="Z6:AH6" si="4">IF(Z7="",NA(),Z7)</f>
        <v>107.26</v>
      </c>
      <c r="AA6" s="35">
        <f t="shared" si="4"/>
        <v>115.01</v>
      </c>
      <c r="AB6" s="35">
        <f t="shared" si="4"/>
        <v>112.18</v>
      </c>
      <c r="AC6" s="35">
        <f t="shared" si="4"/>
        <v>117.92</v>
      </c>
      <c r="AD6" s="35">
        <f t="shared" si="4"/>
        <v>101.24</v>
      </c>
      <c r="AE6" s="35">
        <f t="shared" si="4"/>
        <v>100.94</v>
      </c>
      <c r="AF6" s="35">
        <f t="shared" si="4"/>
        <v>100.85</v>
      </c>
      <c r="AG6" s="35">
        <f t="shared" si="4"/>
        <v>102.13</v>
      </c>
      <c r="AH6" s="35">
        <f t="shared" si="4"/>
        <v>101.72</v>
      </c>
      <c r="AI6" s="34" t="str">
        <f>IF(AI7="","",IF(AI7="-","【-】","【"&amp;SUBSTITUTE(TEXT(AI7,"#,##0.00"),"-","△")&amp;"】"))</f>
        <v>【101.92】</v>
      </c>
      <c r="AJ6" s="35">
        <f>IF(AJ7="",NA(),AJ7)</f>
        <v>40.94</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12.82</v>
      </c>
      <c r="AV6" s="35">
        <f t="shared" ref="AV6:BD6" si="6">IF(AV7="",NA(),AV7)</f>
        <v>6.02</v>
      </c>
      <c r="AW6" s="35">
        <f t="shared" si="6"/>
        <v>11.77</v>
      </c>
      <c r="AX6" s="35">
        <f t="shared" si="6"/>
        <v>6.65</v>
      </c>
      <c r="AY6" s="35">
        <f t="shared" si="6"/>
        <v>8.0399999999999991</v>
      </c>
      <c r="AZ6" s="35">
        <f t="shared" si="6"/>
        <v>63.22</v>
      </c>
      <c r="BA6" s="35">
        <f t="shared" si="6"/>
        <v>49.07</v>
      </c>
      <c r="BB6" s="35">
        <f t="shared" si="6"/>
        <v>46.78</v>
      </c>
      <c r="BC6" s="35">
        <f t="shared" si="6"/>
        <v>47.44</v>
      </c>
      <c r="BD6" s="35">
        <f t="shared" si="6"/>
        <v>49.18</v>
      </c>
      <c r="BE6" s="34" t="str">
        <f>IF(BE7="","",IF(BE7="-","【-】","【"&amp;SUBSTITUTE(TEXT(BE7,"#,##0.00"),"-","△")&amp;"】"))</f>
        <v>【54.23】</v>
      </c>
      <c r="BF6" s="35">
        <f>IF(BF7="",NA(),BF7)</f>
        <v>4143.13</v>
      </c>
      <c r="BG6" s="35">
        <f t="shared" ref="BG6:BO6" si="7">IF(BG7="",NA(),BG7)</f>
        <v>758.76</v>
      </c>
      <c r="BH6" s="35">
        <f t="shared" si="7"/>
        <v>2255.3000000000002</v>
      </c>
      <c r="BI6" s="35">
        <f t="shared" si="7"/>
        <v>3076.75</v>
      </c>
      <c r="BJ6" s="35">
        <f t="shared" si="7"/>
        <v>1618.07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33.24</v>
      </c>
      <c r="BR6" s="35">
        <f t="shared" ref="BR6:BZ6" si="8">IF(BR7="",NA(),BR7)</f>
        <v>101.08</v>
      </c>
      <c r="BS6" s="35">
        <f t="shared" si="8"/>
        <v>100.76</v>
      </c>
      <c r="BT6" s="35">
        <f t="shared" si="8"/>
        <v>100</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494.98</v>
      </c>
      <c r="CC6" s="35">
        <f t="shared" ref="CC6:CK6" si="9">IF(CC7="",NA(),CC7)</f>
        <v>162.65</v>
      </c>
      <c r="CD6" s="35">
        <f t="shared" si="9"/>
        <v>164.14</v>
      </c>
      <c r="CE6" s="35">
        <f t="shared" si="9"/>
        <v>166.51</v>
      </c>
      <c r="CF6" s="35">
        <f t="shared" si="9"/>
        <v>166.49</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57.4</v>
      </c>
      <c r="CY6" s="35">
        <f t="shared" ref="CY6:DG6" si="11">IF(CY7="",NA(),CY7)</f>
        <v>54.39</v>
      </c>
      <c r="CZ6" s="35">
        <f t="shared" si="11"/>
        <v>58.41</v>
      </c>
      <c r="DA6" s="35">
        <f t="shared" si="11"/>
        <v>59.4</v>
      </c>
      <c r="DB6" s="35">
        <f t="shared" si="11"/>
        <v>61.08</v>
      </c>
      <c r="DC6" s="35">
        <f t="shared" si="11"/>
        <v>82.35</v>
      </c>
      <c r="DD6" s="35">
        <f t="shared" si="11"/>
        <v>82.9</v>
      </c>
      <c r="DE6" s="35">
        <f t="shared" si="11"/>
        <v>83.5</v>
      </c>
      <c r="DF6" s="35">
        <f t="shared" si="11"/>
        <v>83.06</v>
      </c>
      <c r="DG6" s="35">
        <f t="shared" si="11"/>
        <v>83.32</v>
      </c>
      <c r="DH6" s="34" t="str">
        <f>IF(DH7="","",IF(DH7="-","【-】","【"&amp;SUBSTITUTE(TEXT(DH7,"#,##0.00"),"-","△")&amp;"】"))</f>
        <v>【83.36】</v>
      </c>
      <c r="DI6" s="35">
        <f>IF(DI7="",NA(),DI7)</f>
        <v>2.41</v>
      </c>
      <c r="DJ6" s="35">
        <f t="shared" ref="DJ6:DR6" si="12">IF(DJ7="",NA(),DJ7)</f>
        <v>4.8</v>
      </c>
      <c r="DK6" s="35">
        <f t="shared" si="12"/>
        <v>7.24</v>
      </c>
      <c r="DL6" s="35">
        <f t="shared" si="12"/>
        <v>9.65</v>
      </c>
      <c r="DM6" s="35">
        <f t="shared" si="12"/>
        <v>12.05</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52060</v>
      </c>
      <c r="D7" s="37">
        <v>46</v>
      </c>
      <c r="E7" s="37">
        <v>17</v>
      </c>
      <c r="F7" s="37">
        <v>4</v>
      </c>
      <c r="G7" s="37">
        <v>0</v>
      </c>
      <c r="H7" s="37" t="s">
        <v>96</v>
      </c>
      <c r="I7" s="37" t="s">
        <v>97</v>
      </c>
      <c r="J7" s="37" t="s">
        <v>98</v>
      </c>
      <c r="K7" s="37" t="s">
        <v>99</v>
      </c>
      <c r="L7" s="37" t="s">
        <v>100</v>
      </c>
      <c r="M7" s="37" t="s">
        <v>101</v>
      </c>
      <c r="N7" s="38" t="s">
        <v>102</v>
      </c>
      <c r="O7" s="38">
        <v>49.53</v>
      </c>
      <c r="P7" s="38">
        <v>17.46</v>
      </c>
      <c r="Q7" s="38">
        <v>91.61</v>
      </c>
      <c r="R7" s="38">
        <v>3240</v>
      </c>
      <c r="S7" s="38">
        <v>27626</v>
      </c>
      <c r="T7" s="38">
        <v>241.09</v>
      </c>
      <c r="U7" s="38">
        <v>114.59</v>
      </c>
      <c r="V7" s="38">
        <v>4776</v>
      </c>
      <c r="W7" s="38">
        <v>2.56</v>
      </c>
      <c r="X7" s="38">
        <v>1865.63</v>
      </c>
      <c r="Y7" s="38">
        <v>91.57</v>
      </c>
      <c r="Z7" s="38">
        <v>107.26</v>
      </c>
      <c r="AA7" s="38">
        <v>115.01</v>
      </c>
      <c r="AB7" s="38">
        <v>112.18</v>
      </c>
      <c r="AC7" s="38">
        <v>117.92</v>
      </c>
      <c r="AD7" s="38">
        <v>101.24</v>
      </c>
      <c r="AE7" s="38">
        <v>100.94</v>
      </c>
      <c r="AF7" s="38">
        <v>100.85</v>
      </c>
      <c r="AG7" s="38">
        <v>102.13</v>
      </c>
      <c r="AH7" s="38">
        <v>101.72</v>
      </c>
      <c r="AI7" s="38">
        <v>101.92</v>
      </c>
      <c r="AJ7" s="38">
        <v>40.94</v>
      </c>
      <c r="AK7" s="38">
        <v>0</v>
      </c>
      <c r="AL7" s="38">
        <v>0</v>
      </c>
      <c r="AM7" s="38">
        <v>0</v>
      </c>
      <c r="AN7" s="38">
        <v>0</v>
      </c>
      <c r="AO7" s="38">
        <v>184.13</v>
      </c>
      <c r="AP7" s="38">
        <v>101.85</v>
      </c>
      <c r="AQ7" s="38">
        <v>110.77</v>
      </c>
      <c r="AR7" s="38">
        <v>109.51</v>
      </c>
      <c r="AS7" s="38">
        <v>112.88</v>
      </c>
      <c r="AT7" s="38">
        <v>88.06</v>
      </c>
      <c r="AU7" s="38">
        <v>12.82</v>
      </c>
      <c r="AV7" s="38">
        <v>6.02</v>
      </c>
      <c r="AW7" s="38">
        <v>11.77</v>
      </c>
      <c r="AX7" s="38">
        <v>6.65</v>
      </c>
      <c r="AY7" s="38">
        <v>8.0399999999999991</v>
      </c>
      <c r="AZ7" s="38">
        <v>63.22</v>
      </c>
      <c r="BA7" s="38">
        <v>49.07</v>
      </c>
      <c r="BB7" s="38">
        <v>46.78</v>
      </c>
      <c r="BC7" s="38">
        <v>47.44</v>
      </c>
      <c r="BD7" s="38">
        <v>49.18</v>
      </c>
      <c r="BE7" s="38">
        <v>54.23</v>
      </c>
      <c r="BF7" s="38">
        <v>4143.13</v>
      </c>
      <c r="BG7" s="38">
        <v>758.76</v>
      </c>
      <c r="BH7" s="38">
        <v>2255.3000000000002</v>
      </c>
      <c r="BI7" s="38">
        <v>3076.75</v>
      </c>
      <c r="BJ7" s="38">
        <v>1618.07</v>
      </c>
      <c r="BK7" s="38">
        <v>1436</v>
      </c>
      <c r="BL7" s="38">
        <v>1434.89</v>
      </c>
      <c r="BM7" s="38">
        <v>1298.9100000000001</v>
      </c>
      <c r="BN7" s="38">
        <v>1243.71</v>
      </c>
      <c r="BO7" s="38">
        <v>1194.1500000000001</v>
      </c>
      <c r="BP7" s="38">
        <v>1209.4000000000001</v>
      </c>
      <c r="BQ7" s="38">
        <v>33.24</v>
      </c>
      <c r="BR7" s="38">
        <v>101.08</v>
      </c>
      <c r="BS7" s="38">
        <v>100.76</v>
      </c>
      <c r="BT7" s="38">
        <v>100</v>
      </c>
      <c r="BU7" s="38">
        <v>100</v>
      </c>
      <c r="BV7" s="38">
        <v>66.56</v>
      </c>
      <c r="BW7" s="38">
        <v>66.22</v>
      </c>
      <c r="BX7" s="38">
        <v>69.87</v>
      </c>
      <c r="BY7" s="38">
        <v>74.3</v>
      </c>
      <c r="BZ7" s="38">
        <v>72.260000000000005</v>
      </c>
      <c r="CA7" s="38">
        <v>74.48</v>
      </c>
      <c r="CB7" s="38">
        <v>494.98</v>
      </c>
      <c r="CC7" s="38">
        <v>162.65</v>
      </c>
      <c r="CD7" s="38">
        <v>164.14</v>
      </c>
      <c r="CE7" s="38">
        <v>166.51</v>
      </c>
      <c r="CF7" s="38">
        <v>166.49</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57.4</v>
      </c>
      <c r="CY7" s="38">
        <v>54.39</v>
      </c>
      <c r="CZ7" s="38">
        <v>58.41</v>
      </c>
      <c r="DA7" s="38">
        <v>59.4</v>
      </c>
      <c r="DB7" s="38">
        <v>61.08</v>
      </c>
      <c r="DC7" s="38">
        <v>82.35</v>
      </c>
      <c r="DD7" s="38">
        <v>82.9</v>
      </c>
      <c r="DE7" s="38">
        <v>83.5</v>
      </c>
      <c r="DF7" s="38">
        <v>83.06</v>
      </c>
      <c r="DG7" s="38">
        <v>83.32</v>
      </c>
      <c r="DH7" s="38">
        <v>83.36</v>
      </c>
      <c r="DI7" s="38">
        <v>2.41</v>
      </c>
      <c r="DJ7" s="38">
        <v>4.8</v>
      </c>
      <c r="DK7" s="38">
        <v>7.24</v>
      </c>
      <c r="DL7" s="38">
        <v>9.65</v>
      </c>
      <c r="DM7" s="38">
        <v>12.05</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2019-12-05T04:48:49Z</dcterms:created>
  <dcterms:modified xsi:type="dcterms:W3CDTF">2020-01-15T04:36:37Z</dcterms:modified>
  <cp:category/>
</cp:coreProperties>
</file>