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3SS3pUChy81V00ZI11n/mZ/wHpWP7xf8cCkwUVcnyu2Tqb4VCaE/8TuUHf7Q4o4qgzNrO+mFoCg2FVsl8YUnvw==" workbookSaltValue="qtiwW9nJcNdLERk2ZKv/FA==" workbookSpinCount="100000" lockStructure="1"/>
  <bookViews>
    <workbookView xWindow="13005" yWindow="-15" windowWidth="15360" windowHeight="12735"/>
  </bookViews>
  <sheets>
    <sheet name="法適用_下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<sst xmlns="http://schemas.openxmlformats.org/spreadsheetml/2006/main" count="261" uniqueCount="123">
  <si>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</si>
  <si>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</si>
  <si>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</si>
  <si>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</si>
  <si>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</si>
  <si>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</si>
  <si>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</si>
  <si>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</si>
  <si>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</si>
  <si>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</si>
  <si>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</si>
  <si>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</si>
  <si>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</si>
  <si>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</si>
  <si>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</si>
  <si>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</si>
  <si>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</si>
  <si>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</si>
  <si>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</si>
  <si>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</si>
  <si>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</si>
  <si>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</si>
  <si>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</si>
  <si>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</si>
  <si>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</si>
  <si>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</si>
  <si>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</si>
  <si>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</si>
  <si>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</si>
  <si>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</si>
  <si>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</si>
  <si>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</si>
  <si>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</si>
  <si>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</si>
  <si>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</si>
  <si>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</si>
  <si>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</si>
  <si>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</si>
  <si>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</si>
  <si>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</si>
  <si>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</si>
  <si>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</si>
  <si>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</si>
  <si>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</si>
  <si>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</si>
  <si>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</si>
  <si>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</si>
  <si>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</si>
  <si>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</si>
  <si>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</si>
  <si>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</si>
  <si>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</si>
  <si>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</si>
  <si>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</si>
  <si>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</si>
  <si>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</si>
  <si>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</si>
  <si>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</si>
  <si>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</si>
  <si>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</si>
  <si>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</si>
  <si>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</si>
  <si>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</si>
  <si>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</si>
  <si>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</si>
  <si>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</si>
  <si>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</si>
  <si>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</si>
  <si>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</si>
  <si>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</si>
  <si>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</si>
  <si>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</si>
  <si>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</si>
  <si>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</si>
  <si>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</si>
  <si>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</si>
  <si>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</si>
  <si>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</si>
  <si>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</si>
  <si>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</si>
  <si>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</si>
  <si>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</si>
  <si>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</si>
  <si>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</si>
  <si>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</si>
  <si>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</si>
  <si>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</si>
  <si>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</si>
  <si>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</si>
  <si>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</si>
  <si>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</si>
  <si>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</si>
  <si>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</si>
  <si>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</si>
  <si>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</si>
  <si>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</si>
  <si>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</si>
  <si>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</si>
  <si>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</si>
  <si>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</si>
  <si>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</si>
  <si>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</si>
  <si>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</si>
  <si>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</si>
  <si>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</si>
  <si>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</si>
  <si>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</si>
  <si>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</si>
  <si>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男鹿市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</si>
  <si>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</si>
  <si>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</si>
  <si>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</si>
  <si>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</si>
  <si>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</si>
  <si>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</si>
  <si>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</si>
  <si>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</si>
  <si>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</si>
  <si>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</si>
  <si>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</si>
  <si>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本市の公共下水道事業は、類似団体と比較すると、経常収支比率では同程度であるが、水洗化率が低くなっている。
今後は、経営戦略に基づき経費削減と合わせて個別訪問等により水洗化率の向上を図り、使用料収入の増加に努める。</t>
    <phoneticPr fontId="4"/>
  </si>
  <si>
    <t>○有形固定資産減価償却率は9.61%と類似団体21.16%に比べて下回っているが、これは保有資産の減価償却がどの程度進んでいるかを示しているもので、本市の場合は老朽化は進んでいないと考えている。
○管渠改善率について、本市は耐用年数を経過した管渠はないので管渠改善率は0.0%となっている。</t>
    <phoneticPr fontId="4"/>
  </si>
  <si>
    <t>○経常収支比率は110.16%で100%以上となっているが、使用料収入以外の一般会計補助金が経常収益の約36%を占めているため、今後も個別訪問等により水洗化率の向上を図り、使用料収入の増加に努める。
○流動比率は、100%以上であることが必要であるとされているが、本市は24.90%となっている。これは翌年度償還の企業債等が流動負債へ計上されているためで、その企業債等を除いた比率は、138.17%となり100%を上回っている。
〇経費回収率は133.44％と類似団体81.74％に比べて上回っていることから、公費負担分を除いた汚水処理費は使用料収入で賄えていると考えているが、今後も更なる費用削減に努める。
○水洗化率は78.80％と類似団体83.51%に比べて下回っていることから、下水道未接続世帯を個別訪問し、使用料収入の増加並びに水洗化率の向上に努める。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</si>
</sst>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0B3-43EC-B964-96F2FD8B126A}"/>
            </c:ext>
          </c:extLst>
        </c:ser>
        <c:dLbls>
          <c:showLegendKey val="0"/>
          <c:showVal val="0"/>
          <c:showCatName val="0"/>
          <c:showSerName val="0"/>
          <c:showPercent val="0"/>
          <c:showBubbleSize val="0"/>
        </c:dLbls>
        <c:gapWidth val="150"/>
        <c:axId val="94316800"/>
        <c:axId val="9432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E0B3-43EC-B964-96F2FD8B126A}"/>
            </c:ext>
          </c:extLst>
        </c:ser>
        <c:dLbls>
          <c:showLegendKey val="0"/>
          <c:showVal val="0"/>
          <c:showCatName val="0"/>
          <c:showSerName val="0"/>
          <c:showPercent val="0"/>
          <c:showBubbleSize val="0"/>
        </c:dLbls>
        <c:marker val="1"/>
        <c:smooth val="0"/>
        <c:axId val="94316800"/>
        <c:axId val="94327168"/>
      </c:lineChart>
      <c:dateAx>
        <c:axId val="94316800"/>
        <c:scaling>
          <c:orientation val="minMax"/>
        </c:scaling>
        <c:delete val="1"/>
        <c:axPos val="b"/>
        <c:numFmt formatCode="ge" sourceLinked="1"/>
        <c:majorTickMark val="none"/>
        <c:minorTickMark val="none"/>
        <c:tickLblPos val="none"/>
        <c:crossAx val="94327168"/>
        <c:crosses val="autoZero"/>
        <c:auto val="1"/>
        <c:lblOffset val="100"/>
        <c:baseTimeUnit val="years"/>
      </c:dateAx>
      <c:valAx>
        <c:axId val="943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1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9B9-46D2-A6C2-01A1E7CAD204}"/>
            </c:ext>
          </c:extLst>
        </c:ser>
        <c:dLbls>
          <c:showLegendKey val="0"/>
          <c:showVal val="0"/>
          <c:showCatName val="0"/>
          <c:showSerName val="0"/>
          <c:showPercent val="0"/>
          <c:showBubbleSize val="0"/>
        </c:dLbls>
        <c:gapWidth val="150"/>
        <c:axId val="97105792"/>
        <c:axId val="9710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49B9-46D2-A6C2-01A1E7CAD204}"/>
            </c:ext>
          </c:extLst>
        </c:ser>
        <c:dLbls>
          <c:showLegendKey val="0"/>
          <c:showVal val="0"/>
          <c:showCatName val="0"/>
          <c:showSerName val="0"/>
          <c:showPercent val="0"/>
          <c:showBubbleSize val="0"/>
        </c:dLbls>
        <c:marker val="1"/>
        <c:smooth val="0"/>
        <c:axId val="97105792"/>
        <c:axId val="97107968"/>
      </c:lineChart>
      <c:dateAx>
        <c:axId val="97105792"/>
        <c:scaling>
          <c:orientation val="minMax"/>
        </c:scaling>
        <c:delete val="1"/>
        <c:axPos val="b"/>
        <c:numFmt formatCode="ge" sourceLinked="1"/>
        <c:majorTickMark val="none"/>
        <c:minorTickMark val="none"/>
        <c:tickLblPos val="none"/>
        <c:crossAx val="97107968"/>
        <c:crosses val="autoZero"/>
        <c:auto val="1"/>
        <c:lblOffset val="100"/>
        <c:baseTimeUnit val="years"/>
      </c:dateAx>
      <c:valAx>
        <c:axId val="9710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0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78.38</c:v>
                </c:pt>
                <c:pt idx="2">
                  <c:v>78.19</c:v>
                </c:pt>
                <c:pt idx="3">
                  <c:v>78.66</c:v>
                </c:pt>
                <c:pt idx="4">
                  <c:v>78.8</c:v>
                </c:pt>
              </c:numCache>
            </c:numRef>
          </c:val>
          <c:extLst xmlns:c16r2="http://schemas.microsoft.com/office/drawing/2015/06/chart">
            <c:ext xmlns:c16="http://schemas.microsoft.com/office/drawing/2014/chart" uri="{C3380CC4-5D6E-409C-BE32-E72D297353CC}">
              <c16:uniqueId val="{00000000-615D-4212-A985-4B9F901E8D90}"/>
            </c:ext>
          </c:extLst>
        </c:ser>
        <c:dLbls>
          <c:showLegendKey val="0"/>
          <c:showVal val="0"/>
          <c:showCatName val="0"/>
          <c:showSerName val="0"/>
          <c:showPercent val="0"/>
          <c:showBubbleSize val="0"/>
        </c:dLbls>
        <c:gapWidth val="150"/>
        <c:axId val="98216192"/>
        <c:axId val="9822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615D-4212-A985-4B9F901E8D90}"/>
            </c:ext>
          </c:extLst>
        </c:ser>
        <c:dLbls>
          <c:showLegendKey val="0"/>
          <c:showVal val="0"/>
          <c:showCatName val="0"/>
          <c:showSerName val="0"/>
          <c:showPercent val="0"/>
          <c:showBubbleSize val="0"/>
        </c:dLbls>
        <c:marker val="1"/>
        <c:smooth val="0"/>
        <c:axId val="98216192"/>
        <c:axId val="98222464"/>
      </c:lineChart>
      <c:dateAx>
        <c:axId val="98216192"/>
        <c:scaling>
          <c:orientation val="minMax"/>
        </c:scaling>
        <c:delete val="1"/>
        <c:axPos val="b"/>
        <c:numFmt formatCode="ge" sourceLinked="1"/>
        <c:majorTickMark val="none"/>
        <c:minorTickMark val="none"/>
        <c:tickLblPos val="none"/>
        <c:crossAx val="98222464"/>
        <c:crosses val="autoZero"/>
        <c:auto val="1"/>
        <c:lblOffset val="100"/>
        <c:baseTimeUnit val="years"/>
      </c:dateAx>
      <c:valAx>
        <c:axId val="9822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1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100.18</c:v>
                </c:pt>
                <c:pt idx="2">
                  <c:v>112.3</c:v>
                </c:pt>
                <c:pt idx="3">
                  <c:v>101.39</c:v>
                </c:pt>
                <c:pt idx="4">
                  <c:v>110.16</c:v>
                </c:pt>
              </c:numCache>
            </c:numRef>
          </c:val>
          <c:extLst xmlns:c16r2="http://schemas.microsoft.com/office/drawing/2015/06/chart">
            <c:ext xmlns:c16="http://schemas.microsoft.com/office/drawing/2014/chart" uri="{C3380CC4-5D6E-409C-BE32-E72D297353CC}">
              <c16:uniqueId val="{00000000-203F-4B58-9057-2D0E8110DF34}"/>
            </c:ext>
          </c:extLst>
        </c:ser>
        <c:dLbls>
          <c:showLegendKey val="0"/>
          <c:showVal val="0"/>
          <c:showCatName val="0"/>
          <c:showSerName val="0"/>
          <c:showPercent val="0"/>
          <c:showBubbleSize val="0"/>
        </c:dLbls>
        <c:gapWidth val="150"/>
        <c:axId val="94354048"/>
        <c:axId val="9436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108.56</c:v>
                </c:pt>
                <c:pt idx="2">
                  <c:v>109.12</c:v>
                </c:pt>
                <c:pt idx="3">
                  <c:v>106.85</c:v>
                </c:pt>
                <c:pt idx="4">
                  <c:v>108.11</c:v>
                </c:pt>
              </c:numCache>
            </c:numRef>
          </c:val>
          <c:smooth val="0"/>
          <c:extLst xmlns:c16r2="http://schemas.microsoft.com/office/drawing/2015/06/chart">
            <c:ext xmlns:c16="http://schemas.microsoft.com/office/drawing/2014/chart" uri="{C3380CC4-5D6E-409C-BE32-E72D297353CC}">
              <c16:uniqueId val="{00000001-203F-4B58-9057-2D0E8110DF34}"/>
            </c:ext>
          </c:extLst>
        </c:ser>
        <c:dLbls>
          <c:showLegendKey val="0"/>
          <c:showVal val="0"/>
          <c:showCatName val="0"/>
          <c:showSerName val="0"/>
          <c:showPercent val="0"/>
          <c:showBubbleSize val="0"/>
        </c:dLbls>
        <c:marker val="1"/>
        <c:smooth val="0"/>
        <c:axId val="94354048"/>
        <c:axId val="94360320"/>
      </c:lineChart>
      <c:dateAx>
        <c:axId val="94354048"/>
        <c:scaling>
          <c:orientation val="minMax"/>
        </c:scaling>
        <c:delete val="1"/>
        <c:axPos val="b"/>
        <c:numFmt formatCode="ge" sourceLinked="1"/>
        <c:majorTickMark val="none"/>
        <c:minorTickMark val="none"/>
        <c:tickLblPos val="none"/>
        <c:crossAx val="94360320"/>
        <c:crosses val="autoZero"/>
        <c:auto val="1"/>
        <c:lblOffset val="100"/>
        <c:baseTimeUnit val="years"/>
      </c:dateAx>
      <c:valAx>
        <c:axId val="943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5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2.52</c:v>
                </c:pt>
                <c:pt idx="2">
                  <c:v>4.92</c:v>
                </c:pt>
                <c:pt idx="3">
                  <c:v>7.3</c:v>
                </c:pt>
                <c:pt idx="4">
                  <c:v>9.61</c:v>
                </c:pt>
              </c:numCache>
            </c:numRef>
          </c:val>
          <c:extLst xmlns:c16r2="http://schemas.microsoft.com/office/drawing/2015/06/chart">
            <c:ext xmlns:c16="http://schemas.microsoft.com/office/drawing/2014/chart" uri="{C3380CC4-5D6E-409C-BE32-E72D297353CC}">
              <c16:uniqueId val="{00000000-3396-457A-83AB-7FAC394C64AC}"/>
            </c:ext>
          </c:extLst>
        </c:ser>
        <c:dLbls>
          <c:showLegendKey val="0"/>
          <c:showVal val="0"/>
          <c:showCatName val="0"/>
          <c:showSerName val="0"/>
          <c:showPercent val="0"/>
          <c:showBubbleSize val="0"/>
        </c:dLbls>
        <c:gapWidth val="150"/>
        <c:axId val="95562752"/>
        <c:axId val="9559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21.28</c:v>
                </c:pt>
                <c:pt idx="2">
                  <c:v>23.95</c:v>
                </c:pt>
                <c:pt idx="3">
                  <c:v>21.09</c:v>
                </c:pt>
                <c:pt idx="4">
                  <c:v>21.16</c:v>
                </c:pt>
              </c:numCache>
            </c:numRef>
          </c:val>
          <c:smooth val="0"/>
          <c:extLst xmlns:c16r2="http://schemas.microsoft.com/office/drawing/2015/06/chart">
            <c:ext xmlns:c16="http://schemas.microsoft.com/office/drawing/2014/chart" uri="{C3380CC4-5D6E-409C-BE32-E72D297353CC}">
              <c16:uniqueId val="{00000001-3396-457A-83AB-7FAC394C64AC}"/>
            </c:ext>
          </c:extLst>
        </c:ser>
        <c:dLbls>
          <c:showLegendKey val="0"/>
          <c:showVal val="0"/>
          <c:showCatName val="0"/>
          <c:showSerName val="0"/>
          <c:showPercent val="0"/>
          <c:showBubbleSize val="0"/>
        </c:dLbls>
        <c:marker val="1"/>
        <c:smooth val="0"/>
        <c:axId val="95562752"/>
        <c:axId val="95597696"/>
      </c:lineChart>
      <c:dateAx>
        <c:axId val="95562752"/>
        <c:scaling>
          <c:orientation val="minMax"/>
        </c:scaling>
        <c:delete val="1"/>
        <c:axPos val="b"/>
        <c:numFmt formatCode="ge" sourceLinked="1"/>
        <c:majorTickMark val="none"/>
        <c:minorTickMark val="none"/>
        <c:tickLblPos val="none"/>
        <c:crossAx val="95597696"/>
        <c:crosses val="autoZero"/>
        <c:auto val="1"/>
        <c:lblOffset val="100"/>
        <c:baseTimeUnit val="years"/>
      </c:dateAx>
      <c:valAx>
        <c:axId val="955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6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4BD-4523-92B8-822FCC81F54A}"/>
            </c:ext>
          </c:extLst>
        </c:ser>
        <c:dLbls>
          <c:showLegendKey val="0"/>
          <c:showVal val="0"/>
          <c:showCatName val="0"/>
          <c:showSerName val="0"/>
          <c:showPercent val="0"/>
          <c:showBubbleSize val="0"/>
        </c:dLbls>
        <c:gapWidth val="150"/>
        <c:axId val="97000832"/>
        <c:axId val="9701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4BD-4523-92B8-822FCC81F54A}"/>
            </c:ext>
          </c:extLst>
        </c:ser>
        <c:dLbls>
          <c:showLegendKey val="0"/>
          <c:showVal val="0"/>
          <c:showCatName val="0"/>
          <c:showSerName val="0"/>
          <c:showPercent val="0"/>
          <c:showBubbleSize val="0"/>
        </c:dLbls>
        <c:marker val="1"/>
        <c:smooth val="0"/>
        <c:axId val="97000832"/>
        <c:axId val="97011200"/>
      </c:lineChart>
      <c:dateAx>
        <c:axId val="97000832"/>
        <c:scaling>
          <c:orientation val="minMax"/>
        </c:scaling>
        <c:delete val="1"/>
        <c:axPos val="b"/>
        <c:numFmt formatCode="ge" sourceLinked="1"/>
        <c:majorTickMark val="none"/>
        <c:minorTickMark val="none"/>
        <c:tickLblPos val="none"/>
        <c:crossAx val="97011200"/>
        <c:crosses val="autoZero"/>
        <c:auto val="1"/>
        <c:lblOffset val="100"/>
        <c:baseTimeUnit val="years"/>
      </c:dateAx>
      <c:valAx>
        <c:axId val="9701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0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0.72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BDB-49C0-B6D5-3F4680278A83}"/>
            </c:ext>
          </c:extLst>
        </c:ser>
        <c:dLbls>
          <c:showLegendKey val="0"/>
          <c:showVal val="0"/>
          <c:showCatName val="0"/>
          <c:showSerName val="0"/>
          <c:showPercent val="0"/>
          <c:showBubbleSize val="0"/>
        </c:dLbls>
        <c:gapWidth val="150"/>
        <c:axId val="96733440"/>
        <c:axId val="9673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100.32</c:v>
                </c:pt>
                <c:pt idx="2">
                  <c:v>116.49</c:v>
                </c:pt>
                <c:pt idx="3">
                  <c:v>92.92</c:v>
                </c:pt>
                <c:pt idx="4">
                  <c:v>86.54</c:v>
                </c:pt>
              </c:numCache>
            </c:numRef>
          </c:val>
          <c:smooth val="0"/>
          <c:extLst xmlns:c16r2="http://schemas.microsoft.com/office/drawing/2015/06/chart">
            <c:ext xmlns:c16="http://schemas.microsoft.com/office/drawing/2014/chart" uri="{C3380CC4-5D6E-409C-BE32-E72D297353CC}">
              <c16:uniqueId val="{00000001-3BDB-49C0-B6D5-3F4680278A83}"/>
            </c:ext>
          </c:extLst>
        </c:ser>
        <c:dLbls>
          <c:showLegendKey val="0"/>
          <c:showVal val="0"/>
          <c:showCatName val="0"/>
          <c:showSerName val="0"/>
          <c:showPercent val="0"/>
          <c:showBubbleSize val="0"/>
        </c:dLbls>
        <c:marker val="1"/>
        <c:smooth val="0"/>
        <c:axId val="96733440"/>
        <c:axId val="96735616"/>
      </c:lineChart>
      <c:dateAx>
        <c:axId val="96733440"/>
        <c:scaling>
          <c:orientation val="minMax"/>
        </c:scaling>
        <c:delete val="1"/>
        <c:axPos val="b"/>
        <c:numFmt formatCode="ge" sourceLinked="1"/>
        <c:majorTickMark val="none"/>
        <c:minorTickMark val="none"/>
        <c:tickLblPos val="none"/>
        <c:crossAx val="96735616"/>
        <c:crosses val="autoZero"/>
        <c:auto val="1"/>
        <c:lblOffset val="100"/>
        <c:baseTimeUnit val="years"/>
      </c:dateAx>
      <c:valAx>
        <c:axId val="9673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10.6</c:v>
                </c:pt>
                <c:pt idx="2">
                  <c:v>15.91</c:v>
                </c:pt>
                <c:pt idx="3">
                  <c:v>12.84</c:v>
                </c:pt>
                <c:pt idx="4">
                  <c:v>24.9</c:v>
                </c:pt>
              </c:numCache>
            </c:numRef>
          </c:val>
          <c:extLst xmlns:c16r2="http://schemas.microsoft.com/office/drawing/2015/06/chart">
            <c:ext xmlns:c16="http://schemas.microsoft.com/office/drawing/2014/chart" uri="{C3380CC4-5D6E-409C-BE32-E72D297353CC}">
              <c16:uniqueId val="{00000000-537C-4ADA-8179-9FD119D31121}"/>
            </c:ext>
          </c:extLst>
        </c:ser>
        <c:dLbls>
          <c:showLegendKey val="0"/>
          <c:showVal val="0"/>
          <c:showCatName val="0"/>
          <c:showSerName val="0"/>
          <c:showPercent val="0"/>
          <c:showBubbleSize val="0"/>
        </c:dLbls>
        <c:gapWidth val="150"/>
        <c:axId val="96766592"/>
        <c:axId val="9676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49.23</c:v>
                </c:pt>
                <c:pt idx="2">
                  <c:v>44.37</c:v>
                </c:pt>
                <c:pt idx="3">
                  <c:v>50.66</c:v>
                </c:pt>
                <c:pt idx="4">
                  <c:v>62.25</c:v>
                </c:pt>
              </c:numCache>
            </c:numRef>
          </c:val>
          <c:smooth val="0"/>
          <c:extLst xmlns:c16r2="http://schemas.microsoft.com/office/drawing/2015/06/chart">
            <c:ext xmlns:c16="http://schemas.microsoft.com/office/drawing/2014/chart" uri="{C3380CC4-5D6E-409C-BE32-E72D297353CC}">
              <c16:uniqueId val="{00000001-537C-4ADA-8179-9FD119D31121}"/>
            </c:ext>
          </c:extLst>
        </c:ser>
        <c:dLbls>
          <c:showLegendKey val="0"/>
          <c:showVal val="0"/>
          <c:showCatName val="0"/>
          <c:showSerName val="0"/>
          <c:showPercent val="0"/>
          <c:showBubbleSize val="0"/>
        </c:dLbls>
        <c:marker val="1"/>
        <c:smooth val="0"/>
        <c:axId val="96766592"/>
        <c:axId val="96768768"/>
      </c:lineChart>
      <c:dateAx>
        <c:axId val="96766592"/>
        <c:scaling>
          <c:orientation val="minMax"/>
        </c:scaling>
        <c:delete val="1"/>
        <c:axPos val="b"/>
        <c:numFmt formatCode="ge" sourceLinked="1"/>
        <c:majorTickMark val="none"/>
        <c:minorTickMark val="none"/>
        <c:tickLblPos val="none"/>
        <c:crossAx val="96768768"/>
        <c:crosses val="autoZero"/>
        <c:auto val="1"/>
        <c:lblOffset val="100"/>
        <c:baseTimeUnit val="years"/>
      </c:dateAx>
      <c:valAx>
        <c:axId val="967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3355.77</c:v>
                </c:pt>
                <c:pt idx="2">
                  <c:v>677.35</c:v>
                </c:pt>
                <c:pt idx="3">
                  <c:v>1852.5</c:v>
                </c:pt>
                <c:pt idx="4">
                  <c:v>1968.29</c:v>
                </c:pt>
              </c:numCache>
            </c:numRef>
          </c:val>
          <c:extLst xmlns:c16r2="http://schemas.microsoft.com/office/drawing/2015/06/chart">
            <c:ext xmlns:c16="http://schemas.microsoft.com/office/drawing/2014/chart" uri="{C3380CC4-5D6E-409C-BE32-E72D297353CC}">
              <c16:uniqueId val="{00000000-2641-4EC7-9224-A318D66C6C25}"/>
            </c:ext>
          </c:extLst>
        </c:ser>
        <c:dLbls>
          <c:showLegendKey val="0"/>
          <c:showVal val="0"/>
          <c:showCatName val="0"/>
          <c:showSerName val="0"/>
          <c:showPercent val="0"/>
          <c:showBubbleSize val="0"/>
        </c:dLbls>
        <c:gapWidth val="150"/>
        <c:axId val="96881664"/>
        <c:axId val="9688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2641-4EC7-9224-A318D66C6C25}"/>
            </c:ext>
          </c:extLst>
        </c:ser>
        <c:dLbls>
          <c:showLegendKey val="0"/>
          <c:showVal val="0"/>
          <c:showCatName val="0"/>
          <c:showSerName val="0"/>
          <c:showPercent val="0"/>
          <c:showBubbleSize val="0"/>
        </c:dLbls>
        <c:marker val="1"/>
        <c:smooth val="0"/>
        <c:axId val="96881664"/>
        <c:axId val="96883840"/>
      </c:lineChart>
      <c:dateAx>
        <c:axId val="96881664"/>
        <c:scaling>
          <c:orientation val="minMax"/>
        </c:scaling>
        <c:delete val="1"/>
        <c:axPos val="b"/>
        <c:numFmt formatCode="ge" sourceLinked="1"/>
        <c:majorTickMark val="none"/>
        <c:minorTickMark val="none"/>
        <c:tickLblPos val="none"/>
        <c:crossAx val="96883840"/>
        <c:crosses val="autoZero"/>
        <c:auto val="1"/>
        <c:lblOffset val="100"/>
        <c:baseTimeUnit val="years"/>
      </c:dateAx>
      <c:valAx>
        <c:axId val="9688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52.98</c:v>
                </c:pt>
                <c:pt idx="2">
                  <c:v>145.19999999999999</c:v>
                </c:pt>
                <c:pt idx="3">
                  <c:v>166.47</c:v>
                </c:pt>
                <c:pt idx="4">
                  <c:v>133.44</c:v>
                </c:pt>
              </c:numCache>
            </c:numRef>
          </c:val>
          <c:extLst xmlns:c16r2="http://schemas.microsoft.com/office/drawing/2015/06/chart">
            <c:ext xmlns:c16="http://schemas.microsoft.com/office/drawing/2014/chart" uri="{C3380CC4-5D6E-409C-BE32-E72D297353CC}">
              <c16:uniqueId val="{00000000-4421-4508-BEAB-EBA6A2B7FEC5}"/>
            </c:ext>
          </c:extLst>
        </c:ser>
        <c:dLbls>
          <c:showLegendKey val="0"/>
          <c:showVal val="0"/>
          <c:showCatName val="0"/>
          <c:showSerName val="0"/>
          <c:showPercent val="0"/>
          <c:showBubbleSize val="0"/>
        </c:dLbls>
        <c:gapWidth val="150"/>
        <c:axId val="96894336"/>
        <c:axId val="9691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4421-4508-BEAB-EBA6A2B7FEC5}"/>
            </c:ext>
          </c:extLst>
        </c:ser>
        <c:dLbls>
          <c:showLegendKey val="0"/>
          <c:showVal val="0"/>
          <c:showCatName val="0"/>
          <c:showSerName val="0"/>
          <c:showPercent val="0"/>
          <c:showBubbleSize val="0"/>
        </c:dLbls>
        <c:marker val="1"/>
        <c:smooth val="0"/>
        <c:axId val="96894336"/>
        <c:axId val="96916992"/>
      </c:lineChart>
      <c:dateAx>
        <c:axId val="96894336"/>
        <c:scaling>
          <c:orientation val="minMax"/>
        </c:scaling>
        <c:delete val="1"/>
        <c:axPos val="b"/>
        <c:numFmt formatCode="ge" sourceLinked="1"/>
        <c:majorTickMark val="none"/>
        <c:minorTickMark val="none"/>
        <c:tickLblPos val="none"/>
        <c:crossAx val="96916992"/>
        <c:crosses val="autoZero"/>
        <c:auto val="1"/>
        <c:lblOffset val="100"/>
        <c:baseTimeUnit val="years"/>
      </c:dateAx>
      <c:valAx>
        <c:axId val="9691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9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320</c:v>
                </c:pt>
                <c:pt idx="2">
                  <c:v>116.61</c:v>
                </c:pt>
                <c:pt idx="3">
                  <c:v>101.88</c:v>
                </c:pt>
                <c:pt idx="4">
                  <c:v>127.15</c:v>
                </c:pt>
              </c:numCache>
            </c:numRef>
          </c:val>
          <c:extLst xmlns:c16r2="http://schemas.microsoft.com/office/drawing/2015/06/chart">
            <c:ext xmlns:c16="http://schemas.microsoft.com/office/drawing/2014/chart" uri="{C3380CC4-5D6E-409C-BE32-E72D297353CC}">
              <c16:uniqueId val="{00000000-2092-4263-96A0-A7359AC228B9}"/>
            </c:ext>
          </c:extLst>
        </c:ser>
        <c:dLbls>
          <c:showLegendKey val="0"/>
          <c:showVal val="0"/>
          <c:showCatName val="0"/>
          <c:showSerName val="0"/>
          <c:showPercent val="0"/>
          <c:showBubbleSize val="0"/>
        </c:dLbls>
        <c:gapWidth val="150"/>
        <c:axId val="97060352"/>
        <c:axId val="9706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2092-4263-96A0-A7359AC228B9}"/>
            </c:ext>
          </c:extLst>
        </c:ser>
        <c:dLbls>
          <c:showLegendKey val="0"/>
          <c:showVal val="0"/>
          <c:showCatName val="0"/>
          <c:showSerName val="0"/>
          <c:showPercent val="0"/>
          <c:showBubbleSize val="0"/>
        </c:dLbls>
        <c:marker val="1"/>
        <c:smooth val="0"/>
        <c:axId val="97060352"/>
        <c:axId val="97062272"/>
      </c:lineChart>
      <c:dateAx>
        <c:axId val="97060352"/>
        <c:scaling>
          <c:orientation val="minMax"/>
        </c:scaling>
        <c:delete val="1"/>
        <c:axPos val="b"/>
        <c:numFmt formatCode="ge" sourceLinked="1"/>
        <c:majorTickMark val="none"/>
        <c:minorTickMark val="none"/>
        <c:tickLblPos val="none"/>
        <c:crossAx val="97062272"/>
        <c:crosses val="autoZero"/>
        <c:auto val="1"/>
        <c:lblOffset val="100"/>
        <c:baseTimeUnit val="years"/>
      </c:dateAx>
      <c:valAx>
        <c:axId val="970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男鹿市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7">
        <f>データ!S6</f>
        <v>28407</v>
      </c>
      <c r="AM8" s="67"/>
      <c r="AN8" s="67"/>
      <c r="AO8" s="67"/>
      <c r="AP8" s="67"/>
      <c r="AQ8" s="67"/>
      <c r="AR8" s="67"/>
      <c r="AS8" s="67"/>
      <c r="AT8" s="66">
        <f>データ!T6</f>
        <v>241.09</v>
      </c>
      <c r="AU8" s="66"/>
      <c r="AV8" s="66"/>
      <c r="AW8" s="66"/>
      <c r="AX8" s="66"/>
      <c r="AY8" s="66"/>
      <c r="AZ8" s="66"/>
      <c r="BA8" s="66"/>
      <c r="BB8" s="66">
        <f>データ!U6</f>
        <v>117.83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38.799999999999997</v>
      </c>
      <c r="J10" s="66"/>
      <c r="K10" s="66"/>
      <c r="L10" s="66"/>
      <c r="M10" s="66"/>
      <c r="N10" s="66"/>
      <c r="O10" s="66"/>
      <c r="P10" s="66">
        <f>データ!P6</f>
        <v>52.05</v>
      </c>
      <c r="Q10" s="66"/>
      <c r="R10" s="66"/>
      <c r="S10" s="66"/>
      <c r="T10" s="66"/>
      <c r="U10" s="66"/>
      <c r="V10" s="66"/>
      <c r="W10" s="66">
        <f>データ!Q6</f>
        <v>100</v>
      </c>
      <c r="X10" s="66"/>
      <c r="Y10" s="66"/>
      <c r="Z10" s="66"/>
      <c r="AA10" s="66"/>
      <c r="AB10" s="66"/>
      <c r="AC10" s="66"/>
      <c r="AD10" s="67">
        <f>データ!R6</f>
        <v>3240</v>
      </c>
      <c r="AE10" s="67"/>
      <c r="AF10" s="67"/>
      <c r="AG10" s="67"/>
      <c r="AH10" s="67"/>
      <c r="AI10" s="67"/>
      <c r="AJ10" s="67"/>
      <c r="AK10" s="2"/>
      <c r="AL10" s="67">
        <f>データ!V6</f>
        <v>14644</v>
      </c>
      <c r="AM10" s="67"/>
      <c r="AN10" s="67"/>
      <c r="AO10" s="67"/>
      <c r="AP10" s="67"/>
      <c r="AQ10" s="67"/>
      <c r="AR10" s="67"/>
      <c r="AS10" s="67"/>
      <c r="AT10" s="66">
        <f>データ!W6</f>
        <v>5.76</v>
      </c>
      <c r="AU10" s="66"/>
      <c r="AV10" s="66"/>
      <c r="AW10" s="66"/>
      <c r="AX10" s="66"/>
      <c r="AY10" s="66"/>
      <c r="AZ10" s="66"/>
      <c r="BA10" s="66"/>
      <c r="BB10" s="66">
        <f>データ!X6</f>
        <v>2542.36</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L5VoYA+BVVjdgetU63boSIz/znFN5pbYz8WR2T2tm0Exj5fGPhG1CFhZsGLfmPfPVAiKUQzH9k0WrgnAAJyrYw==" saltValue="zcLRCav9XszaGQ6gxh40r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52060</v>
      </c>
      <c r="D6" s="33">
        <f t="shared" si="3"/>
        <v>46</v>
      </c>
      <c r="E6" s="33">
        <f t="shared" si="3"/>
        <v>17</v>
      </c>
      <c r="F6" s="33">
        <f t="shared" si="3"/>
        <v>1</v>
      </c>
      <c r="G6" s="33">
        <f t="shared" si="3"/>
        <v>0</v>
      </c>
      <c r="H6" s="33" t="str">
        <f t="shared" si="3"/>
        <v>秋田県　男鹿市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38.799999999999997</v>
      </c>
      <c r="P6" s="34">
        <f t="shared" si="3"/>
        <v>52.05</v>
      </c>
      <c r="Q6" s="34">
        <f t="shared" si="3"/>
        <v>100</v>
      </c>
      <c r="R6" s="34">
        <f t="shared" si="3"/>
        <v>3240</v>
      </c>
      <c r="S6" s="34">
        <f t="shared" si="3"/>
        <v>28407</v>
      </c>
      <c r="T6" s="34">
        <f t="shared" si="3"/>
        <v>241.09</v>
      </c>
      <c r="U6" s="34">
        <f t="shared" si="3"/>
        <v>117.83</v>
      </c>
      <c r="V6" s="34">
        <f t="shared" si="3"/>
        <v>14644</v>
      </c>
      <c r="W6" s="34">
        <f t="shared" si="3"/>
        <v>5.76</v>
      </c>
      <c r="X6" s="34">
        <f t="shared" si="3"/>
        <v>2542.36</v>
      </c>
      <c r="Y6" s="35" t="str">
        <f>IF(Y7="",NA(),Y7)</f>
        <v>-</v>
      </c>
      <c r="Z6" s="35">
        <f t="shared" ref="Z6:AH6" si="4">IF(Z7="",NA(),Z7)</f>
        <v>100.18</v>
      </c>
      <c r="AA6" s="35">
        <f t="shared" si="4"/>
        <v>112.3</v>
      </c>
      <c r="AB6" s="35">
        <f t="shared" si="4"/>
        <v>101.39</v>
      </c>
      <c r="AC6" s="35">
        <f t="shared" si="4"/>
        <v>110.16</v>
      </c>
      <c r="AD6" s="35" t="str">
        <f t="shared" si="4"/>
        <v>-</v>
      </c>
      <c r="AE6" s="35">
        <f t="shared" si="4"/>
        <v>108.56</v>
      </c>
      <c r="AF6" s="35">
        <f t="shared" si="4"/>
        <v>109.12</v>
      </c>
      <c r="AG6" s="35">
        <f t="shared" si="4"/>
        <v>106.85</v>
      </c>
      <c r="AH6" s="35">
        <f t="shared" si="4"/>
        <v>108.11</v>
      </c>
      <c r="AI6" s="34" t="str">
        <f>IF(AI7="","",IF(AI7="-","【-】","【"&amp;SUBSTITUTE(TEXT(AI7,"#,##0.00"),"-","△")&amp;"】"))</f>
        <v>【108.80】</v>
      </c>
      <c r="AJ6" s="35" t="str">
        <f>IF(AJ7="",NA(),AJ7)</f>
        <v>-</v>
      </c>
      <c r="AK6" s="35">
        <f t="shared" ref="AK6:AS6" si="5">IF(AK7="",NA(),AK7)</f>
        <v>0.72</v>
      </c>
      <c r="AL6" s="34">
        <f t="shared" si="5"/>
        <v>0</v>
      </c>
      <c r="AM6" s="34">
        <f t="shared" si="5"/>
        <v>0</v>
      </c>
      <c r="AN6" s="34">
        <f t="shared" si="5"/>
        <v>0</v>
      </c>
      <c r="AO6" s="35" t="str">
        <f t="shared" si="5"/>
        <v>-</v>
      </c>
      <c r="AP6" s="35">
        <f t="shared" si="5"/>
        <v>100.32</v>
      </c>
      <c r="AQ6" s="35">
        <f t="shared" si="5"/>
        <v>116.49</v>
      </c>
      <c r="AR6" s="35">
        <f t="shared" si="5"/>
        <v>92.92</v>
      </c>
      <c r="AS6" s="35">
        <f t="shared" si="5"/>
        <v>86.54</v>
      </c>
      <c r="AT6" s="34" t="str">
        <f>IF(AT7="","",IF(AT7="-","【-】","【"&amp;SUBSTITUTE(TEXT(AT7,"#,##0.00"),"-","△")&amp;"】"))</f>
        <v>【4.27】</v>
      </c>
      <c r="AU6" s="35" t="str">
        <f>IF(AU7="",NA(),AU7)</f>
        <v>-</v>
      </c>
      <c r="AV6" s="35">
        <f t="shared" ref="AV6:BD6" si="6">IF(AV7="",NA(),AV7)</f>
        <v>10.6</v>
      </c>
      <c r="AW6" s="35">
        <f t="shared" si="6"/>
        <v>15.91</v>
      </c>
      <c r="AX6" s="35">
        <f t="shared" si="6"/>
        <v>12.84</v>
      </c>
      <c r="AY6" s="35">
        <f t="shared" si="6"/>
        <v>24.9</v>
      </c>
      <c r="AZ6" s="35" t="str">
        <f t="shared" si="6"/>
        <v>-</v>
      </c>
      <c r="BA6" s="35">
        <f t="shared" si="6"/>
        <v>49.23</v>
      </c>
      <c r="BB6" s="35">
        <f t="shared" si="6"/>
        <v>44.37</v>
      </c>
      <c r="BC6" s="35">
        <f t="shared" si="6"/>
        <v>50.66</v>
      </c>
      <c r="BD6" s="35">
        <f t="shared" si="6"/>
        <v>62.25</v>
      </c>
      <c r="BE6" s="34" t="str">
        <f>IF(BE7="","",IF(BE7="-","【-】","【"&amp;SUBSTITUTE(TEXT(BE7,"#,##0.00"),"-","△")&amp;"】"))</f>
        <v>【66.41】</v>
      </c>
      <c r="BF6" s="35" t="str">
        <f>IF(BF7="",NA(),BF7)</f>
        <v>-</v>
      </c>
      <c r="BG6" s="35">
        <f t="shared" ref="BG6:BO6" si="7">IF(BG7="",NA(),BG7)</f>
        <v>3355.77</v>
      </c>
      <c r="BH6" s="35">
        <f t="shared" si="7"/>
        <v>677.35</v>
      </c>
      <c r="BI6" s="35">
        <f t="shared" si="7"/>
        <v>1852.5</v>
      </c>
      <c r="BJ6" s="35">
        <f t="shared" si="7"/>
        <v>1968.29</v>
      </c>
      <c r="BK6" s="35" t="str">
        <f t="shared" si="7"/>
        <v>-</v>
      </c>
      <c r="BL6" s="35">
        <f t="shared" si="7"/>
        <v>1136.5</v>
      </c>
      <c r="BM6" s="35">
        <f t="shared" si="7"/>
        <v>1118.56</v>
      </c>
      <c r="BN6" s="35">
        <f t="shared" si="7"/>
        <v>1111.31</v>
      </c>
      <c r="BO6" s="35">
        <f t="shared" si="7"/>
        <v>966.33</v>
      </c>
      <c r="BP6" s="34" t="str">
        <f>IF(BP7="","",IF(BP7="-","【-】","【"&amp;SUBSTITUTE(TEXT(BP7,"#,##0.00"),"-","△")&amp;"】"))</f>
        <v>【707.33】</v>
      </c>
      <c r="BQ6" s="35" t="str">
        <f>IF(BQ7="",NA(),BQ7)</f>
        <v>-</v>
      </c>
      <c r="BR6" s="35">
        <f t="shared" ref="BR6:BZ6" si="8">IF(BR7="",NA(),BR7)</f>
        <v>52.98</v>
      </c>
      <c r="BS6" s="35">
        <f t="shared" si="8"/>
        <v>145.19999999999999</v>
      </c>
      <c r="BT6" s="35">
        <f t="shared" si="8"/>
        <v>166.47</v>
      </c>
      <c r="BU6" s="35">
        <f t="shared" si="8"/>
        <v>133.44</v>
      </c>
      <c r="BV6" s="35" t="str">
        <f t="shared" si="8"/>
        <v>-</v>
      </c>
      <c r="BW6" s="35">
        <f t="shared" si="8"/>
        <v>71.650000000000006</v>
      </c>
      <c r="BX6" s="35">
        <f t="shared" si="8"/>
        <v>72.33</v>
      </c>
      <c r="BY6" s="35">
        <f t="shared" si="8"/>
        <v>75.540000000000006</v>
      </c>
      <c r="BZ6" s="35">
        <f t="shared" si="8"/>
        <v>81.739999999999995</v>
      </c>
      <c r="CA6" s="34" t="str">
        <f>IF(CA7="","",IF(CA7="-","【-】","【"&amp;SUBSTITUTE(TEXT(CA7,"#,##0.00"),"-","△")&amp;"】"))</f>
        <v>【101.26】</v>
      </c>
      <c r="CB6" s="35" t="str">
        <f>IF(CB7="",NA(),CB7)</f>
        <v>-</v>
      </c>
      <c r="CC6" s="35">
        <f t="shared" ref="CC6:CK6" si="9">IF(CC7="",NA(),CC7)</f>
        <v>320</v>
      </c>
      <c r="CD6" s="35">
        <f t="shared" si="9"/>
        <v>116.61</v>
      </c>
      <c r="CE6" s="35">
        <f t="shared" si="9"/>
        <v>101.88</v>
      </c>
      <c r="CF6" s="35">
        <f t="shared" si="9"/>
        <v>127.15</v>
      </c>
      <c r="CG6" s="35" t="str">
        <f t="shared" si="9"/>
        <v>-</v>
      </c>
      <c r="CH6" s="35">
        <f t="shared" si="9"/>
        <v>217.82</v>
      </c>
      <c r="CI6" s="35">
        <f t="shared" si="9"/>
        <v>215.28</v>
      </c>
      <c r="CJ6" s="35">
        <f t="shared" si="9"/>
        <v>207.96</v>
      </c>
      <c r="CK6" s="35">
        <f t="shared" si="9"/>
        <v>194.31</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f t="shared" si="10"/>
        <v>54.44</v>
      </c>
      <c r="CT6" s="35">
        <f t="shared" si="10"/>
        <v>54.67</v>
      </c>
      <c r="CU6" s="35">
        <f t="shared" si="10"/>
        <v>53.51</v>
      </c>
      <c r="CV6" s="35">
        <f t="shared" si="10"/>
        <v>53.5</v>
      </c>
      <c r="CW6" s="34" t="str">
        <f>IF(CW7="","",IF(CW7="-","【-】","【"&amp;SUBSTITUTE(TEXT(CW7,"#,##0.00"),"-","△")&amp;"】"))</f>
        <v>【60.13】</v>
      </c>
      <c r="CX6" s="35" t="str">
        <f>IF(CX7="",NA(),CX7)</f>
        <v>-</v>
      </c>
      <c r="CY6" s="35">
        <f t="shared" ref="CY6:DG6" si="11">IF(CY7="",NA(),CY7)</f>
        <v>78.38</v>
      </c>
      <c r="CZ6" s="35">
        <f t="shared" si="11"/>
        <v>78.19</v>
      </c>
      <c r="DA6" s="35">
        <f t="shared" si="11"/>
        <v>78.66</v>
      </c>
      <c r="DB6" s="35">
        <f t="shared" si="11"/>
        <v>78.8</v>
      </c>
      <c r="DC6" s="35" t="str">
        <f t="shared" si="11"/>
        <v>-</v>
      </c>
      <c r="DD6" s="35">
        <f t="shared" si="11"/>
        <v>84.2</v>
      </c>
      <c r="DE6" s="35">
        <f t="shared" si="11"/>
        <v>83.8</v>
      </c>
      <c r="DF6" s="35">
        <f t="shared" si="11"/>
        <v>83.91</v>
      </c>
      <c r="DG6" s="35">
        <f t="shared" si="11"/>
        <v>83.51</v>
      </c>
      <c r="DH6" s="34" t="str">
        <f>IF(DH7="","",IF(DH7="-","【-】","【"&amp;SUBSTITUTE(TEXT(DH7,"#,##0.00"),"-","△")&amp;"】"))</f>
        <v>【95.06】</v>
      </c>
      <c r="DI6" s="35" t="str">
        <f>IF(DI7="",NA(),DI7)</f>
        <v>-</v>
      </c>
      <c r="DJ6" s="35">
        <f t="shared" ref="DJ6:DR6" si="12">IF(DJ7="",NA(),DJ7)</f>
        <v>2.52</v>
      </c>
      <c r="DK6" s="35">
        <f t="shared" si="12"/>
        <v>4.92</v>
      </c>
      <c r="DL6" s="35">
        <f t="shared" si="12"/>
        <v>7.3</v>
      </c>
      <c r="DM6" s="35">
        <f t="shared" si="12"/>
        <v>9.61</v>
      </c>
      <c r="DN6" s="35" t="str">
        <f t="shared" si="12"/>
        <v>-</v>
      </c>
      <c r="DO6" s="35">
        <f t="shared" si="12"/>
        <v>21.28</v>
      </c>
      <c r="DP6" s="35">
        <f t="shared" si="12"/>
        <v>23.95</v>
      </c>
      <c r="DQ6" s="35">
        <f t="shared" si="12"/>
        <v>21.09</v>
      </c>
      <c r="DR6" s="35">
        <f t="shared" si="12"/>
        <v>21.16</v>
      </c>
      <c r="DS6" s="34" t="str">
        <f>IF(DS7="","",IF(DS7="-","【-】","【"&amp;SUBSTITUTE(TEXT(DS7,"#,##0.00"),"-","△")&amp;"】"))</f>
        <v>【38.13】</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【5.37】</v>
      </c>
      <c r="EE6" s="35" t="str">
        <f>IF(EE7="",NA(),EE7)</f>
        <v>-</v>
      </c>
      <c r="EF6" s="34">
        <f t="shared" ref="EF6:EN6" si="14">IF(EF7="",NA(),EF7)</f>
        <v>0</v>
      </c>
      <c r="EG6" s="34">
        <f t="shared" si="14"/>
        <v>0</v>
      </c>
      <c r="EH6" s="34">
        <f t="shared" si="14"/>
        <v>0</v>
      </c>
      <c r="EI6" s="34">
        <f t="shared" si="14"/>
        <v>0</v>
      </c>
      <c r="EJ6" s="35" t="str">
        <f t="shared" si="14"/>
        <v>-</v>
      </c>
      <c r="EK6" s="35">
        <f t="shared" si="14"/>
        <v>0.04</v>
      </c>
      <c r="EL6" s="35">
        <f t="shared" si="14"/>
        <v>0.11</v>
      </c>
      <c r="EM6" s="35">
        <f t="shared" si="14"/>
        <v>0.15</v>
      </c>
      <c r="EN6" s="35">
        <f t="shared" si="14"/>
        <v>0.16</v>
      </c>
      <c r="EO6" s="34" t="str">
        <f>IF(EO7="","",IF(EO7="-","【-】","【"&amp;SUBSTITUTE(TEXT(EO7,"#,##0.00"),"-","△")&amp;"】"))</f>
        <v>【0.23】</v>
      </c>
    </row>
    <row r="7" spans="1:148" s="36" customFormat="1" x14ac:dyDescent="0.15">
      <c r="A7" s="28"/>
      <c r="B7" s="37">
        <v>2017</v>
      </c>
      <c r="C7" s="37">
        <v>52060</v>
      </c>
      <c r="D7" s="37">
        <v>46</v>
      </c>
      <c r="E7" s="37">
        <v>17</v>
      </c>
      <c r="F7" s="37">
        <v>1</v>
      </c>
      <c r="G7" s="37">
        <v>0</v>
      </c>
      <c r="H7" s="37" t="s">
        <v>108</v>
      </c>
      <c r="I7" s="37" t="s">
        <v>109</v>
      </c>
      <c r="J7" s="37" t="s">
        <v>110</v>
      </c>
      <c r="K7" s="37" t="s">
        <v>111</v>
      </c>
      <c r="L7" s="37" t="s">
        <v>112</v>
      </c>
      <c r="M7" s="37" t="s">
        <v>113</v>
      </c>
      <c r="N7" s="38" t="s">
        <v>114</v>
      </c>
      <c r="O7" s="38">
        <v>38.799999999999997</v>
      </c>
      <c r="P7" s="38">
        <v>52.05</v>
      </c>
      <c r="Q7" s="38">
        <v>100</v>
      </c>
      <c r="R7" s="38">
        <v>3240</v>
      </c>
      <c r="S7" s="38">
        <v>28407</v>
      </c>
      <c r="T7" s="38">
        <v>241.09</v>
      </c>
      <c r="U7" s="38">
        <v>117.83</v>
      </c>
      <c r="V7" s="38">
        <v>14644</v>
      </c>
      <c r="W7" s="38">
        <v>5.76</v>
      </c>
      <c r="X7" s="38">
        <v>2542.36</v>
      </c>
      <c r="Y7" s="38" t="s">
        <v>114</v>
      </c>
      <c r="Z7" s="38">
        <v>100.18</v>
      </c>
      <c r="AA7" s="38">
        <v>112.3</v>
      </c>
      <c r="AB7" s="38">
        <v>101.39</v>
      </c>
      <c r="AC7" s="38">
        <v>110.16</v>
      </c>
      <c r="AD7" s="38" t="s">
        <v>114</v>
      </c>
      <c r="AE7" s="38">
        <v>108.56</v>
      </c>
      <c r="AF7" s="38">
        <v>109.12</v>
      </c>
      <c r="AG7" s="38">
        <v>106.85</v>
      </c>
      <c r="AH7" s="38">
        <v>108.11</v>
      </c>
      <c r="AI7" s="38">
        <v>108.8</v>
      </c>
      <c r="AJ7" s="38" t="s">
        <v>114</v>
      </c>
      <c r="AK7" s="38">
        <v>0.72</v>
      </c>
      <c r="AL7" s="38">
        <v>0</v>
      </c>
      <c r="AM7" s="38">
        <v>0</v>
      </c>
      <c r="AN7" s="38">
        <v>0</v>
      </c>
      <c r="AO7" s="38" t="s">
        <v>114</v>
      </c>
      <c r="AP7" s="38">
        <v>100.32</v>
      </c>
      <c r="AQ7" s="38">
        <v>116.49</v>
      </c>
      <c r="AR7" s="38">
        <v>92.92</v>
      </c>
      <c r="AS7" s="38">
        <v>86.54</v>
      </c>
      <c r="AT7" s="38">
        <v>4.2699999999999996</v>
      </c>
      <c r="AU7" s="38" t="s">
        <v>114</v>
      </c>
      <c r="AV7" s="38">
        <v>10.6</v>
      </c>
      <c r="AW7" s="38">
        <v>15.91</v>
      </c>
      <c r="AX7" s="38">
        <v>12.84</v>
      </c>
      <c r="AY7" s="38">
        <v>24.9</v>
      </c>
      <c r="AZ7" s="38" t="s">
        <v>114</v>
      </c>
      <c r="BA7" s="38">
        <v>49.23</v>
      </c>
      <c r="BB7" s="38">
        <v>44.37</v>
      </c>
      <c r="BC7" s="38">
        <v>50.66</v>
      </c>
      <c r="BD7" s="38">
        <v>62.25</v>
      </c>
      <c r="BE7" s="38">
        <v>66.41</v>
      </c>
      <c r="BF7" s="38" t="s">
        <v>114</v>
      </c>
      <c r="BG7" s="38">
        <v>3355.77</v>
      </c>
      <c r="BH7" s="38">
        <v>677.35</v>
      </c>
      <c r="BI7" s="38">
        <v>1852.5</v>
      </c>
      <c r="BJ7" s="38">
        <v>1968.29</v>
      </c>
      <c r="BK7" s="38" t="s">
        <v>114</v>
      </c>
      <c r="BL7" s="38">
        <v>1136.5</v>
      </c>
      <c r="BM7" s="38">
        <v>1118.56</v>
      </c>
      <c r="BN7" s="38">
        <v>1111.31</v>
      </c>
      <c r="BO7" s="38">
        <v>966.33</v>
      </c>
      <c r="BP7" s="38">
        <v>707.33</v>
      </c>
      <c r="BQ7" s="38" t="s">
        <v>114</v>
      </c>
      <c r="BR7" s="38">
        <v>52.98</v>
      </c>
      <c r="BS7" s="38">
        <v>145.19999999999999</v>
      </c>
      <c r="BT7" s="38">
        <v>166.47</v>
      </c>
      <c r="BU7" s="38">
        <v>133.44</v>
      </c>
      <c r="BV7" s="38" t="s">
        <v>114</v>
      </c>
      <c r="BW7" s="38">
        <v>71.650000000000006</v>
      </c>
      <c r="BX7" s="38">
        <v>72.33</v>
      </c>
      <c r="BY7" s="38">
        <v>75.540000000000006</v>
      </c>
      <c r="BZ7" s="38">
        <v>81.739999999999995</v>
      </c>
      <c r="CA7" s="38">
        <v>101.26</v>
      </c>
      <c r="CB7" s="38" t="s">
        <v>114</v>
      </c>
      <c r="CC7" s="38">
        <v>320</v>
      </c>
      <c r="CD7" s="38">
        <v>116.61</v>
      </c>
      <c r="CE7" s="38">
        <v>101.88</v>
      </c>
      <c r="CF7" s="38">
        <v>127.15</v>
      </c>
      <c r="CG7" s="38" t="s">
        <v>114</v>
      </c>
      <c r="CH7" s="38">
        <v>217.82</v>
      </c>
      <c r="CI7" s="38">
        <v>215.28</v>
      </c>
      <c r="CJ7" s="38">
        <v>207.96</v>
      </c>
      <c r="CK7" s="38">
        <v>194.31</v>
      </c>
      <c r="CL7" s="38">
        <v>136.38999999999999</v>
      </c>
      <c r="CM7" s="38" t="s">
        <v>114</v>
      </c>
      <c r="CN7" s="38" t="s">
        <v>114</v>
      </c>
      <c r="CO7" s="38" t="s">
        <v>114</v>
      </c>
      <c r="CP7" s="38" t="s">
        <v>114</v>
      </c>
      <c r="CQ7" s="38" t="s">
        <v>114</v>
      </c>
      <c r="CR7" s="38" t="s">
        <v>114</v>
      </c>
      <c r="CS7" s="38">
        <v>54.44</v>
      </c>
      <c r="CT7" s="38">
        <v>54.67</v>
      </c>
      <c r="CU7" s="38">
        <v>53.51</v>
      </c>
      <c r="CV7" s="38">
        <v>53.5</v>
      </c>
      <c r="CW7" s="38">
        <v>60.13</v>
      </c>
      <c r="CX7" s="38" t="s">
        <v>114</v>
      </c>
      <c r="CY7" s="38">
        <v>78.38</v>
      </c>
      <c r="CZ7" s="38">
        <v>78.19</v>
      </c>
      <c r="DA7" s="38">
        <v>78.66</v>
      </c>
      <c r="DB7" s="38">
        <v>78.8</v>
      </c>
      <c r="DC7" s="38" t="s">
        <v>114</v>
      </c>
      <c r="DD7" s="38">
        <v>84.2</v>
      </c>
      <c r="DE7" s="38">
        <v>83.8</v>
      </c>
      <c r="DF7" s="38">
        <v>83.91</v>
      </c>
      <c r="DG7" s="38">
        <v>83.51</v>
      </c>
      <c r="DH7" s="38">
        <v>95.06</v>
      </c>
      <c r="DI7" s="38" t="s">
        <v>114</v>
      </c>
      <c r="DJ7" s="38">
        <v>2.52</v>
      </c>
      <c r="DK7" s="38">
        <v>4.92</v>
      </c>
      <c r="DL7" s="38">
        <v>7.3</v>
      </c>
      <c r="DM7" s="38">
        <v>9.61</v>
      </c>
      <c r="DN7" s="38" t="s">
        <v>114</v>
      </c>
      <c r="DO7" s="38">
        <v>21.28</v>
      </c>
      <c r="DP7" s="38">
        <v>23.95</v>
      </c>
      <c r="DQ7" s="38">
        <v>21.09</v>
      </c>
      <c r="DR7" s="38">
        <v>21.16</v>
      </c>
      <c r="DS7" s="38">
        <v>38.130000000000003</v>
      </c>
      <c r="DT7" s="38" t="s">
        <v>114</v>
      </c>
      <c r="DU7" s="38">
        <v>0</v>
      </c>
      <c r="DV7" s="38">
        <v>0</v>
      </c>
      <c r="DW7" s="38">
        <v>0</v>
      </c>
      <c r="DX7" s="38">
        <v>0</v>
      </c>
      <c r="DY7" s="38" t="s">
        <v>114</v>
      </c>
      <c r="DZ7" s="38">
        <v>0</v>
      </c>
      <c r="EA7" s="38">
        <v>0</v>
      </c>
      <c r="EB7" s="38">
        <v>0</v>
      </c>
      <c r="EC7" s="38">
        <v>0</v>
      </c>
      <c r="ED7" s="38">
        <v>5.37</v>
      </c>
      <c r="EE7" s="38" t="s">
        <v>114</v>
      </c>
      <c r="EF7" s="38">
        <v>0</v>
      </c>
      <c r="EG7" s="38">
        <v>0</v>
      </c>
      <c r="EH7" s="38">
        <v>0</v>
      </c>
      <c r="EI7" s="38">
        <v>0</v>
      </c>
      <c r="EJ7" s="38" t="s">
        <v>114</v>
      </c>
      <c r="EK7" s="38">
        <v>0.04</v>
      </c>
      <c r="EL7" s="38">
        <v>0.11</v>
      </c>
      <c r="EM7" s="38">
        <v>0.15</v>
      </c>
      <c r="EN7" s="38">
        <v>0.16</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2019-01-21T23:39:08Z</cp:lastPrinted>
  <dcterms:created xsi:type="dcterms:W3CDTF">2018-12-03T08:47:43Z</dcterms:created>
  <dcterms:modified xsi:type="dcterms:W3CDTF">2019-01-21T23:39:16Z</dcterms:modified>
  <cp:category/>
</cp:coreProperties>
</file>