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15" yWindow="-15" windowWidth="14400" windowHeight="12780"/>
  </bookViews>
  <sheets>
    <sheet name="法適用_下水道事業" sheetId="4" r:id="rId1"/>
    <sheet name="データ" sheetId="5" state="hidden" r:id="rId2"/>
  </sheets>
  <calcPr calcId="144525"/>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AT10" i="4"/>
  <c r="AL10" i="4"/>
  <c r="AD10" i="4"/>
  <c r="W10" i="4"/>
  <c r="P10" i="4"/>
  <c r="I10" i="4"/>
  <c r="B10" i="4"/>
  <c r="BB8" i="4"/>
  <c r="AT8" i="4"/>
  <c r="AL8" i="4"/>
  <c r="W8" i="4"/>
  <c r="P8" i="4"/>
  <c r="I8" i="4"/>
  <c r="B8" i="4"/>
  <c r="B6" i="4"/>
  <c r="C10" i="5" l="1"/>
  <c r="D10" i="5"/>
  <c r="E10" i="5"/>
  <c r="B10" i="5"/>
</calcChain>
</file>

<file path=xl/sharedStrings.xml><?xml version="1.0" encoding="utf-8"?>
<sst xmlns="http://schemas.openxmlformats.org/spreadsheetml/2006/main" count="282" uniqueCount="123">
  <si>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</si>
  <si>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</si>
  <si>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</si>
  <si>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</si>
  <si>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</si>
  <si>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</si>
  <si>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</si>
  <si>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</si>
  <si>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</si>
  <si>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</si>
  <si>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</si>
  <si>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</si>
  <si>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</si>
  <si>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</si>
  <si>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</si>
  <si>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</si>
  <si>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</si>
  <si>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</si>
  <si>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</si>
  <si>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</si>
  <si>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</si>
  <si>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</si>
  <si>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</si>
  <si>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</si>
  <si>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</si>
  <si>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</si>
  <si>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</si>
  <si>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</si>
  <si>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</si>
  <si>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</si>
  <si>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</si>
  <si>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</si>
  <si>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</si>
  <si>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</si>
  <si>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</si>
  <si>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</si>
  <si>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</si>
  <si>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</si>
  <si>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</si>
  <si>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</si>
  <si>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</si>
  <si>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</si>
  <si>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</si>
  <si>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</si>
  <si>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</si>
  <si>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</si>
  <si>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</si>
  <si>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</si>
  <si>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</si>
  <si>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</si>
  <si>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</si>
  <si>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</si>
  <si>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</si>
  <si>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</si>
  <si>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</si>
  <si>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</si>
  <si>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</si>
  <si>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</si>
  <si>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</si>
  <si>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</si>
  <si>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</si>
  <si>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</si>
  <si>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</si>
  <si>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</si>
  <si>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</si>
  <si>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</si>
  <si>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</si>
  <si>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</si>
  <si>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</si>
  <si>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</si>
  <si>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</si>
  <si>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</si>
  <si>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</si>
  <si>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</si>
  <si>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</si>
  <si>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</si>
  <si>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</si>
  <si>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</si>
  <si>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</si>
  <si>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</si>
  <si>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</si>
  <si>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</si>
  <si>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</si>
  <si>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</si>
  <si>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</si>
  <si>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</si>
  <si>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</si>
  <si>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</si>
  <si>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</si>
  <si>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</si>
  <si>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</si>
  <si>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</si>
  <si>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</si>
  <si>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</si>
  <si>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</si>
  <si>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</si>
  <si>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</si>
  <si>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</si>
  <si>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</si>
  <si>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</si>
  <si>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</si>
  <si>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</si>
  <si>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</si>
  <si>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</si>
  <si>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</si>
  <si>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</si>
  <si>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</si>
  <si>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</si>
  <si>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秋田県　男鹿市</t>
  </si>
  <si>
    <t>法適用</t>
  </si>
  <si>
    <t>下水道事業</t>
  </si>
  <si>
    <t>公共下水道</t>
  </si>
  <si>
    <t>Cc2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</si>
  <si>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</si>
  <si>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</si>
  <si>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</si>
  <si>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</si>
  <si>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</si>
  <si>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</si>
  <si>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</si>
  <si>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本市の公共下水道事業は、類似団体と比較すると、経常収支比率では同程度であるが、水洗化率が低くなっている。
今後は、経営戦略に基づき経費削減と合わせて個別訪問等により水洗化率の向上を図り、使用料収入の増加に努める。</t>
    <phoneticPr fontId="4"/>
  </si>
  <si>
    <t>○経常収支比率は101.39%で100%以上となっているが、使用料収入以外の一般会計補助金が経常収益の約33%を占めている。また、経年で比較すると船川港女川地区、脇本地区の管渠整備に伴い新規加入者が増加したため使用料収入は増えているが、償却資産が増加したことに伴う減価償却費の増額や、男鹿市全体での人口減少により、経常収支比率は年々悪化している。今後も個別訪問等により水洗化率の向上を図り、使用料収入の増加に努める。
○流動比率は、100%以上であることが必要であるとされているが、本市は12.84%となっている。これは翌年度償還の企業債等が流動負債へ計上されているためで、その企業債等を除いた比率は、286.64%となり100%を上回っている。
〇経費回収率は166.47％と類似団体75.54％に比べて上回っていることから、公費負担分を除いた汚水処理費は使用料収入で賄えていると考えているが、今後も更なる費用削減に努める。
○水洗化率は78.66％と類似団体83.91%に比べて下回っていることから、下水道未接続世帯を個別訪問し、使用料収入の増加並びに水洗化率の向上に努める。</t>
    <rPh sb="65" eb="67">
      <t>ケイネン</t>
    </rPh>
    <rPh sb="68" eb="70">
      <t>ヒカク</t>
    </rPh>
    <rPh sb="73" eb="75">
      <t>フナカワ</t>
    </rPh>
    <rPh sb="75" eb="76">
      <t>ミナト</t>
    </rPh>
    <rPh sb="76" eb="77">
      <t>オンナ</t>
    </rPh>
    <rPh sb="77" eb="78">
      <t>カワ</t>
    </rPh>
    <rPh sb="78" eb="80">
      <t>チク</t>
    </rPh>
    <rPh sb="81" eb="83">
      <t>ワキモト</t>
    </rPh>
    <rPh sb="83" eb="85">
      <t>チク</t>
    </rPh>
    <rPh sb="86" eb="88">
      <t>カンキョ</t>
    </rPh>
    <rPh sb="88" eb="90">
      <t>セイビ</t>
    </rPh>
    <rPh sb="91" eb="92">
      <t>トモナ</t>
    </rPh>
    <rPh sb="93" eb="95">
      <t>シンキ</t>
    </rPh>
    <rPh sb="95" eb="97">
      <t>カニュウ</t>
    </rPh>
    <rPh sb="97" eb="98">
      <t>シャ</t>
    </rPh>
    <rPh sb="99" eb="101">
      <t>ゾウカ</t>
    </rPh>
    <rPh sb="105" eb="108">
      <t>シヨウリョウ</t>
    </rPh>
    <rPh sb="108" eb="110">
      <t>シュウニュウ</t>
    </rPh>
    <rPh sb="111" eb="112">
      <t>フ</t>
    </rPh>
    <rPh sb="118" eb="120">
      <t>ショウキャク</t>
    </rPh>
    <rPh sb="120" eb="122">
      <t>シサン</t>
    </rPh>
    <rPh sb="123" eb="125">
      <t>ゾウカ</t>
    </rPh>
    <rPh sb="130" eb="131">
      <t>トモナ</t>
    </rPh>
    <rPh sb="132" eb="134">
      <t>ゲンカ</t>
    </rPh>
    <rPh sb="134" eb="136">
      <t>ショウキャク</t>
    </rPh>
    <rPh sb="136" eb="137">
      <t>ヒ</t>
    </rPh>
    <rPh sb="138" eb="140">
      <t>ゾウガク</t>
    </rPh>
    <rPh sb="142" eb="145">
      <t>オガシ</t>
    </rPh>
    <rPh sb="145" eb="147">
      <t>ゼンタイ</t>
    </rPh>
    <rPh sb="149" eb="151">
      <t>ジンコウ</t>
    </rPh>
    <rPh sb="151" eb="153">
      <t>ゲンショウ</t>
    </rPh>
    <rPh sb="157" eb="159">
      <t>ケイジョウ</t>
    </rPh>
    <rPh sb="159" eb="161">
      <t>シュウシ</t>
    </rPh>
    <rPh sb="161" eb="163">
      <t>ヒリツ</t>
    </rPh>
    <rPh sb="164" eb="166">
      <t>ネンネン</t>
    </rPh>
    <rPh sb="166" eb="168">
      <t>アッカ</t>
    </rPh>
    <rPh sb="325" eb="327">
      <t>ケイヒ</t>
    </rPh>
    <rPh sb="327" eb="329">
      <t>カイシュウ</t>
    </rPh>
    <rPh sb="329" eb="330">
      <t>リツ</t>
    </rPh>
    <rPh sb="339" eb="341">
      <t>ルイジ</t>
    </rPh>
    <rPh sb="341" eb="343">
      <t>ダンタイ</t>
    </rPh>
    <rPh sb="350" eb="351">
      <t>クラ</t>
    </rPh>
    <rPh sb="353" eb="355">
      <t>ウワマワ</t>
    </rPh>
    <rPh sb="364" eb="366">
      <t>コウヒ</t>
    </rPh>
    <rPh sb="366" eb="368">
      <t>フタン</t>
    </rPh>
    <rPh sb="368" eb="369">
      <t>ブン</t>
    </rPh>
    <rPh sb="370" eb="371">
      <t>ノゾ</t>
    </rPh>
    <rPh sb="373" eb="375">
      <t>オスイ</t>
    </rPh>
    <rPh sb="375" eb="377">
      <t>ショリ</t>
    </rPh>
    <rPh sb="377" eb="378">
      <t>ヒ</t>
    </rPh>
    <rPh sb="379" eb="382">
      <t>シヨウリョウ</t>
    </rPh>
    <rPh sb="382" eb="384">
      <t>シュウニュウ</t>
    </rPh>
    <rPh sb="385" eb="386">
      <t>マカナ</t>
    </rPh>
    <rPh sb="391" eb="392">
      <t>カンガ</t>
    </rPh>
    <rPh sb="398" eb="400">
      <t>コンゴ</t>
    </rPh>
    <rPh sb="401" eb="402">
      <t>サラ</t>
    </rPh>
    <rPh sb="404" eb="406">
      <t>ヒヨウ</t>
    </rPh>
    <rPh sb="406" eb="408">
      <t>サクゲン</t>
    </rPh>
    <rPh sb="409" eb="410">
      <t>ツト</t>
    </rPh>
    <rPh sb="415" eb="418">
      <t>スイセンカ</t>
    </rPh>
    <rPh sb="418" eb="419">
      <t>リツ</t>
    </rPh>
    <rPh sb="427" eb="429">
      <t>ルイジ</t>
    </rPh>
    <rPh sb="429" eb="431">
      <t>ダンタイ</t>
    </rPh>
    <phoneticPr fontId="4"/>
  </si>
  <si>
    <t>○有形固定資産減価償却率は7.30%と類似団体21.09%に比べて下回っているが、これは保有資産の減価償却がどの程度進んでいるかを示しているもので、本市の場合は老朽化は進んでいないと考えている。
○管渠改善率について、本市は耐用年数を経過した管渠はないので管渠改善率は0.0%となっている。</t>
    <rPh sb="19" eb="21">
      <t>ルイジ</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</si>
</sst>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Fill="1" applyBorder="1" applyAlignment="1" applyProtection="1">
      <alignment horizontal="left" vertical="top" wrapText="1"/>
      <protection locked="0"/>
    </xf>
    <xf numFmtId="0" fontId="5" fillId="0" borderId="0" xfId="1" applyFont="1" applyFill="1" applyBorder="1" applyAlignment="1" applyProtection="1">
      <alignment horizontal="left" vertical="top" wrapText="1"/>
      <protection locked="0"/>
    </xf>
    <xf numFmtId="0" fontId="5" fillId="0" borderId="7" xfId="1" applyFont="1" applyFill="1" applyBorder="1" applyAlignment="1" applyProtection="1">
      <alignment horizontal="left" vertical="top" wrapText="1"/>
      <protection locked="0"/>
    </xf>
    <xf numFmtId="0" fontId="5" fillId="0" borderId="8" xfId="1" applyFont="1" applyFill="1" applyBorder="1" applyAlignment="1" applyProtection="1">
      <alignment horizontal="left" vertical="top" wrapText="1"/>
      <protection locked="0"/>
    </xf>
    <xf numFmtId="0" fontId="5" fillId="0" borderId="1" xfId="1" applyFont="1" applyFill="1" applyBorder="1" applyAlignment="1" applyProtection="1">
      <alignment horizontal="left" vertical="top" wrapText="1"/>
      <protection locked="0"/>
    </xf>
    <xf numFmtId="0" fontId="5" fillId="0" borderId="9" xfId="1" applyFont="1" applyFill="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31959296"/>
        <c:axId val="3200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0.04</c:v>
                </c:pt>
                <c:pt idx="3">
                  <c:v>0.11</c:v>
                </c:pt>
                <c:pt idx="4">
                  <c:v>0.15</c:v>
                </c:pt>
              </c:numCache>
            </c:numRef>
          </c:val>
          <c:smooth val="0"/>
        </c:ser>
        <c:dLbls>
          <c:showLegendKey val="0"/>
          <c:showVal val="0"/>
          <c:showCatName val="0"/>
          <c:showSerName val="0"/>
          <c:showPercent val="0"/>
          <c:showBubbleSize val="0"/>
        </c:dLbls>
        <c:marker val="1"/>
        <c:smooth val="0"/>
        <c:axId val="31959296"/>
        <c:axId val="32002048"/>
      </c:lineChart>
      <c:dateAx>
        <c:axId val="31959296"/>
        <c:scaling>
          <c:orientation val="minMax"/>
        </c:scaling>
        <c:delete val="1"/>
        <c:axPos val="b"/>
        <c:numFmt formatCode="ge" sourceLinked="1"/>
        <c:majorTickMark val="none"/>
        <c:minorTickMark val="none"/>
        <c:tickLblPos val="none"/>
        <c:crossAx val="32002048"/>
        <c:crosses val="autoZero"/>
        <c:auto val="1"/>
        <c:lblOffset val="100"/>
        <c:baseTimeUnit val="years"/>
      </c:dateAx>
      <c:valAx>
        <c:axId val="3200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5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100.18</c:v>
                </c:pt>
                <c:pt idx="3">
                  <c:v>112.3</c:v>
                </c:pt>
                <c:pt idx="4">
                  <c:v>101.39</c:v>
                </c:pt>
              </c:numCache>
            </c:numRef>
          </c:val>
        </c:ser>
        <c:dLbls>
          <c:showLegendKey val="0"/>
          <c:showVal val="0"/>
          <c:showCatName val="0"/>
          <c:showSerName val="0"/>
          <c:showPercent val="0"/>
          <c:showBubbleSize val="0"/>
        </c:dLbls>
        <c:gapWidth val="150"/>
        <c:axId val="33624064"/>
        <c:axId val="3362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108.56</c:v>
                </c:pt>
                <c:pt idx="3">
                  <c:v>109.12</c:v>
                </c:pt>
                <c:pt idx="4">
                  <c:v>106.85</c:v>
                </c:pt>
              </c:numCache>
            </c:numRef>
          </c:val>
          <c:smooth val="0"/>
        </c:ser>
        <c:dLbls>
          <c:showLegendKey val="0"/>
          <c:showVal val="0"/>
          <c:showCatName val="0"/>
          <c:showSerName val="0"/>
          <c:showPercent val="0"/>
          <c:showBubbleSize val="0"/>
        </c:dLbls>
        <c:marker val="1"/>
        <c:smooth val="0"/>
        <c:axId val="33624064"/>
        <c:axId val="33626368"/>
      </c:lineChart>
      <c:dateAx>
        <c:axId val="33624064"/>
        <c:scaling>
          <c:orientation val="minMax"/>
        </c:scaling>
        <c:delete val="1"/>
        <c:axPos val="b"/>
        <c:numFmt formatCode="ge" sourceLinked="1"/>
        <c:majorTickMark val="none"/>
        <c:minorTickMark val="none"/>
        <c:tickLblPos val="none"/>
        <c:crossAx val="33626368"/>
        <c:crosses val="autoZero"/>
        <c:auto val="1"/>
        <c:lblOffset val="100"/>
        <c:baseTimeUnit val="years"/>
      </c:dateAx>
      <c:valAx>
        <c:axId val="33626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62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2.52</c:v>
                </c:pt>
                <c:pt idx="3">
                  <c:v>4.92</c:v>
                </c:pt>
                <c:pt idx="4">
                  <c:v>7.3</c:v>
                </c:pt>
              </c:numCache>
            </c:numRef>
          </c:val>
        </c:ser>
        <c:dLbls>
          <c:showLegendKey val="0"/>
          <c:showVal val="0"/>
          <c:showCatName val="0"/>
          <c:showSerName val="0"/>
          <c:showPercent val="0"/>
          <c:showBubbleSize val="0"/>
        </c:dLbls>
        <c:gapWidth val="150"/>
        <c:axId val="37692160"/>
        <c:axId val="3776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21.28</c:v>
                </c:pt>
                <c:pt idx="3">
                  <c:v>23.95</c:v>
                </c:pt>
                <c:pt idx="4">
                  <c:v>21.09</c:v>
                </c:pt>
              </c:numCache>
            </c:numRef>
          </c:val>
          <c:smooth val="0"/>
        </c:ser>
        <c:dLbls>
          <c:showLegendKey val="0"/>
          <c:showVal val="0"/>
          <c:showCatName val="0"/>
          <c:showSerName val="0"/>
          <c:showPercent val="0"/>
          <c:showBubbleSize val="0"/>
        </c:dLbls>
        <c:marker val="1"/>
        <c:smooth val="0"/>
        <c:axId val="37692160"/>
        <c:axId val="37761792"/>
      </c:lineChart>
      <c:dateAx>
        <c:axId val="37692160"/>
        <c:scaling>
          <c:orientation val="minMax"/>
        </c:scaling>
        <c:delete val="1"/>
        <c:axPos val="b"/>
        <c:numFmt formatCode="ge" sourceLinked="1"/>
        <c:majorTickMark val="none"/>
        <c:minorTickMark val="none"/>
        <c:tickLblPos val="none"/>
        <c:crossAx val="37761792"/>
        <c:crosses val="autoZero"/>
        <c:auto val="1"/>
        <c:lblOffset val="100"/>
        <c:baseTimeUnit val="years"/>
      </c:dateAx>
      <c:valAx>
        <c:axId val="3776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9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74637440"/>
        <c:axId val="17463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174637440"/>
        <c:axId val="174639360"/>
      </c:lineChart>
      <c:dateAx>
        <c:axId val="174637440"/>
        <c:scaling>
          <c:orientation val="minMax"/>
        </c:scaling>
        <c:delete val="1"/>
        <c:axPos val="b"/>
        <c:numFmt formatCode="ge" sourceLinked="1"/>
        <c:majorTickMark val="none"/>
        <c:minorTickMark val="none"/>
        <c:tickLblPos val="none"/>
        <c:crossAx val="174639360"/>
        <c:crosses val="autoZero"/>
        <c:auto val="1"/>
        <c:lblOffset val="100"/>
        <c:baseTimeUnit val="years"/>
      </c:dateAx>
      <c:valAx>
        <c:axId val="17463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63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0.72</c:v>
                </c:pt>
                <c:pt idx="3" formatCode="#,##0.00;&quot;△&quot;#,##0.00">
                  <c:v>0</c:v>
                </c:pt>
                <c:pt idx="4" formatCode="#,##0.00;&quot;△&quot;#,##0.00">
                  <c:v>0</c:v>
                </c:pt>
              </c:numCache>
            </c:numRef>
          </c:val>
        </c:ser>
        <c:dLbls>
          <c:showLegendKey val="0"/>
          <c:showVal val="0"/>
          <c:showCatName val="0"/>
          <c:showSerName val="0"/>
          <c:showPercent val="0"/>
          <c:showBubbleSize val="0"/>
        </c:dLbls>
        <c:gapWidth val="150"/>
        <c:axId val="30225536"/>
        <c:axId val="3022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100.32</c:v>
                </c:pt>
                <c:pt idx="3">
                  <c:v>116.49</c:v>
                </c:pt>
                <c:pt idx="4">
                  <c:v>92.92</c:v>
                </c:pt>
              </c:numCache>
            </c:numRef>
          </c:val>
          <c:smooth val="0"/>
        </c:ser>
        <c:dLbls>
          <c:showLegendKey val="0"/>
          <c:showVal val="0"/>
          <c:showCatName val="0"/>
          <c:showSerName val="0"/>
          <c:showPercent val="0"/>
          <c:showBubbleSize val="0"/>
        </c:dLbls>
        <c:marker val="1"/>
        <c:smooth val="0"/>
        <c:axId val="30225536"/>
        <c:axId val="30227456"/>
      </c:lineChart>
      <c:dateAx>
        <c:axId val="30225536"/>
        <c:scaling>
          <c:orientation val="minMax"/>
        </c:scaling>
        <c:delete val="1"/>
        <c:axPos val="b"/>
        <c:numFmt formatCode="ge" sourceLinked="1"/>
        <c:majorTickMark val="none"/>
        <c:minorTickMark val="none"/>
        <c:tickLblPos val="none"/>
        <c:crossAx val="30227456"/>
        <c:crosses val="autoZero"/>
        <c:auto val="1"/>
        <c:lblOffset val="100"/>
        <c:baseTimeUnit val="years"/>
      </c:dateAx>
      <c:valAx>
        <c:axId val="3022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2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10.6</c:v>
                </c:pt>
                <c:pt idx="3">
                  <c:v>15.91</c:v>
                </c:pt>
                <c:pt idx="4">
                  <c:v>12.84</c:v>
                </c:pt>
              </c:numCache>
            </c:numRef>
          </c:val>
        </c:ser>
        <c:dLbls>
          <c:showLegendKey val="0"/>
          <c:showVal val="0"/>
          <c:showCatName val="0"/>
          <c:showSerName val="0"/>
          <c:showPercent val="0"/>
          <c:showBubbleSize val="0"/>
        </c:dLbls>
        <c:gapWidth val="150"/>
        <c:axId val="30250112"/>
        <c:axId val="3025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49.23</c:v>
                </c:pt>
                <c:pt idx="3">
                  <c:v>44.37</c:v>
                </c:pt>
                <c:pt idx="4">
                  <c:v>50.66</c:v>
                </c:pt>
              </c:numCache>
            </c:numRef>
          </c:val>
          <c:smooth val="0"/>
        </c:ser>
        <c:dLbls>
          <c:showLegendKey val="0"/>
          <c:showVal val="0"/>
          <c:showCatName val="0"/>
          <c:showSerName val="0"/>
          <c:showPercent val="0"/>
          <c:showBubbleSize val="0"/>
        </c:dLbls>
        <c:marker val="1"/>
        <c:smooth val="0"/>
        <c:axId val="30250112"/>
        <c:axId val="30252032"/>
      </c:lineChart>
      <c:dateAx>
        <c:axId val="30250112"/>
        <c:scaling>
          <c:orientation val="minMax"/>
        </c:scaling>
        <c:delete val="1"/>
        <c:axPos val="b"/>
        <c:numFmt formatCode="ge" sourceLinked="1"/>
        <c:majorTickMark val="none"/>
        <c:minorTickMark val="none"/>
        <c:tickLblPos val="none"/>
        <c:crossAx val="30252032"/>
        <c:crosses val="autoZero"/>
        <c:auto val="1"/>
        <c:lblOffset val="100"/>
        <c:baseTimeUnit val="years"/>
      </c:dateAx>
      <c:valAx>
        <c:axId val="3025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5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3355.77</c:v>
                </c:pt>
                <c:pt idx="3">
                  <c:v>677.35</c:v>
                </c:pt>
                <c:pt idx="4">
                  <c:v>1852.5</c:v>
                </c:pt>
              </c:numCache>
            </c:numRef>
          </c:val>
        </c:ser>
        <c:dLbls>
          <c:showLegendKey val="0"/>
          <c:showVal val="0"/>
          <c:showCatName val="0"/>
          <c:showSerName val="0"/>
          <c:showPercent val="0"/>
          <c:showBubbleSize val="0"/>
        </c:dLbls>
        <c:gapWidth val="150"/>
        <c:axId val="30278400"/>
        <c:axId val="3028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1136.5</c:v>
                </c:pt>
                <c:pt idx="3">
                  <c:v>1118.56</c:v>
                </c:pt>
                <c:pt idx="4">
                  <c:v>1111.31</c:v>
                </c:pt>
              </c:numCache>
            </c:numRef>
          </c:val>
          <c:smooth val="0"/>
        </c:ser>
        <c:dLbls>
          <c:showLegendKey val="0"/>
          <c:showVal val="0"/>
          <c:showCatName val="0"/>
          <c:showSerName val="0"/>
          <c:showPercent val="0"/>
          <c:showBubbleSize val="0"/>
        </c:dLbls>
        <c:marker val="1"/>
        <c:smooth val="0"/>
        <c:axId val="30278400"/>
        <c:axId val="30280320"/>
      </c:lineChart>
      <c:dateAx>
        <c:axId val="30278400"/>
        <c:scaling>
          <c:orientation val="minMax"/>
        </c:scaling>
        <c:delete val="1"/>
        <c:axPos val="b"/>
        <c:numFmt formatCode="ge" sourceLinked="1"/>
        <c:majorTickMark val="none"/>
        <c:minorTickMark val="none"/>
        <c:tickLblPos val="none"/>
        <c:crossAx val="30280320"/>
        <c:crosses val="autoZero"/>
        <c:auto val="1"/>
        <c:lblOffset val="100"/>
        <c:baseTimeUnit val="years"/>
      </c:dateAx>
      <c:valAx>
        <c:axId val="3028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7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52.98</c:v>
                </c:pt>
                <c:pt idx="3">
                  <c:v>145.19999999999999</c:v>
                </c:pt>
                <c:pt idx="4">
                  <c:v>166.47</c:v>
                </c:pt>
              </c:numCache>
            </c:numRef>
          </c:val>
        </c:ser>
        <c:dLbls>
          <c:showLegendKey val="0"/>
          <c:showVal val="0"/>
          <c:showCatName val="0"/>
          <c:showSerName val="0"/>
          <c:showPercent val="0"/>
          <c:showBubbleSize val="0"/>
        </c:dLbls>
        <c:gapWidth val="150"/>
        <c:axId val="30322688"/>
        <c:axId val="3032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71.650000000000006</c:v>
                </c:pt>
                <c:pt idx="3">
                  <c:v>72.33</c:v>
                </c:pt>
                <c:pt idx="4">
                  <c:v>75.540000000000006</c:v>
                </c:pt>
              </c:numCache>
            </c:numRef>
          </c:val>
          <c:smooth val="0"/>
        </c:ser>
        <c:dLbls>
          <c:showLegendKey val="0"/>
          <c:showVal val="0"/>
          <c:showCatName val="0"/>
          <c:showSerName val="0"/>
          <c:showPercent val="0"/>
          <c:showBubbleSize val="0"/>
        </c:dLbls>
        <c:marker val="1"/>
        <c:smooth val="0"/>
        <c:axId val="30322688"/>
        <c:axId val="30324608"/>
      </c:lineChart>
      <c:dateAx>
        <c:axId val="30322688"/>
        <c:scaling>
          <c:orientation val="minMax"/>
        </c:scaling>
        <c:delete val="1"/>
        <c:axPos val="b"/>
        <c:numFmt formatCode="ge" sourceLinked="1"/>
        <c:majorTickMark val="none"/>
        <c:minorTickMark val="none"/>
        <c:tickLblPos val="none"/>
        <c:crossAx val="30324608"/>
        <c:crosses val="autoZero"/>
        <c:auto val="1"/>
        <c:lblOffset val="100"/>
        <c:baseTimeUnit val="years"/>
      </c:dateAx>
      <c:valAx>
        <c:axId val="3032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2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320</c:v>
                </c:pt>
                <c:pt idx="3">
                  <c:v>116.61</c:v>
                </c:pt>
                <c:pt idx="4">
                  <c:v>101.88</c:v>
                </c:pt>
              </c:numCache>
            </c:numRef>
          </c:val>
        </c:ser>
        <c:dLbls>
          <c:showLegendKey val="0"/>
          <c:showVal val="0"/>
          <c:showCatName val="0"/>
          <c:showSerName val="0"/>
          <c:showPercent val="0"/>
          <c:showBubbleSize val="0"/>
        </c:dLbls>
        <c:gapWidth val="150"/>
        <c:axId val="30342528"/>
        <c:axId val="3185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217.82</c:v>
                </c:pt>
                <c:pt idx="3">
                  <c:v>215.28</c:v>
                </c:pt>
                <c:pt idx="4">
                  <c:v>207.96</c:v>
                </c:pt>
              </c:numCache>
            </c:numRef>
          </c:val>
          <c:smooth val="0"/>
        </c:ser>
        <c:dLbls>
          <c:showLegendKey val="0"/>
          <c:showVal val="0"/>
          <c:showCatName val="0"/>
          <c:showSerName val="0"/>
          <c:showPercent val="0"/>
          <c:showBubbleSize val="0"/>
        </c:dLbls>
        <c:marker val="1"/>
        <c:smooth val="0"/>
        <c:axId val="30342528"/>
        <c:axId val="31856128"/>
      </c:lineChart>
      <c:dateAx>
        <c:axId val="30342528"/>
        <c:scaling>
          <c:orientation val="minMax"/>
        </c:scaling>
        <c:delete val="1"/>
        <c:axPos val="b"/>
        <c:numFmt formatCode="ge" sourceLinked="1"/>
        <c:majorTickMark val="none"/>
        <c:minorTickMark val="none"/>
        <c:tickLblPos val="none"/>
        <c:crossAx val="31856128"/>
        <c:crosses val="autoZero"/>
        <c:auto val="1"/>
        <c:lblOffset val="100"/>
        <c:baseTimeUnit val="years"/>
      </c:dateAx>
      <c:valAx>
        <c:axId val="3185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34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869952"/>
        <c:axId val="3188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54.44</c:v>
                </c:pt>
                <c:pt idx="3">
                  <c:v>54.67</c:v>
                </c:pt>
                <c:pt idx="4">
                  <c:v>53.51</c:v>
                </c:pt>
              </c:numCache>
            </c:numRef>
          </c:val>
          <c:smooth val="0"/>
        </c:ser>
        <c:dLbls>
          <c:showLegendKey val="0"/>
          <c:showVal val="0"/>
          <c:showCatName val="0"/>
          <c:showSerName val="0"/>
          <c:showPercent val="0"/>
          <c:showBubbleSize val="0"/>
        </c:dLbls>
        <c:marker val="1"/>
        <c:smooth val="0"/>
        <c:axId val="31869952"/>
        <c:axId val="31880320"/>
      </c:lineChart>
      <c:dateAx>
        <c:axId val="31869952"/>
        <c:scaling>
          <c:orientation val="minMax"/>
        </c:scaling>
        <c:delete val="1"/>
        <c:axPos val="b"/>
        <c:numFmt formatCode="ge" sourceLinked="1"/>
        <c:majorTickMark val="none"/>
        <c:minorTickMark val="none"/>
        <c:tickLblPos val="none"/>
        <c:crossAx val="31880320"/>
        <c:crosses val="autoZero"/>
        <c:auto val="1"/>
        <c:lblOffset val="100"/>
        <c:baseTimeUnit val="years"/>
      </c:dateAx>
      <c:valAx>
        <c:axId val="3188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6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78.38</c:v>
                </c:pt>
                <c:pt idx="3">
                  <c:v>78.19</c:v>
                </c:pt>
                <c:pt idx="4">
                  <c:v>78.66</c:v>
                </c:pt>
              </c:numCache>
            </c:numRef>
          </c:val>
        </c:ser>
        <c:dLbls>
          <c:showLegendKey val="0"/>
          <c:showVal val="0"/>
          <c:showCatName val="0"/>
          <c:showSerName val="0"/>
          <c:showPercent val="0"/>
          <c:showBubbleSize val="0"/>
        </c:dLbls>
        <c:gapWidth val="150"/>
        <c:axId val="31906432"/>
        <c:axId val="3190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84.2</c:v>
                </c:pt>
                <c:pt idx="3">
                  <c:v>83.8</c:v>
                </c:pt>
                <c:pt idx="4">
                  <c:v>83.91</c:v>
                </c:pt>
              </c:numCache>
            </c:numRef>
          </c:val>
          <c:smooth val="0"/>
        </c:ser>
        <c:dLbls>
          <c:showLegendKey val="0"/>
          <c:showVal val="0"/>
          <c:showCatName val="0"/>
          <c:showSerName val="0"/>
          <c:showPercent val="0"/>
          <c:showBubbleSize val="0"/>
        </c:dLbls>
        <c:marker val="1"/>
        <c:smooth val="0"/>
        <c:axId val="31906432"/>
        <c:axId val="31908608"/>
      </c:lineChart>
      <c:dateAx>
        <c:axId val="31906432"/>
        <c:scaling>
          <c:orientation val="minMax"/>
        </c:scaling>
        <c:delete val="1"/>
        <c:axPos val="b"/>
        <c:numFmt formatCode="ge" sourceLinked="1"/>
        <c:majorTickMark val="none"/>
        <c:minorTickMark val="none"/>
        <c:tickLblPos val="none"/>
        <c:crossAx val="31908608"/>
        <c:crosses val="autoZero"/>
        <c:auto val="1"/>
        <c:lblOffset val="100"/>
        <c:baseTimeUnit val="years"/>
      </c:dateAx>
      <c:valAx>
        <c:axId val="3190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0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X19" zoomScaleNormal="100" workbookViewId="0">
      <selection activeCell="BN7" sqref="BN7"/>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2" t="str">
        <f>データ!H6</f>
        <v>秋田県　男鹿市</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4"/>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4"/>
      <c r="BK7" s="4"/>
      <c r="BL7" s="5" t="s">
        <v>9</v>
      </c>
      <c r="BM7" s="6"/>
      <c r="BN7" s="6"/>
      <c r="BO7" s="6"/>
      <c r="BP7" s="6"/>
      <c r="BQ7" s="6"/>
      <c r="BR7" s="6"/>
      <c r="BS7" s="6"/>
      <c r="BT7" s="6"/>
      <c r="BU7" s="6"/>
      <c r="BV7" s="6"/>
      <c r="BW7" s="6"/>
      <c r="BX7" s="6"/>
      <c r="BY7" s="7"/>
    </row>
    <row r="8" spans="1:78" ht="18.75" customHeight="1">
      <c r="A8" s="2"/>
      <c r="B8" s="79" t="str">
        <f>データ!I6</f>
        <v>法適用</v>
      </c>
      <c r="C8" s="79"/>
      <c r="D8" s="79"/>
      <c r="E8" s="79"/>
      <c r="F8" s="79"/>
      <c r="G8" s="79"/>
      <c r="H8" s="79"/>
      <c r="I8" s="79" t="str">
        <f>データ!J6</f>
        <v>下水道事業</v>
      </c>
      <c r="J8" s="79"/>
      <c r="K8" s="79"/>
      <c r="L8" s="79"/>
      <c r="M8" s="79"/>
      <c r="N8" s="79"/>
      <c r="O8" s="79"/>
      <c r="P8" s="79" t="str">
        <f>データ!K6</f>
        <v>公共下水道</v>
      </c>
      <c r="Q8" s="79"/>
      <c r="R8" s="79"/>
      <c r="S8" s="79"/>
      <c r="T8" s="79"/>
      <c r="U8" s="79"/>
      <c r="V8" s="79"/>
      <c r="W8" s="79" t="str">
        <f>データ!L6</f>
        <v>Cc2</v>
      </c>
      <c r="X8" s="79"/>
      <c r="Y8" s="79"/>
      <c r="Z8" s="79"/>
      <c r="AA8" s="79"/>
      <c r="AB8" s="79"/>
      <c r="AC8" s="79"/>
      <c r="AD8" s="80" t="s">
        <v>119</v>
      </c>
      <c r="AE8" s="80"/>
      <c r="AF8" s="80"/>
      <c r="AG8" s="80"/>
      <c r="AH8" s="80"/>
      <c r="AI8" s="80"/>
      <c r="AJ8" s="80"/>
      <c r="AK8" s="4"/>
      <c r="AL8" s="74">
        <f>データ!S6</f>
        <v>29046</v>
      </c>
      <c r="AM8" s="74"/>
      <c r="AN8" s="74"/>
      <c r="AO8" s="74"/>
      <c r="AP8" s="74"/>
      <c r="AQ8" s="74"/>
      <c r="AR8" s="74"/>
      <c r="AS8" s="74"/>
      <c r="AT8" s="73">
        <f>データ!T6</f>
        <v>241.09</v>
      </c>
      <c r="AU8" s="73"/>
      <c r="AV8" s="73"/>
      <c r="AW8" s="73"/>
      <c r="AX8" s="73"/>
      <c r="AY8" s="73"/>
      <c r="AZ8" s="73"/>
      <c r="BA8" s="73"/>
      <c r="BB8" s="73">
        <f>データ!U6</f>
        <v>120.48</v>
      </c>
      <c r="BC8" s="73"/>
      <c r="BD8" s="73"/>
      <c r="BE8" s="73"/>
      <c r="BF8" s="73"/>
      <c r="BG8" s="73"/>
      <c r="BH8" s="73"/>
      <c r="BI8" s="73"/>
      <c r="BJ8" s="4"/>
      <c r="BK8" s="4"/>
      <c r="BL8" s="77" t="s">
        <v>10</v>
      </c>
      <c r="BM8" s="78"/>
      <c r="BN8" s="8" t="s">
        <v>11</v>
      </c>
      <c r="BO8" s="9"/>
      <c r="BP8" s="9"/>
      <c r="BQ8" s="9"/>
      <c r="BR8" s="9"/>
      <c r="BS8" s="9"/>
      <c r="BT8" s="9"/>
      <c r="BU8" s="9"/>
      <c r="BV8" s="9"/>
      <c r="BW8" s="9"/>
      <c r="BX8" s="9"/>
      <c r="BY8" s="10"/>
    </row>
    <row r="9" spans="1:78" ht="18.75" customHeight="1">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4"/>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4"/>
      <c r="BK9" s="4"/>
      <c r="BL9" s="71" t="s">
        <v>20</v>
      </c>
      <c r="BM9" s="72"/>
      <c r="BN9" s="11" t="s">
        <v>21</v>
      </c>
      <c r="BO9" s="12"/>
      <c r="BP9" s="12"/>
      <c r="BQ9" s="12"/>
      <c r="BR9" s="12"/>
      <c r="BS9" s="12"/>
      <c r="BT9" s="12"/>
      <c r="BU9" s="12"/>
      <c r="BV9" s="12"/>
      <c r="BW9" s="12"/>
      <c r="BX9" s="12"/>
      <c r="BY9" s="13"/>
    </row>
    <row r="10" spans="1:78" ht="18.75" customHeight="1">
      <c r="A10" s="2"/>
      <c r="B10" s="73" t="str">
        <f>データ!N6</f>
        <v>-</v>
      </c>
      <c r="C10" s="73"/>
      <c r="D10" s="73"/>
      <c r="E10" s="73"/>
      <c r="F10" s="73"/>
      <c r="G10" s="73"/>
      <c r="H10" s="73"/>
      <c r="I10" s="73">
        <f>データ!O6</f>
        <v>38.11</v>
      </c>
      <c r="J10" s="73"/>
      <c r="K10" s="73"/>
      <c r="L10" s="73"/>
      <c r="M10" s="73"/>
      <c r="N10" s="73"/>
      <c r="O10" s="73"/>
      <c r="P10" s="73">
        <f>データ!P6</f>
        <v>50.69</v>
      </c>
      <c r="Q10" s="73"/>
      <c r="R10" s="73"/>
      <c r="S10" s="73"/>
      <c r="T10" s="73"/>
      <c r="U10" s="73"/>
      <c r="V10" s="73"/>
      <c r="W10" s="73">
        <f>データ!Q6</f>
        <v>100</v>
      </c>
      <c r="X10" s="73"/>
      <c r="Y10" s="73"/>
      <c r="Z10" s="73"/>
      <c r="AA10" s="73"/>
      <c r="AB10" s="73"/>
      <c r="AC10" s="73"/>
      <c r="AD10" s="74">
        <f>データ!R6</f>
        <v>3240</v>
      </c>
      <c r="AE10" s="74"/>
      <c r="AF10" s="74"/>
      <c r="AG10" s="74"/>
      <c r="AH10" s="74"/>
      <c r="AI10" s="74"/>
      <c r="AJ10" s="74"/>
      <c r="AK10" s="2"/>
      <c r="AL10" s="74">
        <f>データ!V6</f>
        <v>14586</v>
      </c>
      <c r="AM10" s="74"/>
      <c r="AN10" s="74"/>
      <c r="AO10" s="74"/>
      <c r="AP10" s="74"/>
      <c r="AQ10" s="74"/>
      <c r="AR10" s="74"/>
      <c r="AS10" s="74"/>
      <c r="AT10" s="73">
        <f>データ!W6</f>
        <v>5.66</v>
      </c>
      <c r="AU10" s="73"/>
      <c r="AV10" s="73"/>
      <c r="AW10" s="73"/>
      <c r="AX10" s="73"/>
      <c r="AY10" s="73"/>
      <c r="AZ10" s="73"/>
      <c r="BA10" s="73"/>
      <c r="BB10" s="73">
        <f>データ!X6</f>
        <v>2577.0300000000002</v>
      </c>
      <c r="BC10" s="73"/>
      <c r="BD10" s="73"/>
      <c r="BE10" s="73"/>
      <c r="BF10" s="73"/>
      <c r="BG10" s="73"/>
      <c r="BH10" s="73"/>
      <c r="BI10" s="73"/>
      <c r="BJ10" s="2"/>
      <c r="BK10" s="2"/>
      <c r="BL10" s="75" t="s">
        <v>22</v>
      </c>
      <c r="BM10" s="76"/>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43" t="s">
        <v>26</v>
      </c>
      <c r="BM14" s="44"/>
      <c r="BN14" s="44"/>
      <c r="BO14" s="44"/>
      <c r="BP14" s="44"/>
      <c r="BQ14" s="44"/>
      <c r="BR14" s="44"/>
      <c r="BS14" s="44"/>
      <c r="BT14" s="44"/>
      <c r="BU14" s="44"/>
      <c r="BV14" s="44"/>
      <c r="BW14" s="44"/>
      <c r="BX14" s="44"/>
      <c r="BY14" s="44"/>
      <c r="BZ14" s="45"/>
    </row>
    <row r="15" spans="1:78" ht="13.5" customHeight="1">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121</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6" t="s">
        <v>122</v>
      </c>
      <c r="BM47" s="57"/>
      <c r="BN47" s="57"/>
      <c r="BO47" s="57"/>
      <c r="BP47" s="57"/>
      <c r="BQ47" s="57"/>
      <c r="BR47" s="57"/>
      <c r="BS47" s="57"/>
      <c r="BT47" s="57"/>
      <c r="BU47" s="57"/>
      <c r="BV47" s="57"/>
      <c r="BW47" s="57"/>
      <c r="BX47" s="57"/>
      <c r="BY47" s="57"/>
      <c r="BZ47" s="58"/>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6"/>
      <c r="BM48" s="57"/>
      <c r="BN48" s="57"/>
      <c r="BO48" s="57"/>
      <c r="BP48" s="57"/>
      <c r="BQ48" s="57"/>
      <c r="BR48" s="57"/>
      <c r="BS48" s="57"/>
      <c r="BT48" s="57"/>
      <c r="BU48" s="57"/>
      <c r="BV48" s="57"/>
      <c r="BW48" s="57"/>
      <c r="BX48" s="57"/>
      <c r="BY48" s="57"/>
      <c r="BZ48" s="58"/>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6"/>
      <c r="BM49" s="57"/>
      <c r="BN49" s="57"/>
      <c r="BO49" s="57"/>
      <c r="BP49" s="57"/>
      <c r="BQ49" s="57"/>
      <c r="BR49" s="57"/>
      <c r="BS49" s="57"/>
      <c r="BT49" s="57"/>
      <c r="BU49" s="57"/>
      <c r="BV49" s="57"/>
      <c r="BW49" s="57"/>
      <c r="BX49" s="57"/>
      <c r="BY49" s="57"/>
      <c r="BZ49" s="58"/>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6"/>
      <c r="BM50" s="57"/>
      <c r="BN50" s="57"/>
      <c r="BO50" s="57"/>
      <c r="BP50" s="57"/>
      <c r="BQ50" s="57"/>
      <c r="BR50" s="57"/>
      <c r="BS50" s="57"/>
      <c r="BT50" s="57"/>
      <c r="BU50" s="57"/>
      <c r="BV50" s="57"/>
      <c r="BW50" s="57"/>
      <c r="BX50" s="57"/>
      <c r="BY50" s="57"/>
      <c r="BZ50" s="58"/>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6"/>
      <c r="BM51" s="57"/>
      <c r="BN51" s="57"/>
      <c r="BO51" s="57"/>
      <c r="BP51" s="57"/>
      <c r="BQ51" s="57"/>
      <c r="BR51" s="57"/>
      <c r="BS51" s="57"/>
      <c r="BT51" s="57"/>
      <c r="BU51" s="57"/>
      <c r="BV51" s="57"/>
      <c r="BW51" s="57"/>
      <c r="BX51" s="57"/>
      <c r="BY51" s="57"/>
      <c r="BZ51" s="58"/>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6"/>
      <c r="BM52" s="57"/>
      <c r="BN52" s="57"/>
      <c r="BO52" s="57"/>
      <c r="BP52" s="57"/>
      <c r="BQ52" s="57"/>
      <c r="BR52" s="57"/>
      <c r="BS52" s="57"/>
      <c r="BT52" s="57"/>
      <c r="BU52" s="57"/>
      <c r="BV52" s="57"/>
      <c r="BW52" s="57"/>
      <c r="BX52" s="57"/>
      <c r="BY52" s="57"/>
      <c r="BZ52" s="58"/>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6"/>
      <c r="BM53" s="57"/>
      <c r="BN53" s="57"/>
      <c r="BO53" s="57"/>
      <c r="BP53" s="57"/>
      <c r="BQ53" s="57"/>
      <c r="BR53" s="57"/>
      <c r="BS53" s="57"/>
      <c r="BT53" s="57"/>
      <c r="BU53" s="57"/>
      <c r="BV53" s="57"/>
      <c r="BW53" s="57"/>
      <c r="BX53" s="57"/>
      <c r="BY53" s="57"/>
      <c r="BZ53" s="58"/>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6"/>
      <c r="BM54" s="57"/>
      <c r="BN54" s="57"/>
      <c r="BO54" s="57"/>
      <c r="BP54" s="57"/>
      <c r="BQ54" s="57"/>
      <c r="BR54" s="57"/>
      <c r="BS54" s="57"/>
      <c r="BT54" s="57"/>
      <c r="BU54" s="57"/>
      <c r="BV54" s="57"/>
      <c r="BW54" s="57"/>
      <c r="BX54" s="57"/>
      <c r="BY54" s="57"/>
      <c r="BZ54" s="58"/>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6"/>
      <c r="BM55" s="57"/>
      <c r="BN55" s="57"/>
      <c r="BO55" s="57"/>
      <c r="BP55" s="57"/>
      <c r="BQ55" s="57"/>
      <c r="BR55" s="57"/>
      <c r="BS55" s="57"/>
      <c r="BT55" s="57"/>
      <c r="BU55" s="57"/>
      <c r="BV55" s="57"/>
      <c r="BW55" s="57"/>
      <c r="BX55" s="57"/>
      <c r="BY55" s="57"/>
      <c r="BZ55" s="58"/>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56"/>
      <c r="BM56" s="57"/>
      <c r="BN56" s="57"/>
      <c r="BO56" s="57"/>
      <c r="BP56" s="57"/>
      <c r="BQ56" s="57"/>
      <c r="BR56" s="57"/>
      <c r="BS56" s="57"/>
      <c r="BT56" s="57"/>
      <c r="BU56" s="57"/>
      <c r="BV56" s="57"/>
      <c r="BW56" s="57"/>
      <c r="BX56" s="57"/>
      <c r="BY56" s="57"/>
      <c r="BZ56" s="58"/>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56"/>
      <c r="BM57" s="57"/>
      <c r="BN57" s="57"/>
      <c r="BO57" s="57"/>
      <c r="BP57" s="57"/>
      <c r="BQ57" s="57"/>
      <c r="BR57" s="57"/>
      <c r="BS57" s="57"/>
      <c r="BT57" s="57"/>
      <c r="BU57" s="57"/>
      <c r="BV57" s="57"/>
      <c r="BW57" s="57"/>
      <c r="BX57" s="57"/>
      <c r="BY57" s="57"/>
      <c r="BZ57" s="58"/>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6"/>
      <c r="BM58" s="57"/>
      <c r="BN58" s="57"/>
      <c r="BO58" s="57"/>
      <c r="BP58" s="57"/>
      <c r="BQ58" s="57"/>
      <c r="BR58" s="57"/>
      <c r="BS58" s="57"/>
      <c r="BT58" s="57"/>
      <c r="BU58" s="57"/>
      <c r="BV58" s="57"/>
      <c r="BW58" s="57"/>
      <c r="BX58" s="57"/>
      <c r="BY58" s="57"/>
      <c r="BZ58" s="58"/>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6"/>
      <c r="BM59" s="57"/>
      <c r="BN59" s="57"/>
      <c r="BO59" s="57"/>
      <c r="BP59" s="57"/>
      <c r="BQ59" s="57"/>
      <c r="BR59" s="57"/>
      <c r="BS59" s="57"/>
      <c r="BT59" s="57"/>
      <c r="BU59" s="57"/>
      <c r="BV59" s="57"/>
      <c r="BW59" s="57"/>
      <c r="BX59" s="57"/>
      <c r="BY59" s="57"/>
      <c r="BZ59" s="58"/>
    </row>
    <row r="60" spans="1:78" ht="13.5" customHeight="1">
      <c r="A60" s="2"/>
      <c r="B60" s="62" t="s">
        <v>36</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6"/>
      <c r="BM60" s="57"/>
      <c r="BN60" s="57"/>
      <c r="BO60" s="57"/>
      <c r="BP60" s="57"/>
      <c r="BQ60" s="57"/>
      <c r="BR60" s="57"/>
      <c r="BS60" s="57"/>
      <c r="BT60" s="57"/>
      <c r="BU60" s="57"/>
      <c r="BV60" s="57"/>
      <c r="BW60" s="57"/>
      <c r="BX60" s="57"/>
      <c r="BY60" s="57"/>
      <c r="BZ60" s="58"/>
    </row>
    <row r="61" spans="1:78" ht="13.5" customHeight="1">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6"/>
      <c r="BM61" s="57"/>
      <c r="BN61" s="57"/>
      <c r="BO61" s="57"/>
      <c r="BP61" s="57"/>
      <c r="BQ61" s="57"/>
      <c r="BR61" s="57"/>
      <c r="BS61" s="57"/>
      <c r="BT61" s="57"/>
      <c r="BU61" s="57"/>
      <c r="BV61" s="57"/>
      <c r="BW61" s="57"/>
      <c r="BX61" s="57"/>
      <c r="BY61" s="57"/>
      <c r="BZ61" s="58"/>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6"/>
      <c r="BM62" s="57"/>
      <c r="BN62" s="57"/>
      <c r="BO62" s="57"/>
      <c r="BP62" s="57"/>
      <c r="BQ62" s="57"/>
      <c r="BR62" s="57"/>
      <c r="BS62" s="57"/>
      <c r="BT62" s="57"/>
      <c r="BU62" s="57"/>
      <c r="BV62" s="57"/>
      <c r="BW62" s="57"/>
      <c r="BX62" s="57"/>
      <c r="BY62" s="57"/>
      <c r="BZ62" s="58"/>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9"/>
      <c r="BM63" s="60"/>
      <c r="BN63" s="60"/>
      <c r="BO63" s="60"/>
      <c r="BP63" s="60"/>
      <c r="BQ63" s="60"/>
      <c r="BR63" s="60"/>
      <c r="BS63" s="60"/>
      <c r="BT63" s="60"/>
      <c r="BU63" s="60"/>
      <c r="BV63" s="60"/>
      <c r="BW63" s="60"/>
      <c r="BX63" s="60"/>
      <c r="BY63" s="60"/>
      <c r="BZ63" s="61"/>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5"/>
      <c r="X3" s="86"/>
      <c r="Y3" s="90" t="s">
        <v>65</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66</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c r="A4" s="29" t="s">
        <v>67</v>
      </c>
      <c r="B4" s="31"/>
      <c r="C4" s="31"/>
      <c r="D4" s="31"/>
      <c r="E4" s="31"/>
      <c r="F4" s="31"/>
      <c r="G4" s="31"/>
      <c r="H4" s="87"/>
      <c r="I4" s="88"/>
      <c r="J4" s="88"/>
      <c r="K4" s="88"/>
      <c r="L4" s="88"/>
      <c r="M4" s="88"/>
      <c r="N4" s="88"/>
      <c r="O4" s="88"/>
      <c r="P4" s="88"/>
      <c r="Q4" s="88"/>
      <c r="R4" s="88"/>
      <c r="S4" s="88"/>
      <c r="T4" s="88"/>
      <c r="U4" s="88"/>
      <c r="V4" s="88"/>
      <c r="W4" s="88"/>
      <c r="X4" s="89"/>
      <c r="Y4" s="83" t="s">
        <v>68</v>
      </c>
      <c r="Z4" s="83"/>
      <c r="AA4" s="83"/>
      <c r="AB4" s="83"/>
      <c r="AC4" s="83"/>
      <c r="AD4" s="83"/>
      <c r="AE4" s="83"/>
      <c r="AF4" s="83"/>
      <c r="AG4" s="83"/>
      <c r="AH4" s="83"/>
      <c r="AI4" s="83"/>
      <c r="AJ4" s="83" t="s">
        <v>69</v>
      </c>
      <c r="AK4" s="83"/>
      <c r="AL4" s="83"/>
      <c r="AM4" s="83"/>
      <c r="AN4" s="83"/>
      <c r="AO4" s="83"/>
      <c r="AP4" s="83"/>
      <c r="AQ4" s="83"/>
      <c r="AR4" s="83"/>
      <c r="AS4" s="83"/>
      <c r="AT4" s="83"/>
      <c r="AU4" s="83" t="s">
        <v>70</v>
      </c>
      <c r="AV4" s="83"/>
      <c r="AW4" s="83"/>
      <c r="AX4" s="83"/>
      <c r="AY4" s="83"/>
      <c r="AZ4" s="83"/>
      <c r="BA4" s="83"/>
      <c r="BB4" s="83"/>
      <c r="BC4" s="83"/>
      <c r="BD4" s="83"/>
      <c r="BE4" s="83"/>
      <c r="BF4" s="83" t="s">
        <v>71</v>
      </c>
      <c r="BG4" s="83"/>
      <c r="BH4" s="83"/>
      <c r="BI4" s="83"/>
      <c r="BJ4" s="83"/>
      <c r="BK4" s="83"/>
      <c r="BL4" s="83"/>
      <c r="BM4" s="83"/>
      <c r="BN4" s="83"/>
      <c r="BO4" s="83"/>
      <c r="BP4" s="83"/>
      <c r="BQ4" s="83" t="s">
        <v>72</v>
      </c>
      <c r="BR4" s="83"/>
      <c r="BS4" s="83"/>
      <c r="BT4" s="83"/>
      <c r="BU4" s="83"/>
      <c r="BV4" s="83"/>
      <c r="BW4" s="83"/>
      <c r="BX4" s="83"/>
      <c r="BY4" s="83"/>
      <c r="BZ4" s="83"/>
      <c r="CA4" s="83"/>
      <c r="CB4" s="83" t="s">
        <v>73</v>
      </c>
      <c r="CC4" s="83"/>
      <c r="CD4" s="83"/>
      <c r="CE4" s="83"/>
      <c r="CF4" s="83"/>
      <c r="CG4" s="83"/>
      <c r="CH4" s="83"/>
      <c r="CI4" s="83"/>
      <c r="CJ4" s="83"/>
      <c r="CK4" s="83"/>
      <c r="CL4" s="83"/>
      <c r="CM4" s="83" t="s">
        <v>74</v>
      </c>
      <c r="CN4" s="83"/>
      <c r="CO4" s="83"/>
      <c r="CP4" s="83"/>
      <c r="CQ4" s="83"/>
      <c r="CR4" s="83"/>
      <c r="CS4" s="83"/>
      <c r="CT4" s="83"/>
      <c r="CU4" s="83"/>
      <c r="CV4" s="83"/>
      <c r="CW4" s="83"/>
      <c r="CX4" s="83" t="s">
        <v>75</v>
      </c>
      <c r="CY4" s="83"/>
      <c r="CZ4" s="83"/>
      <c r="DA4" s="83"/>
      <c r="DB4" s="83"/>
      <c r="DC4" s="83"/>
      <c r="DD4" s="83"/>
      <c r="DE4" s="83"/>
      <c r="DF4" s="83"/>
      <c r="DG4" s="83"/>
      <c r="DH4" s="83"/>
      <c r="DI4" s="83" t="s">
        <v>76</v>
      </c>
      <c r="DJ4" s="83"/>
      <c r="DK4" s="83"/>
      <c r="DL4" s="83"/>
      <c r="DM4" s="83"/>
      <c r="DN4" s="83"/>
      <c r="DO4" s="83"/>
      <c r="DP4" s="83"/>
      <c r="DQ4" s="83"/>
      <c r="DR4" s="83"/>
      <c r="DS4" s="83"/>
      <c r="DT4" s="83" t="s">
        <v>77</v>
      </c>
      <c r="DU4" s="83"/>
      <c r="DV4" s="83"/>
      <c r="DW4" s="83"/>
      <c r="DX4" s="83"/>
      <c r="DY4" s="83"/>
      <c r="DZ4" s="83"/>
      <c r="EA4" s="83"/>
      <c r="EB4" s="83"/>
      <c r="EC4" s="83"/>
      <c r="ED4" s="83"/>
      <c r="EE4" s="83" t="s">
        <v>78</v>
      </c>
      <c r="EF4" s="83"/>
      <c r="EG4" s="83"/>
      <c r="EH4" s="83"/>
      <c r="EI4" s="83"/>
      <c r="EJ4" s="83"/>
      <c r="EK4" s="83"/>
      <c r="EL4" s="83"/>
      <c r="EM4" s="83"/>
      <c r="EN4" s="83"/>
      <c r="EO4" s="83"/>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52060</v>
      </c>
      <c r="D6" s="34">
        <f t="shared" si="3"/>
        <v>46</v>
      </c>
      <c r="E6" s="34">
        <f t="shared" si="3"/>
        <v>17</v>
      </c>
      <c r="F6" s="34">
        <f t="shared" si="3"/>
        <v>1</v>
      </c>
      <c r="G6" s="34">
        <f t="shared" si="3"/>
        <v>0</v>
      </c>
      <c r="H6" s="34" t="str">
        <f t="shared" si="3"/>
        <v>秋田県　男鹿市</v>
      </c>
      <c r="I6" s="34" t="str">
        <f t="shared" si="3"/>
        <v>法適用</v>
      </c>
      <c r="J6" s="34" t="str">
        <f t="shared" si="3"/>
        <v>下水道事業</v>
      </c>
      <c r="K6" s="34" t="str">
        <f t="shared" si="3"/>
        <v>公共下水道</v>
      </c>
      <c r="L6" s="34" t="str">
        <f t="shared" si="3"/>
        <v>Cc2</v>
      </c>
      <c r="M6" s="34">
        <f t="shared" si="3"/>
        <v>0</v>
      </c>
      <c r="N6" s="35" t="str">
        <f t="shared" si="3"/>
        <v>-</v>
      </c>
      <c r="O6" s="35">
        <f t="shared" si="3"/>
        <v>38.11</v>
      </c>
      <c r="P6" s="35">
        <f t="shared" si="3"/>
        <v>50.69</v>
      </c>
      <c r="Q6" s="35">
        <f t="shared" si="3"/>
        <v>100</v>
      </c>
      <c r="R6" s="35">
        <f t="shared" si="3"/>
        <v>3240</v>
      </c>
      <c r="S6" s="35">
        <f t="shared" si="3"/>
        <v>29046</v>
      </c>
      <c r="T6" s="35">
        <f t="shared" si="3"/>
        <v>241.09</v>
      </c>
      <c r="U6" s="35">
        <f t="shared" si="3"/>
        <v>120.48</v>
      </c>
      <c r="V6" s="35">
        <f t="shared" si="3"/>
        <v>14586</v>
      </c>
      <c r="W6" s="35">
        <f t="shared" si="3"/>
        <v>5.66</v>
      </c>
      <c r="X6" s="35">
        <f t="shared" si="3"/>
        <v>2577.0300000000002</v>
      </c>
      <c r="Y6" s="36" t="str">
        <f>IF(Y7="",NA(),Y7)</f>
        <v>-</v>
      </c>
      <c r="Z6" s="36" t="str">
        <f t="shared" ref="Z6:AH6" si="4">IF(Z7="",NA(),Z7)</f>
        <v>-</v>
      </c>
      <c r="AA6" s="36">
        <f t="shared" si="4"/>
        <v>100.18</v>
      </c>
      <c r="AB6" s="36">
        <f t="shared" si="4"/>
        <v>112.3</v>
      </c>
      <c r="AC6" s="36">
        <f t="shared" si="4"/>
        <v>101.39</v>
      </c>
      <c r="AD6" s="36" t="str">
        <f t="shared" si="4"/>
        <v>-</v>
      </c>
      <c r="AE6" s="36" t="str">
        <f t="shared" si="4"/>
        <v>-</v>
      </c>
      <c r="AF6" s="36">
        <f t="shared" si="4"/>
        <v>108.56</v>
      </c>
      <c r="AG6" s="36">
        <f t="shared" si="4"/>
        <v>109.12</v>
      </c>
      <c r="AH6" s="36">
        <f t="shared" si="4"/>
        <v>106.85</v>
      </c>
      <c r="AI6" s="35" t="str">
        <f>IF(AI7="","",IF(AI7="-","【-】","【"&amp;SUBSTITUTE(TEXT(AI7,"#,##0.00"),"-","△")&amp;"】"))</f>
        <v>【108.57】</v>
      </c>
      <c r="AJ6" s="36" t="str">
        <f>IF(AJ7="",NA(),AJ7)</f>
        <v>-</v>
      </c>
      <c r="AK6" s="36" t="str">
        <f t="shared" ref="AK6:AS6" si="5">IF(AK7="",NA(),AK7)</f>
        <v>-</v>
      </c>
      <c r="AL6" s="36">
        <f t="shared" si="5"/>
        <v>0.72</v>
      </c>
      <c r="AM6" s="35">
        <f t="shared" si="5"/>
        <v>0</v>
      </c>
      <c r="AN6" s="35">
        <f t="shared" si="5"/>
        <v>0</v>
      </c>
      <c r="AO6" s="36" t="str">
        <f t="shared" si="5"/>
        <v>-</v>
      </c>
      <c r="AP6" s="36" t="str">
        <f t="shared" si="5"/>
        <v>-</v>
      </c>
      <c r="AQ6" s="36">
        <f t="shared" si="5"/>
        <v>100.32</v>
      </c>
      <c r="AR6" s="36">
        <f t="shared" si="5"/>
        <v>116.49</v>
      </c>
      <c r="AS6" s="36">
        <f t="shared" si="5"/>
        <v>92.92</v>
      </c>
      <c r="AT6" s="35" t="str">
        <f>IF(AT7="","",IF(AT7="-","【-】","【"&amp;SUBSTITUTE(TEXT(AT7,"#,##0.00"),"-","△")&amp;"】"))</f>
        <v>【4.38】</v>
      </c>
      <c r="AU6" s="36" t="str">
        <f>IF(AU7="",NA(),AU7)</f>
        <v>-</v>
      </c>
      <c r="AV6" s="36" t="str">
        <f t="shared" ref="AV6:BD6" si="6">IF(AV7="",NA(),AV7)</f>
        <v>-</v>
      </c>
      <c r="AW6" s="36">
        <f t="shared" si="6"/>
        <v>10.6</v>
      </c>
      <c r="AX6" s="36">
        <f t="shared" si="6"/>
        <v>15.91</v>
      </c>
      <c r="AY6" s="36">
        <f t="shared" si="6"/>
        <v>12.84</v>
      </c>
      <c r="AZ6" s="36" t="str">
        <f t="shared" si="6"/>
        <v>-</v>
      </c>
      <c r="BA6" s="36" t="str">
        <f t="shared" si="6"/>
        <v>-</v>
      </c>
      <c r="BB6" s="36">
        <f t="shared" si="6"/>
        <v>49.23</v>
      </c>
      <c r="BC6" s="36">
        <f t="shared" si="6"/>
        <v>44.37</v>
      </c>
      <c r="BD6" s="36">
        <f t="shared" si="6"/>
        <v>50.66</v>
      </c>
      <c r="BE6" s="35" t="str">
        <f>IF(BE7="","",IF(BE7="-","【-】","【"&amp;SUBSTITUTE(TEXT(BE7,"#,##0.00"),"-","△")&amp;"】"))</f>
        <v>【59.95】</v>
      </c>
      <c r="BF6" s="36" t="str">
        <f>IF(BF7="",NA(),BF7)</f>
        <v>-</v>
      </c>
      <c r="BG6" s="36" t="str">
        <f t="shared" ref="BG6:BO6" si="7">IF(BG7="",NA(),BG7)</f>
        <v>-</v>
      </c>
      <c r="BH6" s="36">
        <f t="shared" si="7"/>
        <v>3355.77</v>
      </c>
      <c r="BI6" s="36">
        <f t="shared" si="7"/>
        <v>677.35</v>
      </c>
      <c r="BJ6" s="36">
        <f t="shared" si="7"/>
        <v>1852.5</v>
      </c>
      <c r="BK6" s="36" t="str">
        <f t="shared" si="7"/>
        <v>-</v>
      </c>
      <c r="BL6" s="36" t="str">
        <f t="shared" si="7"/>
        <v>-</v>
      </c>
      <c r="BM6" s="36">
        <f t="shared" si="7"/>
        <v>1136.5</v>
      </c>
      <c r="BN6" s="36">
        <f t="shared" si="7"/>
        <v>1118.56</v>
      </c>
      <c r="BO6" s="36">
        <f t="shared" si="7"/>
        <v>1111.31</v>
      </c>
      <c r="BP6" s="35" t="str">
        <f>IF(BP7="","",IF(BP7="-","【-】","【"&amp;SUBSTITUTE(TEXT(BP7,"#,##0.00"),"-","△")&amp;"】"))</f>
        <v>【728.30】</v>
      </c>
      <c r="BQ6" s="36" t="str">
        <f>IF(BQ7="",NA(),BQ7)</f>
        <v>-</v>
      </c>
      <c r="BR6" s="36" t="str">
        <f t="shared" ref="BR6:BZ6" si="8">IF(BR7="",NA(),BR7)</f>
        <v>-</v>
      </c>
      <c r="BS6" s="36">
        <f t="shared" si="8"/>
        <v>52.98</v>
      </c>
      <c r="BT6" s="36">
        <f t="shared" si="8"/>
        <v>145.19999999999999</v>
      </c>
      <c r="BU6" s="36">
        <f t="shared" si="8"/>
        <v>166.47</v>
      </c>
      <c r="BV6" s="36" t="str">
        <f t="shared" si="8"/>
        <v>-</v>
      </c>
      <c r="BW6" s="36" t="str">
        <f t="shared" si="8"/>
        <v>-</v>
      </c>
      <c r="BX6" s="36">
        <f t="shared" si="8"/>
        <v>71.650000000000006</v>
      </c>
      <c r="BY6" s="36">
        <f t="shared" si="8"/>
        <v>72.33</v>
      </c>
      <c r="BZ6" s="36">
        <f t="shared" si="8"/>
        <v>75.540000000000006</v>
      </c>
      <c r="CA6" s="35" t="str">
        <f>IF(CA7="","",IF(CA7="-","【-】","【"&amp;SUBSTITUTE(TEXT(CA7,"#,##0.00"),"-","△")&amp;"】"))</f>
        <v>【100.04】</v>
      </c>
      <c r="CB6" s="36" t="str">
        <f>IF(CB7="",NA(),CB7)</f>
        <v>-</v>
      </c>
      <c r="CC6" s="36" t="str">
        <f t="shared" ref="CC6:CK6" si="9">IF(CC7="",NA(),CC7)</f>
        <v>-</v>
      </c>
      <c r="CD6" s="36">
        <f t="shared" si="9"/>
        <v>320</v>
      </c>
      <c r="CE6" s="36">
        <f t="shared" si="9"/>
        <v>116.61</v>
      </c>
      <c r="CF6" s="36">
        <f t="shared" si="9"/>
        <v>101.88</v>
      </c>
      <c r="CG6" s="36" t="str">
        <f t="shared" si="9"/>
        <v>-</v>
      </c>
      <c r="CH6" s="36" t="str">
        <f t="shared" si="9"/>
        <v>-</v>
      </c>
      <c r="CI6" s="36">
        <f t="shared" si="9"/>
        <v>217.82</v>
      </c>
      <c r="CJ6" s="36">
        <f t="shared" si="9"/>
        <v>215.28</v>
      </c>
      <c r="CK6" s="36">
        <f t="shared" si="9"/>
        <v>207.96</v>
      </c>
      <c r="CL6" s="35" t="str">
        <f>IF(CL7="","",IF(CL7="-","【-】","【"&amp;SUBSTITUTE(TEXT(CL7,"#,##0.00"),"-","△")&amp;"】"))</f>
        <v>【137.82】</v>
      </c>
      <c r="CM6" s="36" t="str">
        <f>IF(CM7="",NA(),CM7)</f>
        <v>-</v>
      </c>
      <c r="CN6" s="36" t="str">
        <f t="shared" ref="CN6:CV6" si="10">IF(CN7="",NA(),CN7)</f>
        <v>-</v>
      </c>
      <c r="CO6" s="36" t="str">
        <f t="shared" si="10"/>
        <v>-</v>
      </c>
      <c r="CP6" s="36" t="str">
        <f t="shared" si="10"/>
        <v>-</v>
      </c>
      <c r="CQ6" s="36" t="str">
        <f t="shared" si="10"/>
        <v>-</v>
      </c>
      <c r="CR6" s="36" t="str">
        <f t="shared" si="10"/>
        <v>-</v>
      </c>
      <c r="CS6" s="36" t="str">
        <f t="shared" si="10"/>
        <v>-</v>
      </c>
      <c r="CT6" s="36">
        <f t="shared" si="10"/>
        <v>54.44</v>
      </c>
      <c r="CU6" s="36">
        <f t="shared" si="10"/>
        <v>54.67</v>
      </c>
      <c r="CV6" s="36">
        <f t="shared" si="10"/>
        <v>53.51</v>
      </c>
      <c r="CW6" s="35" t="str">
        <f>IF(CW7="","",IF(CW7="-","【-】","【"&amp;SUBSTITUTE(TEXT(CW7,"#,##0.00"),"-","△")&amp;"】"))</f>
        <v>【60.09】</v>
      </c>
      <c r="CX6" s="36" t="str">
        <f>IF(CX7="",NA(),CX7)</f>
        <v>-</v>
      </c>
      <c r="CY6" s="36" t="str">
        <f t="shared" ref="CY6:DG6" si="11">IF(CY7="",NA(),CY7)</f>
        <v>-</v>
      </c>
      <c r="CZ6" s="36">
        <f t="shared" si="11"/>
        <v>78.38</v>
      </c>
      <c r="DA6" s="36">
        <f t="shared" si="11"/>
        <v>78.19</v>
      </c>
      <c r="DB6" s="36">
        <f t="shared" si="11"/>
        <v>78.66</v>
      </c>
      <c r="DC6" s="36" t="str">
        <f t="shared" si="11"/>
        <v>-</v>
      </c>
      <c r="DD6" s="36" t="str">
        <f t="shared" si="11"/>
        <v>-</v>
      </c>
      <c r="DE6" s="36">
        <f t="shared" si="11"/>
        <v>84.2</v>
      </c>
      <c r="DF6" s="36">
        <f t="shared" si="11"/>
        <v>83.8</v>
      </c>
      <c r="DG6" s="36">
        <f t="shared" si="11"/>
        <v>83.91</v>
      </c>
      <c r="DH6" s="35" t="str">
        <f>IF(DH7="","",IF(DH7="-","【-】","【"&amp;SUBSTITUTE(TEXT(DH7,"#,##0.00"),"-","△")&amp;"】"))</f>
        <v>【94.90】</v>
      </c>
      <c r="DI6" s="36" t="str">
        <f>IF(DI7="",NA(),DI7)</f>
        <v>-</v>
      </c>
      <c r="DJ6" s="36" t="str">
        <f t="shared" ref="DJ6:DR6" si="12">IF(DJ7="",NA(),DJ7)</f>
        <v>-</v>
      </c>
      <c r="DK6" s="36">
        <f t="shared" si="12"/>
        <v>2.52</v>
      </c>
      <c r="DL6" s="36">
        <f t="shared" si="12"/>
        <v>4.92</v>
      </c>
      <c r="DM6" s="36">
        <f t="shared" si="12"/>
        <v>7.3</v>
      </c>
      <c r="DN6" s="36" t="str">
        <f t="shared" si="12"/>
        <v>-</v>
      </c>
      <c r="DO6" s="36" t="str">
        <f t="shared" si="12"/>
        <v>-</v>
      </c>
      <c r="DP6" s="36">
        <f t="shared" si="12"/>
        <v>21.28</v>
      </c>
      <c r="DQ6" s="36">
        <f t="shared" si="12"/>
        <v>23.95</v>
      </c>
      <c r="DR6" s="36">
        <f t="shared" si="12"/>
        <v>21.09</v>
      </c>
      <c r="DS6" s="35" t="str">
        <f>IF(DS7="","",IF(DS7="-","【-】","【"&amp;SUBSTITUTE(TEXT(DS7,"#,##0.00"),"-","△")&amp;"】"))</f>
        <v>【37.36】</v>
      </c>
      <c r="DT6" s="36" t="str">
        <f>IF(DT7="",NA(),DT7)</f>
        <v>-</v>
      </c>
      <c r="DU6" s="36" t="str">
        <f t="shared" ref="DU6:EC6" si="13">IF(DU7="",NA(),DU7)</f>
        <v>-</v>
      </c>
      <c r="DV6" s="35">
        <f t="shared" si="13"/>
        <v>0</v>
      </c>
      <c r="DW6" s="35">
        <f t="shared" si="13"/>
        <v>0</v>
      </c>
      <c r="DX6" s="35">
        <f t="shared" si="13"/>
        <v>0</v>
      </c>
      <c r="DY6" s="36" t="str">
        <f t="shared" si="13"/>
        <v>-</v>
      </c>
      <c r="DZ6" s="36" t="str">
        <f t="shared" si="13"/>
        <v>-</v>
      </c>
      <c r="EA6" s="35">
        <f t="shared" si="13"/>
        <v>0</v>
      </c>
      <c r="EB6" s="35">
        <f t="shared" si="13"/>
        <v>0</v>
      </c>
      <c r="EC6" s="35">
        <f t="shared" si="13"/>
        <v>0</v>
      </c>
      <c r="ED6" s="35" t="str">
        <f>IF(ED7="","",IF(ED7="-","【-】","【"&amp;SUBSTITUTE(TEXT(ED7,"#,##0.00"),"-","△")&amp;"】"))</f>
        <v>【4.96】</v>
      </c>
      <c r="EE6" s="36" t="str">
        <f>IF(EE7="",NA(),EE7)</f>
        <v>-</v>
      </c>
      <c r="EF6" s="36" t="str">
        <f t="shared" ref="EF6:EN6" si="14">IF(EF7="",NA(),EF7)</f>
        <v>-</v>
      </c>
      <c r="EG6" s="35">
        <f t="shared" si="14"/>
        <v>0</v>
      </c>
      <c r="EH6" s="35">
        <f t="shared" si="14"/>
        <v>0</v>
      </c>
      <c r="EI6" s="35">
        <f t="shared" si="14"/>
        <v>0</v>
      </c>
      <c r="EJ6" s="36" t="str">
        <f t="shared" si="14"/>
        <v>-</v>
      </c>
      <c r="EK6" s="36" t="str">
        <f t="shared" si="14"/>
        <v>-</v>
      </c>
      <c r="EL6" s="36">
        <f t="shared" si="14"/>
        <v>0.04</v>
      </c>
      <c r="EM6" s="36">
        <f t="shared" si="14"/>
        <v>0.11</v>
      </c>
      <c r="EN6" s="36">
        <f t="shared" si="14"/>
        <v>0.15</v>
      </c>
      <c r="EO6" s="35" t="str">
        <f>IF(EO7="","",IF(EO7="-","【-】","【"&amp;SUBSTITUTE(TEXT(EO7,"#,##0.00"),"-","△")&amp;"】"))</f>
        <v>【0.27】</v>
      </c>
    </row>
    <row r="7" spans="1:148" s="37" customFormat="1">
      <c r="A7" s="29"/>
      <c r="B7" s="38">
        <v>2016</v>
      </c>
      <c r="C7" s="38">
        <v>52060</v>
      </c>
      <c r="D7" s="38">
        <v>46</v>
      </c>
      <c r="E7" s="38">
        <v>17</v>
      </c>
      <c r="F7" s="38">
        <v>1</v>
      </c>
      <c r="G7" s="38">
        <v>0</v>
      </c>
      <c r="H7" s="38" t="s">
        <v>108</v>
      </c>
      <c r="I7" s="38" t="s">
        <v>109</v>
      </c>
      <c r="J7" s="38" t="s">
        <v>110</v>
      </c>
      <c r="K7" s="38" t="s">
        <v>111</v>
      </c>
      <c r="L7" s="38" t="s">
        <v>112</v>
      </c>
      <c r="M7" s="38"/>
      <c r="N7" s="39" t="s">
        <v>113</v>
      </c>
      <c r="O7" s="39">
        <v>38.11</v>
      </c>
      <c r="P7" s="39">
        <v>50.69</v>
      </c>
      <c r="Q7" s="39">
        <v>100</v>
      </c>
      <c r="R7" s="39">
        <v>3240</v>
      </c>
      <c r="S7" s="39">
        <v>29046</v>
      </c>
      <c r="T7" s="39">
        <v>241.09</v>
      </c>
      <c r="U7" s="39">
        <v>120.48</v>
      </c>
      <c r="V7" s="39">
        <v>14586</v>
      </c>
      <c r="W7" s="39">
        <v>5.66</v>
      </c>
      <c r="X7" s="39">
        <v>2577.0300000000002</v>
      </c>
      <c r="Y7" s="39" t="s">
        <v>113</v>
      </c>
      <c r="Z7" s="39" t="s">
        <v>113</v>
      </c>
      <c r="AA7" s="39">
        <v>100.18</v>
      </c>
      <c r="AB7" s="39">
        <v>112.3</v>
      </c>
      <c r="AC7" s="39">
        <v>101.39</v>
      </c>
      <c r="AD7" s="39" t="s">
        <v>113</v>
      </c>
      <c r="AE7" s="39" t="s">
        <v>113</v>
      </c>
      <c r="AF7" s="39">
        <v>108.56</v>
      </c>
      <c r="AG7" s="39">
        <v>109.12</v>
      </c>
      <c r="AH7" s="39">
        <v>106.85</v>
      </c>
      <c r="AI7" s="39">
        <v>108.57</v>
      </c>
      <c r="AJ7" s="39" t="s">
        <v>113</v>
      </c>
      <c r="AK7" s="39" t="s">
        <v>113</v>
      </c>
      <c r="AL7" s="39">
        <v>0.72</v>
      </c>
      <c r="AM7" s="39">
        <v>0</v>
      </c>
      <c r="AN7" s="39">
        <v>0</v>
      </c>
      <c r="AO7" s="39" t="s">
        <v>113</v>
      </c>
      <c r="AP7" s="39" t="s">
        <v>113</v>
      </c>
      <c r="AQ7" s="39">
        <v>100.32</v>
      </c>
      <c r="AR7" s="39">
        <v>116.49</v>
      </c>
      <c r="AS7" s="39">
        <v>92.92</v>
      </c>
      <c r="AT7" s="39">
        <v>4.38</v>
      </c>
      <c r="AU7" s="39" t="s">
        <v>113</v>
      </c>
      <c r="AV7" s="39" t="s">
        <v>113</v>
      </c>
      <c r="AW7" s="39">
        <v>10.6</v>
      </c>
      <c r="AX7" s="39">
        <v>15.91</v>
      </c>
      <c r="AY7" s="39">
        <v>12.84</v>
      </c>
      <c r="AZ7" s="39" t="s">
        <v>113</v>
      </c>
      <c r="BA7" s="39" t="s">
        <v>113</v>
      </c>
      <c r="BB7" s="39">
        <v>49.23</v>
      </c>
      <c r="BC7" s="39">
        <v>44.37</v>
      </c>
      <c r="BD7" s="39">
        <v>50.66</v>
      </c>
      <c r="BE7" s="39">
        <v>59.95</v>
      </c>
      <c r="BF7" s="39" t="s">
        <v>113</v>
      </c>
      <c r="BG7" s="39" t="s">
        <v>113</v>
      </c>
      <c r="BH7" s="39">
        <v>3355.77</v>
      </c>
      <c r="BI7" s="39">
        <v>677.35</v>
      </c>
      <c r="BJ7" s="39">
        <v>1852.5</v>
      </c>
      <c r="BK7" s="39" t="s">
        <v>113</v>
      </c>
      <c r="BL7" s="39" t="s">
        <v>113</v>
      </c>
      <c r="BM7" s="39">
        <v>1136.5</v>
      </c>
      <c r="BN7" s="39">
        <v>1118.56</v>
      </c>
      <c r="BO7" s="39">
        <v>1111.31</v>
      </c>
      <c r="BP7" s="39">
        <v>728.3</v>
      </c>
      <c r="BQ7" s="39" t="s">
        <v>113</v>
      </c>
      <c r="BR7" s="39" t="s">
        <v>113</v>
      </c>
      <c r="BS7" s="39">
        <v>52.98</v>
      </c>
      <c r="BT7" s="39">
        <v>145.19999999999999</v>
      </c>
      <c r="BU7" s="39">
        <v>166.47</v>
      </c>
      <c r="BV7" s="39" t="s">
        <v>113</v>
      </c>
      <c r="BW7" s="39" t="s">
        <v>113</v>
      </c>
      <c r="BX7" s="39">
        <v>71.650000000000006</v>
      </c>
      <c r="BY7" s="39">
        <v>72.33</v>
      </c>
      <c r="BZ7" s="39">
        <v>75.540000000000006</v>
      </c>
      <c r="CA7" s="39">
        <v>100.04</v>
      </c>
      <c r="CB7" s="39" t="s">
        <v>113</v>
      </c>
      <c r="CC7" s="39" t="s">
        <v>113</v>
      </c>
      <c r="CD7" s="39">
        <v>320</v>
      </c>
      <c r="CE7" s="39">
        <v>116.61</v>
      </c>
      <c r="CF7" s="39">
        <v>101.88</v>
      </c>
      <c r="CG7" s="39" t="s">
        <v>113</v>
      </c>
      <c r="CH7" s="39" t="s">
        <v>113</v>
      </c>
      <c r="CI7" s="39">
        <v>217.82</v>
      </c>
      <c r="CJ7" s="39">
        <v>215.28</v>
      </c>
      <c r="CK7" s="39">
        <v>207.96</v>
      </c>
      <c r="CL7" s="39">
        <v>137.82</v>
      </c>
      <c r="CM7" s="39" t="s">
        <v>113</v>
      </c>
      <c r="CN7" s="39" t="s">
        <v>113</v>
      </c>
      <c r="CO7" s="39" t="s">
        <v>113</v>
      </c>
      <c r="CP7" s="39" t="s">
        <v>113</v>
      </c>
      <c r="CQ7" s="39" t="s">
        <v>113</v>
      </c>
      <c r="CR7" s="39" t="s">
        <v>113</v>
      </c>
      <c r="CS7" s="39" t="s">
        <v>113</v>
      </c>
      <c r="CT7" s="39">
        <v>54.44</v>
      </c>
      <c r="CU7" s="39">
        <v>54.67</v>
      </c>
      <c r="CV7" s="39">
        <v>53.51</v>
      </c>
      <c r="CW7" s="39">
        <v>60.09</v>
      </c>
      <c r="CX7" s="39" t="s">
        <v>113</v>
      </c>
      <c r="CY7" s="39" t="s">
        <v>113</v>
      </c>
      <c r="CZ7" s="39">
        <v>78.38</v>
      </c>
      <c r="DA7" s="39">
        <v>78.19</v>
      </c>
      <c r="DB7" s="39">
        <v>78.66</v>
      </c>
      <c r="DC7" s="39" t="s">
        <v>113</v>
      </c>
      <c r="DD7" s="39" t="s">
        <v>113</v>
      </c>
      <c r="DE7" s="39">
        <v>84.2</v>
      </c>
      <c r="DF7" s="39">
        <v>83.8</v>
      </c>
      <c r="DG7" s="39">
        <v>83.91</v>
      </c>
      <c r="DH7" s="39">
        <v>94.9</v>
      </c>
      <c r="DI7" s="39" t="s">
        <v>113</v>
      </c>
      <c r="DJ7" s="39" t="s">
        <v>113</v>
      </c>
      <c r="DK7" s="39">
        <v>2.52</v>
      </c>
      <c r="DL7" s="39">
        <v>4.92</v>
      </c>
      <c r="DM7" s="39">
        <v>7.3</v>
      </c>
      <c r="DN7" s="39" t="s">
        <v>113</v>
      </c>
      <c r="DO7" s="39" t="s">
        <v>113</v>
      </c>
      <c r="DP7" s="39">
        <v>21.28</v>
      </c>
      <c r="DQ7" s="39">
        <v>23.95</v>
      </c>
      <c r="DR7" s="39">
        <v>21.09</v>
      </c>
      <c r="DS7" s="39">
        <v>37.36</v>
      </c>
      <c r="DT7" s="39" t="s">
        <v>113</v>
      </c>
      <c r="DU7" s="39" t="s">
        <v>113</v>
      </c>
      <c r="DV7" s="39">
        <v>0</v>
      </c>
      <c r="DW7" s="39">
        <v>0</v>
      </c>
      <c r="DX7" s="39">
        <v>0</v>
      </c>
      <c r="DY7" s="39" t="s">
        <v>113</v>
      </c>
      <c r="DZ7" s="39" t="s">
        <v>113</v>
      </c>
      <c r="EA7" s="39">
        <v>0</v>
      </c>
      <c r="EB7" s="39">
        <v>0</v>
      </c>
      <c r="EC7" s="39">
        <v>0</v>
      </c>
      <c r="ED7" s="39">
        <v>4.96</v>
      </c>
      <c r="EE7" s="39" t="s">
        <v>113</v>
      </c>
      <c r="EF7" s="39" t="s">
        <v>113</v>
      </c>
      <c r="EG7" s="39">
        <v>0</v>
      </c>
      <c r="EH7" s="39">
        <v>0</v>
      </c>
      <c r="EI7" s="39">
        <v>0</v>
      </c>
      <c r="EJ7" s="39" t="s">
        <v>113</v>
      </c>
      <c r="EK7" s="39" t="s">
        <v>113</v>
      </c>
      <c r="EL7" s="39">
        <v>0.04</v>
      </c>
      <c r="EM7" s="39">
        <v>0.11</v>
      </c>
      <c r="EN7" s="39">
        <v>0.15</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2018-02-15T03:17:01Z</cp:lastPrinted>
  <dcterms:created xsi:type="dcterms:W3CDTF">2017-12-25T01:50:02Z</dcterms:created>
  <dcterms:modified xsi:type="dcterms:W3CDTF">2018-02-15T04:40:46Z</dcterms:modified>
  <cp:category/>
</cp:coreProperties>
</file>