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658\Desktop\H28年度【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fileRecoveryPr repairLoad="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<sst xmlns="http://schemas.openxmlformats.org/spreadsheetml/2006/main" count="232" uniqueCount="120">
  <si>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</si>
  <si>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</si>
  <si>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</si>
  <si>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</si>
  <si>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</si>
  <si>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</si>
  <si>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</si>
  <si>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</si>
  <si>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</si>
  <si>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</si>
  <si>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</si>
  <si>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</si>
  <si>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</si>
  <si>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</si>
  <si>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</si>
  <si>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</si>
  <si>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</si>
  <si>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</si>
  <si>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</si>
  <si>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</si>
  <si>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</si>
  <si>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</si>
  <si>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</si>
  <si>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</si>
  <si>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</si>
  <si>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</si>
  <si>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</si>
  <si>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</si>
  <si>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</si>
  <si>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</si>
  <si>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</si>
  <si>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</si>
  <si>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</si>
  <si>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</si>
  <si>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</si>
  <si>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</si>
  <si>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</si>
  <si>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</si>
  <si>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</si>
  <si>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</si>
  <si>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</si>
  <si>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</si>
  <si>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</si>
  <si>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</si>
  <si>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</si>
  <si>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</si>
  <si>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</si>
  <si>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</si>
  <si>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</si>
  <si>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</si>
  <si>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</si>
  <si>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</si>
  <si>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</si>
  <si>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</si>
  <si>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</si>
  <si>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</si>
  <si>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</si>
  <si>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</si>
  <si>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</si>
  <si>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</si>
  <si>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</si>
  <si>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</si>
  <si>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</si>
  <si>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</si>
  <si>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</si>
  <si>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</si>
  <si>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</si>
  <si>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</si>
  <si>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</si>
  <si>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</si>
  <si>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</si>
  <si>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</si>
  <si>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</si>
  <si>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</si>
  <si>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</si>
  <si>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</si>
  <si>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</si>
  <si>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</si>
  <si>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</si>
  <si>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</si>
  <si>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</si>
  <si>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</si>
  <si>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</si>
  <si>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</si>
  <si>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</si>
  <si>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</si>
  <si>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</si>
  <si>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</si>
  <si>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</si>
  <si>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</si>
  <si>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</si>
  <si>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</si>
  <si>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</si>
  <si>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</si>
  <si>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</si>
  <si>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</si>
  <si>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</si>
  <si>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</si>
  <si>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</si>
  <si>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</si>
  <si>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</si>
  <si>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</si>
  <si>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</si>
  <si>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</si>
  <si>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</si>
  <si>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男鹿市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</si>
  <si>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</si>
  <si>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</si>
  <si>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</si>
  <si>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</si>
  <si>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</si>
  <si>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</si>
  <si>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</si>
  <si>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</si>
  <si>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</si>
  <si>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</si>
  <si>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</si>
  <si>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有形固定資産減価償却率は、類似団体と同様に上昇傾向にある。管路経年化率は、昨年度と比較して減少しているが総体的には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rPh sb="2" eb="4">
      <t>ユウケイ</t>
    </rPh>
    <rPh sb="4" eb="6">
      <t>コテイ</t>
    </rPh>
    <rPh sb="6" eb="8">
      <t>シサン</t>
    </rPh>
    <rPh sb="8" eb="10">
      <t>ゲンカ</t>
    </rPh>
    <rPh sb="10" eb="12">
      <t>ショウキャク</t>
    </rPh>
    <rPh sb="12" eb="13">
      <t>リツ</t>
    </rPh>
    <rPh sb="15" eb="17">
      <t>ルイジ</t>
    </rPh>
    <rPh sb="17" eb="19">
      <t>ダンタイ</t>
    </rPh>
    <rPh sb="20" eb="22">
      <t>ドウヨウ</t>
    </rPh>
    <rPh sb="23" eb="25">
      <t>ジョウショウ</t>
    </rPh>
    <rPh sb="25" eb="27">
      <t>ケイコウ</t>
    </rPh>
    <rPh sb="31" eb="33">
      <t>カンロ</t>
    </rPh>
    <rPh sb="33" eb="36">
      <t>ケイネンカ</t>
    </rPh>
    <rPh sb="36" eb="37">
      <t>リツ</t>
    </rPh>
    <rPh sb="39" eb="42">
      <t>サクネンド</t>
    </rPh>
    <rPh sb="43" eb="45">
      <t>ヒカク</t>
    </rPh>
    <rPh sb="47" eb="49">
      <t>ゲンショウ</t>
    </rPh>
    <rPh sb="54" eb="57">
      <t>ソウタイテキ</t>
    </rPh>
    <rPh sb="59" eb="61">
      <t>カンロ</t>
    </rPh>
    <rPh sb="62" eb="65">
      <t>ロウキュウカ</t>
    </rPh>
    <rPh sb="66" eb="67">
      <t>スス</t>
    </rPh>
    <rPh sb="72" eb="73">
      <t>トラ</t>
    </rPh>
    <rPh sb="78" eb="80">
      <t>ロウスイ</t>
    </rPh>
    <rPh sb="85" eb="88">
      <t>コウリツセイ</t>
    </rPh>
    <rPh sb="89" eb="91">
      <t>テイカ</t>
    </rPh>
    <rPh sb="92" eb="93">
      <t>フセ</t>
    </rPh>
    <rPh sb="96" eb="98">
      <t>ロウキュウ</t>
    </rPh>
    <rPh sb="98" eb="99">
      <t>カン</t>
    </rPh>
    <rPh sb="100" eb="102">
      <t>コウシン</t>
    </rPh>
    <rPh sb="103" eb="105">
      <t>ヒツヨウ</t>
    </rPh>
    <rPh sb="111" eb="113">
      <t>ザイゲン</t>
    </rPh>
    <rPh sb="114" eb="116">
      <t>カクホ</t>
    </rPh>
    <rPh sb="117" eb="119">
      <t>カダイ</t>
    </rPh>
    <rPh sb="123" eb="125">
      <t>シサン</t>
    </rPh>
    <rPh sb="125" eb="127">
      <t>カンリ</t>
    </rPh>
    <rPh sb="130" eb="132">
      <t>ゼンタイ</t>
    </rPh>
    <rPh sb="133" eb="135">
      <t>ハアク</t>
    </rPh>
    <rPh sb="136" eb="138">
      <t>コウシン</t>
    </rPh>
    <rPh sb="139" eb="141">
      <t>ジュウヨウ</t>
    </rPh>
    <rPh sb="141" eb="142">
      <t>ド</t>
    </rPh>
    <rPh sb="143" eb="144">
      <t>タカ</t>
    </rPh>
    <rPh sb="145" eb="147">
      <t>シセツ</t>
    </rPh>
    <rPh sb="148" eb="149">
      <t>アラ</t>
    </rPh>
    <rPh sb="150" eb="151">
      <t>ダ</t>
    </rPh>
    <rPh sb="153" eb="154">
      <t>オコナ</t>
    </rPh>
    <rPh sb="155" eb="157">
      <t>ケイカク</t>
    </rPh>
    <rPh sb="158" eb="159">
      <t>モト</t>
    </rPh>
    <rPh sb="162" eb="164">
      <t>ジギョウ</t>
    </rPh>
    <rPh sb="165" eb="166">
      <t>スス</t>
    </rPh>
    <phoneticPr fontId="4"/>
  </si>
  <si>
    <t>○経常収支比率は、100％を上回った数値で推移しており、経営は良好といえる。しかし、人口減により水需要は減少傾向であることから、経費の削減に努め経営の安定を図る必要がある。
○流動比率は100％を上回って推移している。このことから短期的な支払能力は有していると判断できる。
○企業債残高対給水収益比率は、類似団体と同じような状況といえる。借入は数年抑制しているため企業債残高は減少が見込まれる。今後の借入については、長期事業計画と財政状況を精査し計画的な活用に努める。
○料金回収率は100％を下回る数値で推移している。また類似団体と比較しても低い状況となっている。今後も給水収益は減少が見込まれ料金回収率は更に下がると想定されるため、費用の削減に努め経営の改善を図る必要がある。
○施設利用率は類似団体と同様に高い利用率で推移している。このことから適正な施設規模といえる。
○有収率は類似団体平均値と同程度の数値となっている。漏水調査や老朽管更新等により有収水量を増やし有収率の向上に努めていく。</t>
    <rPh sb="1" eb="3">
      <t>ケイジョウ</t>
    </rPh>
    <rPh sb="3" eb="5">
      <t>シュウシ</t>
    </rPh>
    <rPh sb="5" eb="7">
      <t>ヒリツ</t>
    </rPh>
    <rPh sb="14" eb="16">
      <t>ウワマワ</t>
    </rPh>
    <rPh sb="18" eb="20">
      <t>スウチ</t>
    </rPh>
    <rPh sb="21" eb="23">
      <t>スイイ</t>
    </rPh>
    <rPh sb="28" eb="30">
      <t>ケイエイ</t>
    </rPh>
    <rPh sb="31" eb="33">
      <t>リョウコウ</t>
    </rPh>
    <rPh sb="42" eb="44">
      <t>ジンコウ</t>
    </rPh>
    <rPh sb="44" eb="45">
      <t>ゲン</t>
    </rPh>
    <rPh sb="48" eb="49">
      <t>ミズ</t>
    </rPh>
    <rPh sb="49" eb="51">
      <t>ジュヨウ</t>
    </rPh>
    <rPh sb="52" eb="54">
      <t>ゲンショウ</t>
    </rPh>
    <rPh sb="54" eb="56">
      <t>ケイコウ</t>
    </rPh>
    <rPh sb="64" eb="66">
      <t>ケイヒ</t>
    </rPh>
    <rPh sb="67" eb="69">
      <t>サクゲン</t>
    </rPh>
    <rPh sb="70" eb="71">
      <t>ツト</t>
    </rPh>
    <rPh sb="72" eb="74">
      <t>ケイエイ</t>
    </rPh>
    <rPh sb="75" eb="77">
      <t>アンテイ</t>
    </rPh>
    <rPh sb="78" eb="79">
      <t>ハカ</t>
    </rPh>
    <rPh sb="80" eb="82">
      <t>ヒツヨウ</t>
    </rPh>
    <rPh sb="88" eb="90">
      <t>リュウドウ</t>
    </rPh>
    <rPh sb="90" eb="92">
      <t>ヒリツ</t>
    </rPh>
    <rPh sb="98" eb="100">
      <t>ウワマワ</t>
    </rPh>
    <rPh sb="102" eb="104">
      <t>スイイ</t>
    </rPh>
    <rPh sb="115" eb="118">
      <t>タンキテキ</t>
    </rPh>
    <rPh sb="119" eb="121">
      <t>シハライ</t>
    </rPh>
    <rPh sb="121" eb="123">
      <t>ノウリョク</t>
    </rPh>
    <rPh sb="124" eb="125">
      <t>ユウ</t>
    </rPh>
    <rPh sb="130" eb="132">
      <t>ハンダン</t>
    </rPh>
    <rPh sb="138" eb="140">
      <t>キギョウ</t>
    </rPh>
    <rPh sb="140" eb="141">
      <t>サイ</t>
    </rPh>
    <rPh sb="141" eb="143">
      <t>ザンダカ</t>
    </rPh>
    <rPh sb="143" eb="144">
      <t>タイ</t>
    </rPh>
    <rPh sb="144" eb="146">
      <t>キュウスイ</t>
    </rPh>
    <rPh sb="146" eb="148">
      <t>シュウエキ</t>
    </rPh>
    <rPh sb="148" eb="150">
      <t>ヒリツ</t>
    </rPh>
    <rPh sb="152" eb="154">
      <t>ルイジ</t>
    </rPh>
    <rPh sb="154" eb="156">
      <t>ダンタイ</t>
    </rPh>
    <rPh sb="157" eb="158">
      <t>オナ</t>
    </rPh>
    <rPh sb="162" eb="164">
      <t>ジョウキョウ</t>
    </rPh>
    <rPh sb="169" eb="171">
      <t>カリイレ</t>
    </rPh>
    <rPh sb="172" eb="174">
      <t>スウネン</t>
    </rPh>
    <rPh sb="174" eb="176">
      <t>ヨクセイ</t>
    </rPh>
    <rPh sb="182" eb="184">
      <t>キギョウ</t>
    </rPh>
    <rPh sb="184" eb="185">
      <t>サイ</t>
    </rPh>
    <rPh sb="185" eb="187">
      <t>ザンダカ</t>
    </rPh>
    <rPh sb="188" eb="190">
      <t>ゲンショウ</t>
    </rPh>
    <rPh sb="191" eb="193">
      <t>ミコ</t>
    </rPh>
    <rPh sb="208" eb="210">
      <t>チョウキ</t>
    </rPh>
    <rPh sb="227" eb="229">
      <t>カツヨウ</t>
    </rPh>
    <rPh sb="230" eb="231">
      <t>ツト</t>
    </rPh>
    <rPh sb="236" eb="238">
      <t>リョウキン</t>
    </rPh>
    <rPh sb="238" eb="240">
      <t>カイシュウ</t>
    </rPh>
    <rPh sb="240" eb="241">
      <t>リツ</t>
    </rPh>
    <rPh sb="247" eb="249">
      <t>シタマワ</t>
    </rPh>
    <rPh sb="250" eb="252">
      <t>スウチ</t>
    </rPh>
    <rPh sb="253" eb="255">
      <t>スイイ</t>
    </rPh>
    <rPh sb="262" eb="264">
      <t>ルイジ</t>
    </rPh>
    <rPh sb="264" eb="266">
      <t>ダンタイ</t>
    </rPh>
    <rPh sb="267" eb="269">
      <t>ヒカク</t>
    </rPh>
    <rPh sb="272" eb="273">
      <t>ヒク</t>
    </rPh>
    <rPh sb="274" eb="276">
      <t>ジョウキョウ</t>
    </rPh>
    <rPh sb="283" eb="285">
      <t>コンゴ</t>
    </rPh>
    <rPh sb="286" eb="288">
      <t>キュウスイ</t>
    </rPh>
    <rPh sb="288" eb="290">
      <t>シュウエキ</t>
    </rPh>
    <rPh sb="291" eb="293">
      <t>ゲンショウ</t>
    </rPh>
    <rPh sb="294" eb="296">
      <t>ミコ</t>
    </rPh>
    <rPh sb="298" eb="300">
      <t>リョウキン</t>
    </rPh>
    <rPh sb="300" eb="302">
      <t>カイシュウ</t>
    </rPh>
    <rPh sb="302" eb="303">
      <t>リツ</t>
    </rPh>
    <rPh sb="304" eb="305">
      <t>サラ</t>
    </rPh>
    <rPh sb="306" eb="307">
      <t>サ</t>
    </rPh>
    <rPh sb="310" eb="312">
      <t>ソウテイ</t>
    </rPh>
    <rPh sb="318" eb="320">
      <t>ヒヨウ</t>
    </rPh>
    <rPh sb="321" eb="323">
      <t>サクゲン</t>
    </rPh>
    <rPh sb="324" eb="325">
      <t>ツト</t>
    </rPh>
    <rPh sb="326" eb="328">
      <t>ケイエイ</t>
    </rPh>
    <rPh sb="329" eb="331">
      <t>カイゼン</t>
    </rPh>
    <rPh sb="332" eb="333">
      <t>ハカ</t>
    </rPh>
    <rPh sb="334" eb="336">
      <t>ヒツヨウ</t>
    </rPh>
    <rPh sb="342" eb="344">
      <t>シセツ</t>
    </rPh>
    <rPh sb="344" eb="347">
      <t>リヨウリツ</t>
    </rPh>
    <rPh sb="348" eb="350">
      <t>ルイジ</t>
    </rPh>
    <rPh sb="350" eb="352">
      <t>ダンタイ</t>
    </rPh>
    <rPh sb="353" eb="355">
      <t>ドウヨウ</t>
    </rPh>
    <rPh sb="356" eb="357">
      <t>タカ</t>
    </rPh>
    <rPh sb="358" eb="361">
      <t>リヨウリツ</t>
    </rPh>
    <rPh sb="362" eb="364">
      <t>スイイ</t>
    </rPh>
    <rPh sb="375" eb="377">
      <t>テキセイ</t>
    </rPh>
    <rPh sb="378" eb="380">
      <t>シセツ</t>
    </rPh>
    <rPh sb="380" eb="382">
      <t>キボ</t>
    </rPh>
    <rPh sb="389" eb="391">
      <t>ユウシュウ</t>
    </rPh>
    <rPh sb="391" eb="392">
      <t>リツ</t>
    </rPh>
    <rPh sb="393" eb="395">
      <t>ルイジ</t>
    </rPh>
    <rPh sb="395" eb="397">
      <t>ダンタイ</t>
    </rPh>
    <rPh sb="397" eb="399">
      <t>ヘイキン</t>
    </rPh>
    <rPh sb="399" eb="400">
      <t>チ</t>
    </rPh>
    <rPh sb="401" eb="404">
      <t>ドウテイド</t>
    </rPh>
    <rPh sb="405" eb="407">
      <t>スウチ</t>
    </rPh>
    <rPh sb="414" eb="416">
      <t>ロウスイ</t>
    </rPh>
    <rPh sb="416" eb="418">
      <t>チョウサ</t>
    </rPh>
    <rPh sb="419" eb="421">
      <t>ロウキュウ</t>
    </rPh>
    <rPh sb="421" eb="422">
      <t>カン</t>
    </rPh>
    <rPh sb="422" eb="424">
      <t>コウシン</t>
    </rPh>
    <rPh sb="424" eb="425">
      <t>トウ</t>
    </rPh>
    <rPh sb="428" eb="430">
      <t>ユウシュウ</t>
    </rPh>
    <rPh sb="430" eb="432">
      <t>スイリョウ</t>
    </rPh>
    <rPh sb="433" eb="434">
      <t>フ</t>
    </rPh>
    <rPh sb="436" eb="438">
      <t>ユウシュウ</t>
    </rPh>
    <rPh sb="438" eb="439">
      <t>リツ</t>
    </rPh>
    <rPh sb="440" eb="442">
      <t>コウジョウ</t>
    </rPh>
    <rPh sb="443" eb="444">
      <t>ツト</t>
    </rPh>
    <phoneticPr fontId="4"/>
  </si>
  <si>
    <t>　経営の健全性・効率性の数値から、経営は概ね安定した状況を維持しているといえる。しかし、人口減に伴う給水収益の減少により、経営は厳しくなるものと考えられる。
　また、資産の老朽化の状況から、施設整備や経年管の更新事業は計画的に実施していかなければならない状況にある。
　このように厳しい財政運営が予測される中で、生活に必要不可欠な水を将来にわたり安定供給していくため、経費の削減や補助事業の活用等による財源確保に努めるほか長期財政計画の見直し等により安定した経営に取り組んでいく。　　　　　　　　　　　　　　　　　　　　　　　　　　　　　　　　　</t>
    <rPh sb="1" eb="3">
      <t>ケイエイ</t>
    </rPh>
    <rPh sb="4" eb="6">
      <t>ケンゼン</t>
    </rPh>
    <rPh sb="6" eb="7">
      <t>セイ</t>
    </rPh>
    <rPh sb="8" eb="11">
      <t>コウリツセイ</t>
    </rPh>
    <rPh sb="12" eb="14">
      <t>スウチ</t>
    </rPh>
    <rPh sb="17" eb="19">
      <t>ケイエイ</t>
    </rPh>
    <rPh sb="20" eb="21">
      <t>オオム</t>
    </rPh>
    <rPh sb="22" eb="24">
      <t>アンテイ</t>
    </rPh>
    <rPh sb="26" eb="28">
      <t>ジョウキョウ</t>
    </rPh>
    <rPh sb="29" eb="31">
      <t>イジ</t>
    </rPh>
    <rPh sb="44" eb="46">
      <t>ジンコウ</t>
    </rPh>
    <rPh sb="48" eb="49">
      <t>トモナ</t>
    </rPh>
    <rPh sb="50" eb="52">
      <t>キュウスイ</t>
    </rPh>
    <rPh sb="52" eb="54">
      <t>シュウエキ</t>
    </rPh>
    <rPh sb="55" eb="57">
      <t>ゲンショウ</t>
    </rPh>
    <rPh sb="61" eb="63">
      <t>ケイエイ</t>
    </rPh>
    <rPh sb="64" eb="65">
      <t>キビ</t>
    </rPh>
    <rPh sb="72" eb="73">
      <t>カンガ</t>
    </rPh>
    <rPh sb="83" eb="85">
      <t>シサン</t>
    </rPh>
    <rPh sb="86" eb="89">
      <t>ロウキュウカ</t>
    </rPh>
    <rPh sb="90" eb="92">
      <t>ジョウキョウ</t>
    </rPh>
    <rPh sb="95" eb="97">
      <t>シセツ</t>
    </rPh>
    <rPh sb="97" eb="99">
      <t>セイビ</t>
    </rPh>
    <rPh sb="104" eb="106">
      <t>コウシン</t>
    </rPh>
    <rPh sb="106" eb="108">
      <t>ジギョウ</t>
    </rPh>
    <rPh sb="109" eb="112">
      <t>ケイカクテキ</t>
    </rPh>
    <rPh sb="113" eb="115">
      <t>ジッシ</t>
    </rPh>
    <rPh sb="140" eb="141">
      <t>キビ</t>
    </rPh>
    <rPh sb="143" eb="145">
      <t>ザイセイ</t>
    </rPh>
    <rPh sb="145" eb="147">
      <t>ウンエイ</t>
    </rPh>
    <rPh sb="148" eb="150">
      <t>ヨソク</t>
    </rPh>
    <rPh sb="153" eb="154">
      <t>ナカ</t>
    </rPh>
    <rPh sb="156" eb="158">
      <t>セイカツ</t>
    </rPh>
    <rPh sb="159" eb="161">
      <t>ヒツヨウ</t>
    </rPh>
    <rPh sb="161" eb="164">
      <t>フカケツ</t>
    </rPh>
    <rPh sb="165" eb="166">
      <t>ミズ</t>
    </rPh>
    <rPh sb="167" eb="169">
      <t>ショウライ</t>
    </rPh>
    <rPh sb="173" eb="175">
      <t>アンテイ</t>
    </rPh>
    <rPh sb="175" eb="177">
      <t>キョウキュウ</t>
    </rPh>
    <rPh sb="184" eb="186">
      <t>ケイヒ</t>
    </rPh>
    <rPh sb="187" eb="189">
      <t>サクゲン</t>
    </rPh>
    <rPh sb="190" eb="192">
      <t>ホジョ</t>
    </rPh>
    <rPh sb="192" eb="194">
      <t>ジギョウ</t>
    </rPh>
    <rPh sb="195" eb="197">
      <t>カツヨウ</t>
    </rPh>
    <rPh sb="197" eb="198">
      <t>トウ</t>
    </rPh>
    <rPh sb="201" eb="203">
      <t>ザイゲン</t>
    </rPh>
    <rPh sb="203" eb="205">
      <t>カクホ</t>
    </rPh>
    <rPh sb="206" eb="207">
      <t>ツト</t>
    </rPh>
    <rPh sb="211" eb="213">
      <t>チョウキ</t>
    </rPh>
    <rPh sb="213" eb="215">
      <t>ザイセイ</t>
    </rPh>
    <rPh sb="215" eb="217">
      <t>ケイカク</t>
    </rPh>
    <rPh sb="218" eb="220">
      <t>ミナオ</t>
    </rPh>
    <rPh sb="221" eb="222">
      <t>トウ</t>
    </rPh>
    <rPh sb="225" eb="227">
      <t>アンテイ</t>
    </rPh>
    <rPh sb="229" eb="231">
      <t>ケイエイ</t>
    </rPh>
    <rPh sb="232" eb="233">
      <t>ト</t>
    </rPh>
    <rPh sb="234" eb="23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</si>
</sst>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1.53</c:v>
                </c:pt>
                <c:pt idx="1">
                  <c:v>0.53</c:v>
                </c:pt>
                <c:pt idx="2">
                  <c:v>0.44</c:v>
                </c:pt>
                <c:pt idx="3">
                  <c:v>0.47</c:v>
                </c:pt>
                <c:pt idx="4">
                  <c:v>0.77</c:v>
                </c:pt>
              </c:numCache>
            </c:numRef>
          </c:val>
          <c:extLst>
            <c:ext xmlns:c16="http://schemas.microsoft.com/office/drawing/2014/chart" uri="{C3380CC4-5D6E-409C-BE32-E72D297353CC}">
              <c16:uniqueId val="{00000000-2751-481E-AD56-19F1DDBCD823}"/>
            </c:ext>
          </c:extLst>
        </c:ser>
        <c:dLbls>
          <c:showLegendKey val="0"/>
          <c:showVal val="0"/>
          <c:showCatName val="0"/>
          <c:showSerName val="0"/>
          <c:showPercent val="0"/>
          <c:showBubbleSize val="0"/>
        </c:dLbls>
        <c:gapWidth val="150"/>
        <c:axId val="92652288"/>
        <c:axId val="926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extLst>
            <c:ext xmlns:c16="http://schemas.microsoft.com/office/drawing/2014/chart" uri="{C3380CC4-5D6E-409C-BE32-E72D297353CC}">
              <c16:uniqueId val="{00000001-2751-481E-AD56-19F1DDBCD823}"/>
            </c:ext>
          </c:extLst>
        </c:ser>
        <c:dLbls>
          <c:showLegendKey val="0"/>
          <c:showVal val="0"/>
          <c:showCatName val="0"/>
          <c:showSerName val="0"/>
          <c:showPercent val="0"/>
          <c:showBubbleSize val="0"/>
        </c:dLbls>
        <c:marker val="1"/>
        <c:smooth val="0"/>
        <c:axId val="92652288"/>
        <c:axId val="92654208"/>
      </c:lineChart>
      <c:dateAx>
        <c:axId val="92652288"/>
        <c:scaling>
          <c:orientation val="minMax"/>
        </c:scaling>
        <c:delete val="1"/>
        <c:axPos val="b"/>
        <c:numFmt formatCode="ge" sourceLinked="1"/>
        <c:majorTickMark val="none"/>
        <c:minorTickMark val="none"/>
        <c:tickLblPos val="none"/>
        <c:crossAx val="92654208"/>
        <c:crosses val="autoZero"/>
        <c:auto val="1"/>
        <c:lblOffset val="100"/>
        <c:baseTimeUnit val="years"/>
      </c:dateAx>
      <c:valAx>
        <c:axId val="926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70.64</c:v>
                </c:pt>
                <c:pt idx="1">
                  <c:v>68.790000000000006</c:v>
                </c:pt>
                <c:pt idx="2">
                  <c:v>67.64</c:v>
                </c:pt>
                <c:pt idx="3">
                  <c:v>65.73</c:v>
                </c:pt>
                <c:pt idx="4">
                  <c:v>64.150000000000006</c:v>
                </c:pt>
              </c:numCache>
            </c:numRef>
          </c:val>
          <c:extLst>
            <c:ext xmlns:c16="http://schemas.microsoft.com/office/drawing/2014/chart" uri="{C3380CC4-5D6E-409C-BE32-E72D297353CC}">
              <c16:uniqueId val="{00000000-4D41-4B3D-A53D-D44014285088}"/>
            </c:ext>
          </c:extLst>
        </c:ser>
        <c:dLbls>
          <c:showLegendKey val="0"/>
          <c:showVal val="0"/>
          <c:showCatName val="0"/>
          <c:showSerName val="0"/>
          <c:showPercent val="0"/>
          <c:showBubbleSize val="0"/>
        </c:dLbls>
        <c:gapWidth val="150"/>
        <c:axId val="93529216"/>
        <c:axId val="935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extLst>
            <c:ext xmlns:c16="http://schemas.microsoft.com/office/drawing/2014/chart" uri="{C3380CC4-5D6E-409C-BE32-E72D297353CC}">
              <c16:uniqueId val="{00000001-4D41-4B3D-A53D-D44014285088}"/>
            </c:ext>
          </c:extLst>
        </c:ser>
        <c:dLbls>
          <c:showLegendKey val="0"/>
          <c:showVal val="0"/>
          <c:showCatName val="0"/>
          <c:showSerName val="0"/>
          <c:showPercent val="0"/>
          <c:showBubbleSize val="0"/>
        </c:dLbls>
        <c:marker val="1"/>
        <c:smooth val="0"/>
        <c:axId val="93529216"/>
        <c:axId val="93531136"/>
      </c:lineChart>
      <c:dateAx>
        <c:axId val="93529216"/>
        <c:scaling>
          <c:orientation val="minMax"/>
        </c:scaling>
        <c:delete val="1"/>
        <c:axPos val="b"/>
        <c:numFmt formatCode="ge" sourceLinked="1"/>
        <c:majorTickMark val="none"/>
        <c:minorTickMark val="none"/>
        <c:tickLblPos val="none"/>
        <c:crossAx val="93531136"/>
        <c:crosses val="autoZero"/>
        <c:auto val="1"/>
        <c:lblOffset val="100"/>
        <c:baseTimeUnit val="years"/>
      </c:dateAx>
      <c:valAx>
        <c:axId val="93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80.599999999999994</c:v>
                </c:pt>
                <c:pt idx="1">
                  <c:v>81.099999999999994</c:v>
                </c:pt>
                <c:pt idx="2">
                  <c:v>80.5</c:v>
                </c:pt>
                <c:pt idx="3">
                  <c:v>81.290000000000006</c:v>
                </c:pt>
                <c:pt idx="4">
                  <c:v>82.38</c:v>
                </c:pt>
              </c:numCache>
            </c:numRef>
          </c:val>
          <c:extLst>
            <c:ext xmlns:c16="http://schemas.microsoft.com/office/drawing/2014/chart" uri="{C3380CC4-5D6E-409C-BE32-E72D297353CC}">
              <c16:uniqueId val="{00000000-86AB-43A2-8656-619D03110293}"/>
            </c:ext>
          </c:extLst>
        </c:ser>
        <c:dLbls>
          <c:showLegendKey val="0"/>
          <c:showVal val="0"/>
          <c:showCatName val="0"/>
          <c:showSerName val="0"/>
          <c:showPercent val="0"/>
          <c:showBubbleSize val="0"/>
        </c:dLbls>
        <c:gapWidth val="150"/>
        <c:axId val="93573888"/>
        <c:axId val="935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extLst>
            <c:ext xmlns:c16="http://schemas.microsoft.com/office/drawing/2014/chart" uri="{C3380CC4-5D6E-409C-BE32-E72D297353CC}">
              <c16:uniqueId val="{00000001-86AB-43A2-8656-619D03110293}"/>
            </c:ext>
          </c:extLst>
        </c:ser>
        <c:dLbls>
          <c:showLegendKey val="0"/>
          <c:showVal val="0"/>
          <c:showCatName val="0"/>
          <c:showSerName val="0"/>
          <c:showPercent val="0"/>
          <c:showBubbleSize val="0"/>
        </c:dLbls>
        <c:marker val="1"/>
        <c:smooth val="0"/>
        <c:axId val="93573888"/>
        <c:axId val="93575808"/>
      </c:lineChart>
      <c:dateAx>
        <c:axId val="93573888"/>
        <c:scaling>
          <c:orientation val="minMax"/>
        </c:scaling>
        <c:delete val="1"/>
        <c:axPos val="b"/>
        <c:numFmt formatCode="ge" sourceLinked="1"/>
        <c:majorTickMark val="none"/>
        <c:minorTickMark val="none"/>
        <c:tickLblPos val="none"/>
        <c:crossAx val="93575808"/>
        <c:crosses val="autoZero"/>
        <c:auto val="1"/>
        <c:lblOffset val="100"/>
        <c:baseTimeUnit val="years"/>
      </c:dateAx>
      <c:valAx>
        <c:axId val="935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104.64</c:v>
                </c:pt>
                <c:pt idx="1">
                  <c:v>103.97</c:v>
                </c:pt>
                <c:pt idx="2">
                  <c:v>100.57</c:v>
                </c:pt>
                <c:pt idx="3">
                  <c:v>105.97</c:v>
                </c:pt>
                <c:pt idx="4">
                  <c:v>105.77</c:v>
                </c:pt>
              </c:numCache>
            </c:numRef>
          </c:val>
          <c:extLst>
            <c:ext xmlns:c16="http://schemas.microsoft.com/office/drawing/2014/chart" uri="{C3380CC4-5D6E-409C-BE32-E72D297353CC}">
              <c16:uniqueId val="{00000000-6B74-4EAC-8E3D-11C4E96060F3}"/>
            </c:ext>
          </c:extLst>
        </c:ser>
        <c:dLbls>
          <c:showLegendKey val="0"/>
          <c:showVal val="0"/>
          <c:showCatName val="0"/>
          <c:showSerName val="0"/>
          <c:showPercent val="0"/>
          <c:showBubbleSize val="0"/>
        </c:dLbls>
        <c:gapWidth val="150"/>
        <c:axId val="93221248"/>
        <c:axId val="93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extLst>
            <c:ext xmlns:c16="http://schemas.microsoft.com/office/drawing/2014/chart" uri="{C3380CC4-5D6E-409C-BE32-E72D297353CC}">
              <c16:uniqueId val="{00000001-6B74-4EAC-8E3D-11C4E96060F3}"/>
            </c:ext>
          </c:extLst>
        </c:ser>
        <c:dLbls>
          <c:showLegendKey val="0"/>
          <c:showVal val="0"/>
          <c:showCatName val="0"/>
          <c:showSerName val="0"/>
          <c:showPercent val="0"/>
          <c:showBubbleSize val="0"/>
        </c:dLbls>
        <c:marker val="1"/>
        <c:smooth val="0"/>
        <c:axId val="93221248"/>
        <c:axId val="93223168"/>
      </c:lineChart>
      <c:dateAx>
        <c:axId val="93221248"/>
        <c:scaling>
          <c:orientation val="minMax"/>
        </c:scaling>
        <c:delete val="1"/>
        <c:axPos val="b"/>
        <c:numFmt formatCode="ge" sourceLinked="1"/>
        <c:majorTickMark val="none"/>
        <c:minorTickMark val="none"/>
        <c:tickLblPos val="none"/>
        <c:crossAx val="93223168"/>
        <c:crosses val="autoZero"/>
        <c:auto val="1"/>
        <c:lblOffset val="100"/>
        <c:baseTimeUnit val="years"/>
      </c:dateAx>
      <c:valAx>
        <c:axId val="9322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31.4</c:v>
                </c:pt>
                <c:pt idx="1">
                  <c:v>33.25</c:v>
                </c:pt>
                <c:pt idx="2">
                  <c:v>38.409999999999997</c:v>
                </c:pt>
                <c:pt idx="3">
                  <c:v>40.520000000000003</c:v>
                </c:pt>
                <c:pt idx="4">
                  <c:v>42.47</c:v>
                </c:pt>
              </c:numCache>
            </c:numRef>
          </c:val>
          <c:extLst>
            <c:ext xmlns:c16="http://schemas.microsoft.com/office/drawing/2014/chart" uri="{C3380CC4-5D6E-409C-BE32-E72D297353CC}">
              <c16:uniqueId val="{00000000-7479-43BA-A427-23F73D794327}"/>
            </c:ext>
          </c:extLst>
        </c:ser>
        <c:dLbls>
          <c:showLegendKey val="0"/>
          <c:showVal val="0"/>
          <c:showCatName val="0"/>
          <c:showSerName val="0"/>
          <c:showPercent val="0"/>
          <c:showBubbleSize val="0"/>
        </c:dLbls>
        <c:gapWidth val="150"/>
        <c:axId val="93061120"/>
        <c:axId val="93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extLst>
            <c:ext xmlns:c16="http://schemas.microsoft.com/office/drawing/2014/chart" uri="{C3380CC4-5D6E-409C-BE32-E72D297353CC}">
              <c16:uniqueId val="{00000001-7479-43BA-A427-23F73D794327}"/>
            </c:ext>
          </c:extLst>
        </c:ser>
        <c:dLbls>
          <c:showLegendKey val="0"/>
          <c:showVal val="0"/>
          <c:showCatName val="0"/>
          <c:showSerName val="0"/>
          <c:showPercent val="0"/>
          <c:showBubbleSize val="0"/>
        </c:dLbls>
        <c:marker val="1"/>
        <c:smooth val="0"/>
        <c:axId val="93061120"/>
        <c:axId val="93063040"/>
      </c:lineChart>
      <c:dateAx>
        <c:axId val="93061120"/>
        <c:scaling>
          <c:orientation val="minMax"/>
        </c:scaling>
        <c:delete val="1"/>
        <c:axPos val="b"/>
        <c:numFmt formatCode="ge" sourceLinked="1"/>
        <c:majorTickMark val="none"/>
        <c:minorTickMark val="none"/>
        <c:tickLblPos val="none"/>
        <c:crossAx val="93063040"/>
        <c:crosses val="autoZero"/>
        <c:auto val="1"/>
        <c:lblOffset val="100"/>
        <c:baseTimeUnit val="years"/>
      </c:dateAx>
      <c:valAx>
        <c:axId val="93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9.4700000000000006</c:v>
                </c:pt>
                <c:pt idx="1">
                  <c:v>10.44</c:v>
                </c:pt>
                <c:pt idx="2">
                  <c:v>12.02</c:v>
                </c:pt>
                <c:pt idx="3">
                  <c:v>11.62</c:v>
                </c:pt>
                <c:pt idx="4">
                  <c:v>9.25</c:v>
                </c:pt>
              </c:numCache>
            </c:numRef>
          </c:val>
          <c:extLst>
            <c:ext xmlns:c16="http://schemas.microsoft.com/office/drawing/2014/chart" uri="{C3380CC4-5D6E-409C-BE32-E72D297353CC}">
              <c16:uniqueId val="{00000000-92BB-467E-8B40-68503B196B0E}"/>
            </c:ext>
          </c:extLst>
        </c:ser>
        <c:dLbls>
          <c:showLegendKey val="0"/>
          <c:showVal val="0"/>
          <c:showCatName val="0"/>
          <c:showSerName val="0"/>
          <c:showPercent val="0"/>
          <c:showBubbleSize val="0"/>
        </c:dLbls>
        <c:gapWidth val="150"/>
        <c:axId val="93107328"/>
        <c:axId val="931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92BB-467E-8B40-68503B196B0E}"/>
            </c:ext>
          </c:extLst>
        </c:ser>
        <c:dLbls>
          <c:showLegendKey val="0"/>
          <c:showVal val="0"/>
          <c:showCatName val="0"/>
          <c:showSerName val="0"/>
          <c:showPercent val="0"/>
          <c:showBubbleSize val="0"/>
        </c:dLbls>
        <c:marker val="1"/>
        <c:smooth val="0"/>
        <c:axId val="93107328"/>
        <c:axId val="93109248"/>
      </c:lineChart>
      <c:dateAx>
        <c:axId val="93107328"/>
        <c:scaling>
          <c:orientation val="minMax"/>
        </c:scaling>
        <c:delete val="1"/>
        <c:axPos val="b"/>
        <c:numFmt formatCode="ge" sourceLinked="1"/>
        <c:majorTickMark val="none"/>
        <c:minorTickMark val="none"/>
        <c:tickLblPos val="none"/>
        <c:crossAx val="93109248"/>
        <c:crosses val="autoZero"/>
        <c:auto val="1"/>
        <c:lblOffset val="100"/>
        <c:baseTimeUnit val="years"/>
      </c:dateAx>
      <c:valAx>
        <c:axId val="93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B-4A4F-BAF2-8C6DC10121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extLst>
            <c:ext xmlns:c16="http://schemas.microsoft.com/office/drawing/2014/chart" uri="{C3380CC4-5D6E-409C-BE32-E72D297353CC}">
              <c16:uniqueId val="{00000001-9B0B-4A4F-BAF2-8C6DC10121A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906.58</c:v>
                </c:pt>
                <c:pt idx="1">
                  <c:v>1231.8599999999999</c:v>
                </c:pt>
                <c:pt idx="2">
                  <c:v>160.41</c:v>
                </c:pt>
                <c:pt idx="3">
                  <c:v>178.3</c:v>
                </c:pt>
                <c:pt idx="4">
                  <c:v>194.04</c:v>
                </c:pt>
              </c:numCache>
            </c:numRef>
          </c:val>
          <c:extLst>
            <c:ext xmlns:c16="http://schemas.microsoft.com/office/drawing/2014/chart" uri="{C3380CC4-5D6E-409C-BE32-E72D297353CC}">
              <c16:uniqueId val="{00000000-4A5E-4160-AF74-D8A19E56CE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extLst>
            <c:ext xmlns:c16="http://schemas.microsoft.com/office/drawing/2014/chart" uri="{C3380CC4-5D6E-409C-BE32-E72D297353CC}">
              <c16:uniqueId val="{00000001-4A5E-4160-AF74-D8A19E56CE7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524.46</c:v>
                </c:pt>
                <c:pt idx="1">
                  <c:v>521.79999999999995</c:v>
                </c:pt>
                <c:pt idx="2">
                  <c:v>521.13</c:v>
                </c:pt>
                <c:pt idx="3">
                  <c:v>498.6</c:v>
                </c:pt>
                <c:pt idx="4">
                  <c:v>473.21</c:v>
                </c:pt>
              </c:numCache>
            </c:numRef>
          </c:val>
          <c:extLst>
            <c:ext xmlns:c16="http://schemas.microsoft.com/office/drawing/2014/chart" uri="{C3380CC4-5D6E-409C-BE32-E72D297353CC}">
              <c16:uniqueId val="{00000000-DD55-4120-9610-8A18129B6518}"/>
            </c:ext>
          </c:extLst>
        </c:ser>
        <c:dLbls>
          <c:showLegendKey val="0"/>
          <c:showVal val="0"/>
          <c:showCatName val="0"/>
          <c:showSerName val="0"/>
          <c:showPercent val="0"/>
          <c:showBubbleSize val="0"/>
        </c:dLbls>
        <c:gapWidth val="150"/>
        <c:axId val="93364608"/>
        <c:axId val="933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extLst>
            <c:ext xmlns:c16="http://schemas.microsoft.com/office/drawing/2014/chart" uri="{C3380CC4-5D6E-409C-BE32-E72D297353CC}">
              <c16:uniqueId val="{00000001-DD55-4120-9610-8A18129B6518}"/>
            </c:ext>
          </c:extLst>
        </c:ser>
        <c:dLbls>
          <c:showLegendKey val="0"/>
          <c:showVal val="0"/>
          <c:showCatName val="0"/>
          <c:showSerName val="0"/>
          <c:showPercent val="0"/>
          <c:showBubbleSize val="0"/>
        </c:dLbls>
        <c:marker val="1"/>
        <c:smooth val="0"/>
        <c:axId val="93364608"/>
        <c:axId val="93366528"/>
      </c:lineChart>
      <c:dateAx>
        <c:axId val="93364608"/>
        <c:scaling>
          <c:orientation val="minMax"/>
        </c:scaling>
        <c:delete val="1"/>
        <c:axPos val="b"/>
        <c:numFmt formatCode="ge" sourceLinked="1"/>
        <c:majorTickMark val="none"/>
        <c:minorTickMark val="none"/>
        <c:tickLblPos val="none"/>
        <c:crossAx val="93366528"/>
        <c:crosses val="autoZero"/>
        <c:auto val="1"/>
        <c:lblOffset val="100"/>
        <c:baseTimeUnit val="years"/>
      </c:dateAx>
      <c:valAx>
        <c:axId val="9336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99.37</c:v>
                </c:pt>
                <c:pt idx="1">
                  <c:v>98.57</c:v>
                </c:pt>
                <c:pt idx="2">
                  <c:v>89.01</c:v>
                </c:pt>
                <c:pt idx="3">
                  <c:v>96.55</c:v>
                </c:pt>
                <c:pt idx="4">
                  <c:v>96.69</c:v>
                </c:pt>
              </c:numCache>
            </c:numRef>
          </c:val>
          <c:extLst>
            <c:ext xmlns:c16="http://schemas.microsoft.com/office/drawing/2014/chart" uri="{C3380CC4-5D6E-409C-BE32-E72D297353CC}">
              <c16:uniqueId val="{00000000-F42F-49B6-A489-BC52BAB64DA5}"/>
            </c:ext>
          </c:extLst>
        </c:ser>
        <c:dLbls>
          <c:showLegendKey val="0"/>
          <c:showVal val="0"/>
          <c:showCatName val="0"/>
          <c:showSerName val="0"/>
          <c:showPercent val="0"/>
          <c:showBubbleSize val="0"/>
        </c:dLbls>
        <c:gapWidth val="150"/>
        <c:axId val="93456640"/>
        <c:axId val="93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extLst>
            <c:ext xmlns:c16="http://schemas.microsoft.com/office/drawing/2014/chart" uri="{C3380CC4-5D6E-409C-BE32-E72D297353CC}">
              <c16:uniqueId val="{00000001-F42F-49B6-A489-BC52BAB64DA5}"/>
            </c:ext>
          </c:extLst>
        </c:ser>
        <c:dLbls>
          <c:showLegendKey val="0"/>
          <c:showVal val="0"/>
          <c:showCatName val="0"/>
          <c:showSerName val="0"/>
          <c:showPercent val="0"/>
          <c:showBubbleSize val="0"/>
        </c:dLbls>
        <c:marker val="1"/>
        <c:smooth val="0"/>
        <c:axId val="93456640"/>
        <c:axId val="93479296"/>
      </c:lineChart>
      <c:dateAx>
        <c:axId val="93456640"/>
        <c:scaling>
          <c:orientation val="minMax"/>
        </c:scaling>
        <c:delete val="1"/>
        <c:axPos val="b"/>
        <c:numFmt formatCode="ge" sourceLinked="1"/>
        <c:majorTickMark val="none"/>
        <c:minorTickMark val="none"/>
        <c:tickLblPos val="none"/>
        <c:crossAx val="93479296"/>
        <c:crosses val="autoZero"/>
        <c:auto val="1"/>
        <c:lblOffset val="100"/>
        <c:baseTimeUnit val="years"/>
      </c:dateAx>
      <c:valAx>
        <c:axId val="93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174.18</c:v>
                </c:pt>
                <c:pt idx="1">
                  <c:v>176.45</c:v>
                </c:pt>
                <c:pt idx="2">
                  <c:v>195.55</c:v>
                </c:pt>
                <c:pt idx="3">
                  <c:v>180.46</c:v>
                </c:pt>
                <c:pt idx="4">
                  <c:v>180.72</c:v>
                </c:pt>
              </c:numCache>
            </c:numRef>
          </c:val>
          <c:extLst>
            <c:ext xmlns:c16="http://schemas.microsoft.com/office/drawing/2014/chart" uri="{C3380CC4-5D6E-409C-BE32-E72D297353CC}">
              <c16:uniqueId val="{00000000-6461-48CA-9412-008ED4A2F986}"/>
            </c:ext>
          </c:extLst>
        </c:ser>
        <c:dLbls>
          <c:showLegendKey val="0"/>
          <c:showVal val="0"/>
          <c:showCatName val="0"/>
          <c:showSerName val="0"/>
          <c:showPercent val="0"/>
          <c:showBubbleSize val="0"/>
        </c:dLbls>
        <c:gapWidth val="150"/>
        <c:axId val="93505024"/>
        <c:axId val="93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extLst>
            <c:ext xmlns:c16="http://schemas.microsoft.com/office/drawing/2014/chart" uri="{C3380CC4-5D6E-409C-BE32-E72D297353CC}">
              <c16:uniqueId val="{00000001-6461-48CA-9412-008ED4A2F986}"/>
            </c:ext>
          </c:extLst>
        </c:ser>
        <c:dLbls>
          <c:showLegendKey val="0"/>
          <c:showVal val="0"/>
          <c:showCatName val="0"/>
          <c:showSerName val="0"/>
          <c:showPercent val="0"/>
          <c:showBubbleSize val="0"/>
        </c:dLbls>
        <c:marker val="1"/>
        <c:smooth val="0"/>
        <c:axId val="93505024"/>
        <c:axId val="93506944"/>
      </c:lineChart>
      <c:dateAx>
        <c:axId val="93505024"/>
        <c:scaling>
          <c:orientation val="minMax"/>
        </c:scaling>
        <c:delete val="1"/>
        <c:axPos val="b"/>
        <c:numFmt formatCode="ge" sourceLinked="1"/>
        <c:majorTickMark val="none"/>
        <c:minorTickMark val="none"/>
        <c:tickLblPos val="none"/>
        <c:crossAx val="93506944"/>
        <c:crosses val="autoZero"/>
        <c:auto val="1"/>
        <c:lblOffset val="100"/>
        <c:baseTimeUnit val="years"/>
      </c:dateAx>
      <c:valAx>
        <c:axId val="935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6" zoomScaleNormal="100" workbookViewId="0">
      <selection activeCell="BL88" sqref="BL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秋田県　男鹿市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29046</v>
      </c>
      <c r="AM8" s="71"/>
      <c r="AN8" s="71"/>
      <c r="AO8" s="71"/>
      <c r="AP8" s="71"/>
      <c r="AQ8" s="71"/>
      <c r="AR8" s="71"/>
      <c r="AS8" s="71"/>
      <c r="AT8" s="67">
        <f>データ!$S$6</f>
        <v>241.09</v>
      </c>
      <c r="AU8" s="68"/>
      <c r="AV8" s="68"/>
      <c r="AW8" s="68"/>
      <c r="AX8" s="68"/>
      <c r="AY8" s="68"/>
      <c r="AZ8" s="68"/>
      <c r="BA8" s="68"/>
      <c r="BB8" s="70">
        <f>データ!$T$6</f>
        <v>120.48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64.63</v>
      </c>
      <c r="J10" s="68"/>
      <c r="K10" s="68"/>
      <c r="L10" s="68"/>
      <c r="M10" s="68"/>
      <c r="N10" s="68"/>
      <c r="O10" s="69"/>
      <c r="P10" s="70">
        <f>データ!$P$6</f>
        <v>97.74</v>
      </c>
      <c r="Q10" s="70"/>
      <c r="R10" s="70"/>
      <c r="S10" s="70"/>
      <c r="T10" s="70"/>
      <c r="U10" s="70"/>
      <c r="V10" s="70"/>
      <c r="W10" s="71">
        <f>データ!$Q$6</f>
        <v>3012</v>
      </c>
      <c r="X10" s="71"/>
      <c r="Y10" s="71"/>
      <c r="Z10" s="71"/>
      <c r="AA10" s="71"/>
      <c r="AB10" s="71"/>
      <c r="AC10" s="71"/>
      <c r="AD10" s="2"/>
      <c r="AE10" s="2"/>
      <c r="AF10" s="2"/>
      <c r="AG10" s="2"/>
      <c r="AH10" s="5"/>
      <c r="AI10" s="5"/>
      <c r="AJ10" s="5"/>
      <c r="AK10" s="5"/>
      <c r="AL10" s="71">
        <f>データ!$U$6</f>
        <v>28126</v>
      </c>
      <c r="AM10" s="71"/>
      <c r="AN10" s="71"/>
      <c r="AO10" s="71"/>
      <c r="AP10" s="71"/>
      <c r="AQ10" s="71"/>
      <c r="AR10" s="71"/>
      <c r="AS10" s="71"/>
      <c r="AT10" s="67">
        <f>データ!$V$6</f>
        <v>84.94</v>
      </c>
      <c r="AU10" s="68"/>
      <c r="AV10" s="68"/>
      <c r="AW10" s="68"/>
      <c r="AX10" s="68"/>
      <c r="AY10" s="68"/>
      <c r="AZ10" s="68"/>
      <c r="BA10" s="68"/>
      <c r="BB10" s="70">
        <f>データ!$W$6</f>
        <v>331.13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4"/>
      <c r="BN44" s="54"/>
      <c r="BO44" s="54"/>
      <c r="BP44" s="54"/>
      <c r="BQ44" s="54"/>
      <c r="BR44" s="54"/>
      <c r="BS44" s="54"/>
      <c r="BT44" s="54"/>
      <c r="BU44" s="54"/>
      <c r="BV44" s="54"/>
      <c r="BW44" s="54"/>
      <c r="BX44" s="54"/>
      <c r="BY44" s="54"/>
      <c r="BZ44" s="55"/>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52060</v>
      </c>
      <c r="D6" s="34">
        <f t="shared" si="3"/>
        <v>46</v>
      </c>
      <c r="E6" s="34">
        <f t="shared" si="3"/>
        <v>1</v>
      </c>
      <c r="F6" s="34">
        <f t="shared" si="3"/>
        <v>0</v>
      </c>
      <c r="G6" s="34">
        <f t="shared" si="3"/>
        <v>1</v>
      </c>
      <c r="H6" s="34" t="str">
        <f t="shared" si="3"/>
        <v>秋田県　男鹿市</v>
      </c>
      <c r="I6" s="34" t="str">
        <f t="shared" si="3"/>
        <v>法適用</v>
      </c>
      <c r="J6" s="34" t="str">
        <f t="shared" si="3"/>
        <v>水道事業</v>
      </c>
      <c r="K6" s="34" t="str">
        <f t="shared" si="3"/>
        <v>末端給水事業</v>
      </c>
      <c r="L6" s="34" t="str">
        <f t="shared" si="3"/>
        <v>A6</v>
      </c>
      <c r="M6" s="34">
        <f t="shared" si="3"/>
        <v>0</v>
      </c>
      <c r="N6" s="35" t="str">
        <f t="shared" si="3"/>
        <v>-</v>
      </c>
      <c r="O6" s="35">
        <f t="shared" si="3"/>
        <v>64.63</v>
      </c>
      <c r="P6" s="35">
        <f t="shared" si="3"/>
        <v>97.74</v>
      </c>
      <c r="Q6" s="35">
        <f t="shared" si="3"/>
        <v>3012</v>
      </c>
      <c r="R6" s="35">
        <f t="shared" si="3"/>
        <v>29046</v>
      </c>
      <c r="S6" s="35">
        <f t="shared" si="3"/>
        <v>241.09</v>
      </c>
      <c r="T6" s="35">
        <f t="shared" si="3"/>
        <v>120.48</v>
      </c>
      <c r="U6" s="35">
        <f t="shared" si="3"/>
        <v>28126</v>
      </c>
      <c r="V6" s="35">
        <f t="shared" si="3"/>
        <v>84.94</v>
      </c>
      <c r="W6" s="35">
        <f t="shared" si="3"/>
        <v>331.13</v>
      </c>
      <c r="X6" s="36">
        <f>IF(X7="",NA(),X7)</f>
        <v>104.64</v>
      </c>
      <c r="Y6" s="36">
        <f t="shared" ref="Y6:AG6" si="4">IF(Y7="",NA(),Y7)</f>
        <v>103.97</v>
      </c>
      <c r="Z6" s="36">
        <f t="shared" si="4"/>
        <v>100.57</v>
      </c>
      <c r="AA6" s="36">
        <f t="shared" si="4"/>
        <v>105.97</v>
      </c>
      <c r="AB6" s="36">
        <f t="shared" si="4"/>
        <v>105.77</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906.58</v>
      </c>
      <c r="AU6" s="36">
        <f t="shared" ref="AU6:BC6" si="6">IF(AU7="",NA(),AU7)</f>
        <v>1231.8599999999999</v>
      </c>
      <c r="AV6" s="36">
        <f t="shared" si="6"/>
        <v>160.41</v>
      </c>
      <c r="AW6" s="36">
        <f t="shared" si="6"/>
        <v>178.3</v>
      </c>
      <c r="AX6" s="36">
        <f t="shared" si="6"/>
        <v>194.04</v>
      </c>
      <c r="AY6" s="36">
        <f t="shared" si="6"/>
        <v>852.01</v>
      </c>
      <c r="AZ6" s="36">
        <f t="shared" si="6"/>
        <v>963.24</v>
      </c>
      <c r="BA6" s="36">
        <f t="shared" si="6"/>
        <v>381.53</v>
      </c>
      <c r="BB6" s="36">
        <f t="shared" si="6"/>
        <v>391.54</v>
      </c>
      <c r="BC6" s="36">
        <f t="shared" si="6"/>
        <v>384.34</v>
      </c>
      <c r="BD6" s="35" t="str">
        <f>IF(BD7="","",IF(BD7="-","【-】","【"&amp;SUBSTITUTE(TEXT(BD7,"#,##0.00"),"-","△")&amp;"】"))</f>
        <v>【262.87】</v>
      </c>
      <c r="BE6" s="36">
        <f>IF(BE7="",NA(),BE7)</f>
        <v>524.46</v>
      </c>
      <c r="BF6" s="36">
        <f t="shared" ref="BF6:BN6" si="7">IF(BF7="",NA(),BF7)</f>
        <v>521.79999999999995</v>
      </c>
      <c r="BG6" s="36">
        <f t="shared" si="7"/>
        <v>521.13</v>
      </c>
      <c r="BH6" s="36">
        <f t="shared" si="7"/>
        <v>498.6</v>
      </c>
      <c r="BI6" s="36">
        <f t="shared" si="7"/>
        <v>473.21</v>
      </c>
      <c r="BJ6" s="36">
        <f t="shared" si="7"/>
        <v>391.4</v>
      </c>
      <c r="BK6" s="36">
        <f t="shared" si="7"/>
        <v>400.38</v>
      </c>
      <c r="BL6" s="36">
        <f t="shared" si="7"/>
        <v>393.27</v>
      </c>
      <c r="BM6" s="36">
        <f t="shared" si="7"/>
        <v>386.97</v>
      </c>
      <c r="BN6" s="36">
        <f t="shared" si="7"/>
        <v>380.58</v>
      </c>
      <c r="BO6" s="35" t="str">
        <f>IF(BO7="","",IF(BO7="-","【-】","【"&amp;SUBSTITUTE(TEXT(BO7,"#,##0.00"),"-","△")&amp;"】"))</f>
        <v>【270.87】</v>
      </c>
      <c r="BP6" s="36">
        <f>IF(BP7="",NA(),BP7)</f>
        <v>99.37</v>
      </c>
      <c r="BQ6" s="36">
        <f t="shared" ref="BQ6:BY6" si="8">IF(BQ7="",NA(),BQ7)</f>
        <v>98.57</v>
      </c>
      <c r="BR6" s="36">
        <f t="shared" si="8"/>
        <v>89.01</v>
      </c>
      <c r="BS6" s="36">
        <f t="shared" si="8"/>
        <v>96.55</v>
      </c>
      <c r="BT6" s="36">
        <f t="shared" si="8"/>
        <v>96.69</v>
      </c>
      <c r="BU6" s="36">
        <f t="shared" si="8"/>
        <v>95.91</v>
      </c>
      <c r="BV6" s="36">
        <f t="shared" si="8"/>
        <v>96.56</v>
      </c>
      <c r="BW6" s="36">
        <f t="shared" si="8"/>
        <v>100.47</v>
      </c>
      <c r="BX6" s="36">
        <f t="shared" si="8"/>
        <v>101.72</v>
      </c>
      <c r="BY6" s="36">
        <f t="shared" si="8"/>
        <v>102.38</v>
      </c>
      <c r="BZ6" s="35" t="str">
        <f>IF(BZ7="","",IF(BZ7="-","【-】","【"&amp;SUBSTITUTE(TEXT(BZ7,"#,##0.00"),"-","△")&amp;"】"))</f>
        <v>【105.59】</v>
      </c>
      <c r="CA6" s="36">
        <f>IF(CA7="",NA(),CA7)</f>
        <v>174.18</v>
      </c>
      <c r="CB6" s="36">
        <f t="shared" ref="CB6:CJ6" si="9">IF(CB7="",NA(),CB7)</f>
        <v>176.45</v>
      </c>
      <c r="CC6" s="36">
        <f t="shared" si="9"/>
        <v>195.55</v>
      </c>
      <c r="CD6" s="36">
        <f t="shared" si="9"/>
        <v>180.46</v>
      </c>
      <c r="CE6" s="36">
        <f t="shared" si="9"/>
        <v>180.72</v>
      </c>
      <c r="CF6" s="36">
        <f t="shared" si="9"/>
        <v>179.29</v>
      </c>
      <c r="CG6" s="36">
        <f t="shared" si="9"/>
        <v>177.14</v>
      </c>
      <c r="CH6" s="36">
        <f t="shared" si="9"/>
        <v>169.82</v>
      </c>
      <c r="CI6" s="36">
        <f t="shared" si="9"/>
        <v>168.2</v>
      </c>
      <c r="CJ6" s="36">
        <f t="shared" si="9"/>
        <v>168.67</v>
      </c>
      <c r="CK6" s="35" t="str">
        <f>IF(CK7="","",IF(CK7="-","【-】","【"&amp;SUBSTITUTE(TEXT(CK7,"#,##0.00"),"-","△")&amp;"】"))</f>
        <v>【163.27】</v>
      </c>
      <c r="CL6" s="36">
        <f>IF(CL7="",NA(),CL7)</f>
        <v>70.64</v>
      </c>
      <c r="CM6" s="36">
        <f t="shared" ref="CM6:CU6" si="10">IF(CM7="",NA(),CM7)</f>
        <v>68.790000000000006</v>
      </c>
      <c r="CN6" s="36">
        <f t="shared" si="10"/>
        <v>67.64</v>
      </c>
      <c r="CO6" s="36">
        <f t="shared" si="10"/>
        <v>65.73</v>
      </c>
      <c r="CP6" s="36">
        <f t="shared" si="10"/>
        <v>64.150000000000006</v>
      </c>
      <c r="CQ6" s="36">
        <f t="shared" si="10"/>
        <v>59.09</v>
      </c>
      <c r="CR6" s="36">
        <f t="shared" si="10"/>
        <v>55.64</v>
      </c>
      <c r="CS6" s="36">
        <f t="shared" si="10"/>
        <v>55.13</v>
      </c>
      <c r="CT6" s="36">
        <f t="shared" si="10"/>
        <v>54.77</v>
      </c>
      <c r="CU6" s="36">
        <f t="shared" si="10"/>
        <v>54.92</v>
      </c>
      <c r="CV6" s="35" t="str">
        <f>IF(CV7="","",IF(CV7="-","【-】","【"&amp;SUBSTITUTE(TEXT(CV7,"#,##0.00"),"-","△")&amp;"】"))</f>
        <v>【59.94】</v>
      </c>
      <c r="CW6" s="36">
        <f>IF(CW7="",NA(),CW7)</f>
        <v>80.599999999999994</v>
      </c>
      <c r="CX6" s="36">
        <f t="shared" ref="CX6:DF6" si="11">IF(CX7="",NA(),CX7)</f>
        <v>81.099999999999994</v>
      </c>
      <c r="CY6" s="36">
        <f t="shared" si="11"/>
        <v>80.5</v>
      </c>
      <c r="CZ6" s="36">
        <f t="shared" si="11"/>
        <v>81.290000000000006</v>
      </c>
      <c r="DA6" s="36">
        <f t="shared" si="11"/>
        <v>82.38</v>
      </c>
      <c r="DB6" s="36">
        <f t="shared" si="11"/>
        <v>85.4</v>
      </c>
      <c r="DC6" s="36">
        <f t="shared" si="11"/>
        <v>83.09</v>
      </c>
      <c r="DD6" s="36">
        <f t="shared" si="11"/>
        <v>83</v>
      </c>
      <c r="DE6" s="36">
        <f t="shared" si="11"/>
        <v>82.89</v>
      </c>
      <c r="DF6" s="36">
        <f t="shared" si="11"/>
        <v>82.66</v>
      </c>
      <c r="DG6" s="35" t="str">
        <f>IF(DG7="","",IF(DG7="-","【-】","【"&amp;SUBSTITUTE(TEXT(DG7,"#,##0.00"),"-","△")&amp;"】"))</f>
        <v>【90.22】</v>
      </c>
      <c r="DH6" s="36">
        <f>IF(DH7="",NA(),DH7)</f>
        <v>31.4</v>
      </c>
      <c r="DI6" s="36">
        <f t="shared" ref="DI6:DQ6" si="12">IF(DI7="",NA(),DI7)</f>
        <v>33.25</v>
      </c>
      <c r="DJ6" s="36">
        <f t="shared" si="12"/>
        <v>38.409999999999997</v>
      </c>
      <c r="DK6" s="36">
        <f t="shared" si="12"/>
        <v>40.520000000000003</v>
      </c>
      <c r="DL6" s="36">
        <f t="shared" si="12"/>
        <v>42.47</v>
      </c>
      <c r="DM6" s="36">
        <f t="shared" si="12"/>
        <v>36.36</v>
      </c>
      <c r="DN6" s="36">
        <f t="shared" si="12"/>
        <v>39.06</v>
      </c>
      <c r="DO6" s="36">
        <f t="shared" si="12"/>
        <v>46.66</v>
      </c>
      <c r="DP6" s="36">
        <f t="shared" si="12"/>
        <v>47.46</v>
      </c>
      <c r="DQ6" s="36">
        <f t="shared" si="12"/>
        <v>48.49</v>
      </c>
      <c r="DR6" s="35" t="str">
        <f>IF(DR7="","",IF(DR7="-","【-】","【"&amp;SUBSTITUTE(TEXT(DR7,"#,##0.00"),"-","△")&amp;"】"))</f>
        <v>【47.91】</v>
      </c>
      <c r="DS6" s="36">
        <f>IF(DS7="",NA(),DS7)</f>
        <v>9.4700000000000006</v>
      </c>
      <c r="DT6" s="36">
        <f t="shared" ref="DT6:EB6" si="13">IF(DT7="",NA(),DT7)</f>
        <v>10.44</v>
      </c>
      <c r="DU6" s="36">
        <f t="shared" si="13"/>
        <v>12.02</v>
      </c>
      <c r="DV6" s="36">
        <f t="shared" si="13"/>
        <v>11.62</v>
      </c>
      <c r="DW6" s="36">
        <f t="shared" si="13"/>
        <v>9.25</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1.53</v>
      </c>
      <c r="EE6" s="36">
        <f t="shared" ref="EE6:EM6" si="14">IF(EE7="",NA(),EE7)</f>
        <v>0.53</v>
      </c>
      <c r="EF6" s="36">
        <f t="shared" si="14"/>
        <v>0.44</v>
      </c>
      <c r="EG6" s="36">
        <f t="shared" si="14"/>
        <v>0.47</v>
      </c>
      <c r="EH6" s="36">
        <f t="shared" si="14"/>
        <v>0.77</v>
      </c>
      <c r="EI6" s="36">
        <f t="shared" si="14"/>
        <v>0.81</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52060</v>
      </c>
      <c r="D7" s="38">
        <v>46</v>
      </c>
      <c r="E7" s="38">
        <v>1</v>
      </c>
      <c r="F7" s="38">
        <v>0</v>
      </c>
      <c r="G7" s="38">
        <v>1</v>
      </c>
      <c r="H7" s="38" t="s">
        <v>105</v>
      </c>
      <c r="I7" s="38" t="s">
        <v>106</v>
      </c>
      <c r="J7" s="38" t="s">
        <v>107</v>
      </c>
      <c r="K7" s="38" t="s">
        <v>108</v>
      </c>
      <c r="L7" s="38" t="s">
        <v>109</v>
      </c>
      <c r="M7" s="38"/>
      <c r="N7" s="39" t="s">
        <v>110</v>
      </c>
      <c r="O7" s="39">
        <v>64.63</v>
      </c>
      <c r="P7" s="39">
        <v>97.74</v>
      </c>
      <c r="Q7" s="39">
        <v>3012</v>
      </c>
      <c r="R7" s="39">
        <v>29046</v>
      </c>
      <c r="S7" s="39">
        <v>241.09</v>
      </c>
      <c r="T7" s="39">
        <v>120.48</v>
      </c>
      <c r="U7" s="39">
        <v>28126</v>
      </c>
      <c r="V7" s="39">
        <v>84.94</v>
      </c>
      <c r="W7" s="39">
        <v>331.13</v>
      </c>
      <c r="X7" s="39">
        <v>104.64</v>
      </c>
      <c r="Y7" s="39">
        <v>103.97</v>
      </c>
      <c r="Z7" s="39">
        <v>100.57</v>
      </c>
      <c r="AA7" s="39">
        <v>105.97</v>
      </c>
      <c r="AB7" s="39">
        <v>105.77</v>
      </c>
      <c r="AC7" s="39">
        <v>106.41</v>
      </c>
      <c r="AD7" s="39">
        <v>106.55</v>
      </c>
      <c r="AE7" s="39">
        <v>110.01</v>
      </c>
      <c r="AF7" s="39">
        <v>111.21</v>
      </c>
      <c r="AG7" s="39">
        <v>111.71</v>
      </c>
      <c r="AH7" s="39">
        <v>114.35</v>
      </c>
      <c r="AI7" s="39">
        <v>0</v>
      </c>
      <c r="AJ7" s="39">
        <v>0</v>
      </c>
      <c r="AK7" s="39">
        <v>0</v>
      </c>
      <c r="AL7" s="39">
        <v>0</v>
      </c>
      <c r="AM7" s="39">
        <v>0</v>
      </c>
      <c r="AN7" s="39">
        <v>6.33</v>
      </c>
      <c r="AO7" s="39">
        <v>9.56</v>
      </c>
      <c r="AP7" s="39">
        <v>2.8</v>
      </c>
      <c r="AQ7" s="39">
        <v>1.93</v>
      </c>
      <c r="AR7" s="39">
        <v>1.72</v>
      </c>
      <c r="AS7" s="39">
        <v>0.79</v>
      </c>
      <c r="AT7" s="39">
        <v>906.58</v>
      </c>
      <c r="AU7" s="39">
        <v>1231.8599999999999</v>
      </c>
      <c r="AV7" s="39">
        <v>160.41</v>
      </c>
      <c r="AW7" s="39">
        <v>178.3</v>
      </c>
      <c r="AX7" s="39">
        <v>194.04</v>
      </c>
      <c r="AY7" s="39">
        <v>852.01</v>
      </c>
      <c r="AZ7" s="39">
        <v>963.24</v>
      </c>
      <c r="BA7" s="39">
        <v>381.53</v>
      </c>
      <c r="BB7" s="39">
        <v>391.54</v>
      </c>
      <c r="BC7" s="39">
        <v>384.34</v>
      </c>
      <c r="BD7" s="39">
        <v>262.87</v>
      </c>
      <c r="BE7" s="39">
        <v>524.46</v>
      </c>
      <c r="BF7" s="39">
        <v>521.79999999999995</v>
      </c>
      <c r="BG7" s="39">
        <v>521.13</v>
      </c>
      <c r="BH7" s="39">
        <v>498.6</v>
      </c>
      <c r="BI7" s="39">
        <v>473.21</v>
      </c>
      <c r="BJ7" s="39">
        <v>391.4</v>
      </c>
      <c r="BK7" s="39">
        <v>400.38</v>
      </c>
      <c r="BL7" s="39">
        <v>393.27</v>
      </c>
      <c r="BM7" s="39">
        <v>386.97</v>
      </c>
      <c r="BN7" s="39">
        <v>380.58</v>
      </c>
      <c r="BO7" s="39">
        <v>270.87</v>
      </c>
      <c r="BP7" s="39">
        <v>99.37</v>
      </c>
      <c r="BQ7" s="39">
        <v>98.57</v>
      </c>
      <c r="BR7" s="39">
        <v>89.01</v>
      </c>
      <c r="BS7" s="39">
        <v>96.55</v>
      </c>
      <c r="BT7" s="39">
        <v>96.69</v>
      </c>
      <c r="BU7" s="39">
        <v>95.91</v>
      </c>
      <c r="BV7" s="39">
        <v>96.56</v>
      </c>
      <c r="BW7" s="39">
        <v>100.47</v>
      </c>
      <c r="BX7" s="39">
        <v>101.72</v>
      </c>
      <c r="BY7" s="39">
        <v>102.38</v>
      </c>
      <c r="BZ7" s="39">
        <v>105.59</v>
      </c>
      <c r="CA7" s="39">
        <v>174.18</v>
      </c>
      <c r="CB7" s="39">
        <v>176.45</v>
      </c>
      <c r="CC7" s="39">
        <v>195.55</v>
      </c>
      <c r="CD7" s="39">
        <v>180.46</v>
      </c>
      <c r="CE7" s="39">
        <v>180.72</v>
      </c>
      <c r="CF7" s="39">
        <v>179.29</v>
      </c>
      <c r="CG7" s="39">
        <v>177.14</v>
      </c>
      <c r="CH7" s="39">
        <v>169.82</v>
      </c>
      <c r="CI7" s="39">
        <v>168.2</v>
      </c>
      <c r="CJ7" s="39">
        <v>168.67</v>
      </c>
      <c r="CK7" s="39">
        <v>163.27000000000001</v>
      </c>
      <c r="CL7" s="39">
        <v>70.64</v>
      </c>
      <c r="CM7" s="39">
        <v>68.790000000000006</v>
      </c>
      <c r="CN7" s="39">
        <v>67.64</v>
      </c>
      <c r="CO7" s="39">
        <v>65.73</v>
      </c>
      <c r="CP7" s="39">
        <v>64.150000000000006</v>
      </c>
      <c r="CQ7" s="39">
        <v>59.09</v>
      </c>
      <c r="CR7" s="39">
        <v>55.64</v>
      </c>
      <c r="CS7" s="39">
        <v>55.13</v>
      </c>
      <c r="CT7" s="39">
        <v>54.77</v>
      </c>
      <c r="CU7" s="39">
        <v>54.92</v>
      </c>
      <c r="CV7" s="39">
        <v>59.94</v>
      </c>
      <c r="CW7" s="39">
        <v>80.599999999999994</v>
      </c>
      <c r="CX7" s="39">
        <v>81.099999999999994</v>
      </c>
      <c r="CY7" s="39">
        <v>80.5</v>
      </c>
      <c r="CZ7" s="39">
        <v>81.290000000000006</v>
      </c>
      <c r="DA7" s="39">
        <v>82.38</v>
      </c>
      <c r="DB7" s="39">
        <v>85.4</v>
      </c>
      <c r="DC7" s="39">
        <v>83.09</v>
      </c>
      <c r="DD7" s="39">
        <v>83</v>
      </c>
      <c r="DE7" s="39">
        <v>82.89</v>
      </c>
      <c r="DF7" s="39">
        <v>82.66</v>
      </c>
      <c r="DG7" s="39">
        <v>90.22</v>
      </c>
      <c r="DH7" s="39">
        <v>31.4</v>
      </c>
      <c r="DI7" s="39">
        <v>33.25</v>
      </c>
      <c r="DJ7" s="39">
        <v>38.409999999999997</v>
      </c>
      <c r="DK7" s="39">
        <v>40.520000000000003</v>
      </c>
      <c r="DL7" s="39">
        <v>42.47</v>
      </c>
      <c r="DM7" s="39">
        <v>36.36</v>
      </c>
      <c r="DN7" s="39">
        <v>39.06</v>
      </c>
      <c r="DO7" s="39">
        <v>46.66</v>
      </c>
      <c r="DP7" s="39">
        <v>47.46</v>
      </c>
      <c r="DQ7" s="39">
        <v>48.49</v>
      </c>
      <c r="DR7" s="39">
        <v>47.91</v>
      </c>
      <c r="DS7" s="39">
        <v>9.4700000000000006</v>
      </c>
      <c r="DT7" s="39">
        <v>10.44</v>
      </c>
      <c r="DU7" s="39">
        <v>12.02</v>
      </c>
      <c r="DV7" s="39">
        <v>11.62</v>
      </c>
      <c r="DW7" s="39">
        <v>9.25</v>
      </c>
      <c r="DX7" s="39">
        <v>7.8</v>
      </c>
      <c r="DY7" s="39">
        <v>8.8699999999999992</v>
      </c>
      <c r="DZ7" s="39">
        <v>9.85</v>
      </c>
      <c r="EA7" s="39">
        <v>9.7100000000000009</v>
      </c>
      <c r="EB7" s="39">
        <v>12.79</v>
      </c>
      <c r="EC7" s="39">
        <v>15</v>
      </c>
      <c r="ED7" s="39">
        <v>1.53</v>
      </c>
      <c r="EE7" s="39">
        <v>0.53</v>
      </c>
      <c r="EF7" s="39">
        <v>0.44</v>
      </c>
      <c r="EG7" s="39">
        <v>0.47</v>
      </c>
      <c r="EH7" s="39">
        <v>0.77</v>
      </c>
      <c r="EI7" s="39">
        <v>0.81</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船木　博登</cp:lastModifiedBy>
  <cp:lastPrinted>2018-02-08T02:31:37Z</cp:lastPrinted>
  <dcterms:created xsi:type="dcterms:W3CDTF">2017-12-25T01:22:06Z</dcterms:created>
  <dcterms:modified xsi:type="dcterms:W3CDTF">2018-02-26T23:51:32Z</dcterms:modified>
  <cp:category/>
</cp:coreProperties>
</file>