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5" yWindow="-15" windowWidth="9600" windowHeight="1194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<sst xmlns="http://schemas.openxmlformats.org/spreadsheetml/2006/main" count="288" uniqueCount="110">
  <si>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</si>
  <si>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</si>
  <si>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</si>
  <si>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</si>
  <si>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</si>
  <si>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</si>
  <si>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</si>
  <si>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</si>
  <si>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</si>
  <si>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</si>
  <si>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</si>
  <si>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</si>
  <si>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</si>
  <si>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</si>
  <si>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</si>
  <si>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</si>
  <si>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</si>
  <si>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</si>
  <si>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</si>
  <si>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</si>
  <si>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</si>
  <si>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</si>
  <si>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</si>
  <si>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</si>
  <si>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</si>
  <si>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</si>
  <si>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</si>
  <si>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</si>
  <si>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</si>
  <si>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</si>
  <si>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</si>
  <si>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</si>
  <si>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</si>
  <si>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</si>
  <si>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</si>
  <si>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</si>
  <si>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</si>
  <si>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</si>
  <si>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</si>
  <si>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</si>
  <si>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</si>
  <si>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</si>
  <si>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</si>
  <si>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</si>
  <si>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</si>
  <si>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</si>
  <si>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</si>
  <si>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</si>
  <si>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</si>
  <si>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</si>
  <si>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</si>
  <si>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</si>
  <si>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</si>
  <si>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</si>
  <si>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</si>
  <si>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</si>
  <si>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</si>
  <si>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</si>
  <si>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</si>
  <si>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</si>
  <si>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</si>
  <si>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</si>
  <si>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</si>
  <si>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</si>
  <si>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</si>
  <si>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</si>
  <si>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</si>
  <si>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</si>
  <si>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</si>
  <si>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</si>
  <si>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</si>
  <si>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</si>
  <si>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</si>
  <si>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</si>
  <si>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</si>
  <si>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</si>
  <si>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</si>
  <si>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</si>
  <si>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</si>
  <si>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</si>
  <si>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</si>
  <si>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</si>
  <si>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</si>
  <si>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</si>
  <si>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</si>
  <si>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</si>
  <si>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</si>
  <si>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</si>
  <si>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</si>
  <si>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</si>
  <si>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</si>
  <si>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</si>
  <si>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</si>
  <si>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</si>
  <si>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</si>
  <si>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</si>
  <si>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</si>
  <si>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</si>
  <si>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</si>
  <si>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</si>
  <si>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</si>
  <si>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</si>
  <si>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</si>
  <si>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</si>
  <si>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</si>
  <si>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</si>
  <si>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</si>
  <si>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本市は107.26%となっておりますが、使用料収入以外の一般会計補助金が経常収益の約45%を占めているため、今後も個別訪問等により水洗化率の向上を図り、使用料収入の増加に努めます。
○流動比率について、100%以上であることが必要でるとされていますが、本市は6.02%となっております。これは翌年度償還の企業債等が流動負債へ計上されているためであります。その企業債等を除いた比率は、103.07%となり100%を上回っております。
○企業債残高対事業規模比率について、類似団体
1,434.89%に対し、本市は758.76%となっております。今後は、事業概成のため企業債残高が減少していくことから、当比率についても減少して行く見込みであります。
○水洗化率について、本市は54.39%と類似団体
82.90%に比べ下回っておりますが、平成26年度で管渠整備事業が概成したため、今後は下水道未接続世帯を個別訪問し、使用料収入の増加並びに水洗化率の向上に努めます。</t>
    <phoneticPr fontId="4"/>
  </si>
  <si>
    <t>○有形固定資産減価償却率について、本市は4.80%と類似団体22.79%に比べ下回っておりますが、これは保有資産の減価償却がどの程度進んでいるかを示しているのもので、本市の場合は老朽化は進んでいないと考えております。
○管渠改善率について、本市は耐用年数を経過した管渠はないので管渠改善率は0.0%となっております。</t>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</si>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</sst>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61552512"/>
        <c:axId val="615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0.04</c:v>
                </c:pt>
                <c:pt idx="4">
                  <c:v>7.0000000000000007E-2</c:v>
                </c:pt>
              </c:numCache>
            </c:numRef>
          </c:val>
          <c:smooth val="0"/>
        </c:ser>
        <c:dLbls>
          <c:showLegendKey val="0"/>
          <c:showVal val="0"/>
          <c:showCatName val="0"/>
          <c:showSerName val="0"/>
          <c:showPercent val="0"/>
          <c:showBubbleSize val="0"/>
        </c:dLbls>
        <c:marker val="1"/>
        <c:smooth val="0"/>
        <c:axId val="61552512"/>
        <c:axId val="61554688"/>
      </c:lineChart>
      <c:dateAx>
        <c:axId val="61552512"/>
        <c:scaling>
          <c:orientation val="minMax"/>
        </c:scaling>
        <c:delete val="1"/>
        <c:axPos val="b"/>
        <c:numFmt formatCode="ge" sourceLinked="1"/>
        <c:majorTickMark val="none"/>
        <c:minorTickMark val="none"/>
        <c:tickLblPos val="none"/>
        <c:crossAx val="61554688"/>
        <c:crosses val="autoZero"/>
        <c:auto val="1"/>
        <c:lblOffset val="100"/>
        <c:baseTimeUnit val="years"/>
      </c:dateAx>
      <c:valAx>
        <c:axId val="615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142720"/>
        <c:axId val="62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43.58</c:v>
                </c:pt>
                <c:pt idx="4">
                  <c:v>41.35</c:v>
                </c:pt>
              </c:numCache>
            </c:numRef>
          </c:val>
          <c:smooth val="0"/>
        </c:ser>
        <c:dLbls>
          <c:showLegendKey val="0"/>
          <c:showVal val="0"/>
          <c:showCatName val="0"/>
          <c:showSerName val="0"/>
          <c:showPercent val="0"/>
          <c:showBubbleSize val="0"/>
        </c:dLbls>
        <c:marker val="1"/>
        <c:smooth val="0"/>
        <c:axId val="62142720"/>
        <c:axId val="62173568"/>
      </c:lineChart>
      <c:dateAx>
        <c:axId val="62142720"/>
        <c:scaling>
          <c:orientation val="minMax"/>
        </c:scaling>
        <c:delete val="1"/>
        <c:axPos val="b"/>
        <c:numFmt formatCode="ge" sourceLinked="1"/>
        <c:majorTickMark val="none"/>
        <c:minorTickMark val="none"/>
        <c:tickLblPos val="none"/>
        <c:crossAx val="62173568"/>
        <c:crosses val="autoZero"/>
        <c:auto val="1"/>
        <c:lblOffset val="100"/>
        <c:baseTimeUnit val="years"/>
      </c:dateAx>
      <c:valAx>
        <c:axId val="62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57.4</c:v>
                </c:pt>
                <c:pt idx="4">
                  <c:v>54.39</c:v>
                </c:pt>
              </c:numCache>
            </c:numRef>
          </c:val>
        </c:ser>
        <c:dLbls>
          <c:showLegendKey val="0"/>
          <c:showVal val="0"/>
          <c:showCatName val="0"/>
          <c:showSerName val="0"/>
          <c:showPercent val="0"/>
          <c:showBubbleSize val="0"/>
        </c:dLbls>
        <c:gapWidth val="150"/>
        <c:axId val="62187392"/>
        <c:axId val="621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82.35</c:v>
                </c:pt>
                <c:pt idx="4">
                  <c:v>82.9</c:v>
                </c:pt>
              </c:numCache>
            </c:numRef>
          </c:val>
          <c:smooth val="0"/>
        </c:ser>
        <c:dLbls>
          <c:showLegendKey val="0"/>
          <c:showVal val="0"/>
          <c:showCatName val="0"/>
          <c:showSerName val="0"/>
          <c:showPercent val="0"/>
          <c:showBubbleSize val="0"/>
        </c:dLbls>
        <c:marker val="1"/>
        <c:smooth val="0"/>
        <c:axId val="62187392"/>
        <c:axId val="62193664"/>
      </c:lineChart>
      <c:dateAx>
        <c:axId val="62187392"/>
        <c:scaling>
          <c:orientation val="minMax"/>
        </c:scaling>
        <c:delete val="1"/>
        <c:axPos val="b"/>
        <c:numFmt formatCode="ge" sourceLinked="1"/>
        <c:majorTickMark val="none"/>
        <c:minorTickMark val="none"/>
        <c:tickLblPos val="none"/>
        <c:crossAx val="62193664"/>
        <c:crosses val="autoZero"/>
        <c:auto val="1"/>
        <c:lblOffset val="100"/>
        <c:baseTimeUnit val="years"/>
      </c:dateAx>
      <c:valAx>
        <c:axId val="621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91.57</c:v>
                </c:pt>
                <c:pt idx="4">
                  <c:v>107.26</c:v>
                </c:pt>
              </c:numCache>
            </c:numRef>
          </c:val>
        </c:ser>
        <c:dLbls>
          <c:showLegendKey val="0"/>
          <c:showVal val="0"/>
          <c:showCatName val="0"/>
          <c:showSerName val="0"/>
          <c:showPercent val="0"/>
          <c:showBubbleSize val="0"/>
        </c:dLbls>
        <c:gapWidth val="150"/>
        <c:axId val="61580800"/>
        <c:axId val="615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101.24</c:v>
                </c:pt>
                <c:pt idx="4">
                  <c:v>100.94</c:v>
                </c:pt>
              </c:numCache>
            </c:numRef>
          </c:val>
          <c:smooth val="0"/>
        </c:ser>
        <c:dLbls>
          <c:showLegendKey val="0"/>
          <c:showVal val="0"/>
          <c:showCatName val="0"/>
          <c:showSerName val="0"/>
          <c:showPercent val="0"/>
          <c:showBubbleSize val="0"/>
        </c:dLbls>
        <c:marker val="1"/>
        <c:smooth val="0"/>
        <c:axId val="61580800"/>
        <c:axId val="61582720"/>
      </c:lineChart>
      <c:dateAx>
        <c:axId val="61580800"/>
        <c:scaling>
          <c:orientation val="minMax"/>
        </c:scaling>
        <c:delete val="1"/>
        <c:axPos val="b"/>
        <c:numFmt formatCode="ge" sourceLinked="1"/>
        <c:majorTickMark val="none"/>
        <c:minorTickMark val="none"/>
        <c:tickLblPos val="none"/>
        <c:crossAx val="61582720"/>
        <c:crosses val="autoZero"/>
        <c:auto val="1"/>
        <c:lblOffset val="100"/>
        <c:baseTimeUnit val="years"/>
      </c:dateAx>
      <c:valAx>
        <c:axId val="615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2.41</c:v>
                </c:pt>
                <c:pt idx="4">
                  <c:v>4.8</c:v>
                </c:pt>
              </c:numCache>
            </c:numRef>
          </c:val>
        </c:ser>
        <c:dLbls>
          <c:showLegendKey val="0"/>
          <c:showVal val="0"/>
          <c:showCatName val="0"/>
          <c:showSerName val="0"/>
          <c:showPercent val="0"/>
          <c:showBubbleSize val="0"/>
        </c:dLbls>
        <c:gapWidth val="150"/>
        <c:axId val="61604992"/>
        <c:axId val="61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22.34</c:v>
                </c:pt>
                <c:pt idx="4">
                  <c:v>22.79</c:v>
                </c:pt>
              </c:numCache>
            </c:numRef>
          </c:val>
          <c:smooth val="0"/>
        </c:ser>
        <c:dLbls>
          <c:showLegendKey val="0"/>
          <c:showVal val="0"/>
          <c:showCatName val="0"/>
          <c:showSerName val="0"/>
          <c:showPercent val="0"/>
          <c:showBubbleSize val="0"/>
        </c:dLbls>
        <c:marker val="1"/>
        <c:smooth val="0"/>
        <c:axId val="61604992"/>
        <c:axId val="61606912"/>
      </c:lineChart>
      <c:dateAx>
        <c:axId val="61604992"/>
        <c:scaling>
          <c:orientation val="minMax"/>
        </c:scaling>
        <c:delete val="1"/>
        <c:axPos val="b"/>
        <c:numFmt formatCode="ge" sourceLinked="1"/>
        <c:majorTickMark val="none"/>
        <c:minorTickMark val="none"/>
        <c:tickLblPos val="none"/>
        <c:crossAx val="61606912"/>
        <c:crosses val="autoZero"/>
        <c:auto val="1"/>
        <c:lblOffset val="100"/>
        <c:baseTimeUnit val="years"/>
      </c:dateAx>
      <c:valAx>
        <c:axId val="616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61666048"/>
        <c:axId val="616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c:v>0.04</c:v>
                </c:pt>
              </c:numCache>
            </c:numRef>
          </c:val>
          <c:smooth val="0"/>
        </c:ser>
        <c:dLbls>
          <c:showLegendKey val="0"/>
          <c:showVal val="0"/>
          <c:showCatName val="0"/>
          <c:showSerName val="0"/>
          <c:showPercent val="0"/>
          <c:showBubbleSize val="0"/>
        </c:dLbls>
        <c:marker val="1"/>
        <c:smooth val="0"/>
        <c:axId val="61666048"/>
        <c:axId val="61667968"/>
      </c:lineChart>
      <c:dateAx>
        <c:axId val="61666048"/>
        <c:scaling>
          <c:orientation val="minMax"/>
        </c:scaling>
        <c:delete val="1"/>
        <c:axPos val="b"/>
        <c:numFmt formatCode="ge" sourceLinked="1"/>
        <c:majorTickMark val="none"/>
        <c:minorTickMark val="none"/>
        <c:tickLblPos val="none"/>
        <c:crossAx val="61667968"/>
        <c:crosses val="autoZero"/>
        <c:auto val="1"/>
        <c:lblOffset val="100"/>
        <c:baseTimeUnit val="years"/>
      </c:dateAx>
      <c:valAx>
        <c:axId val="61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66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40.94</c:v>
                </c:pt>
                <c:pt idx="4" formatCode="#,##0.00;&quot;△&quot;#,##0.00">
                  <c:v>0</c:v>
                </c:pt>
              </c:numCache>
            </c:numRef>
          </c:val>
        </c:ser>
        <c:dLbls>
          <c:showLegendKey val="0"/>
          <c:showVal val="0"/>
          <c:showCatName val="0"/>
          <c:showSerName val="0"/>
          <c:showPercent val="0"/>
          <c:showBubbleSize val="0"/>
        </c:dLbls>
        <c:gapWidth val="150"/>
        <c:axId val="61718912"/>
        <c:axId val="617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184.13</c:v>
                </c:pt>
                <c:pt idx="4">
                  <c:v>101.85</c:v>
                </c:pt>
              </c:numCache>
            </c:numRef>
          </c:val>
          <c:smooth val="0"/>
        </c:ser>
        <c:dLbls>
          <c:showLegendKey val="0"/>
          <c:showVal val="0"/>
          <c:showCatName val="0"/>
          <c:showSerName val="0"/>
          <c:showPercent val="0"/>
          <c:showBubbleSize val="0"/>
        </c:dLbls>
        <c:marker val="1"/>
        <c:smooth val="0"/>
        <c:axId val="61718912"/>
        <c:axId val="61720832"/>
      </c:lineChart>
      <c:dateAx>
        <c:axId val="61718912"/>
        <c:scaling>
          <c:orientation val="minMax"/>
        </c:scaling>
        <c:delete val="1"/>
        <c:axPos val="b"/>
        <c:numFmt formatCode="ge" sourceLinked="1"/>
        <c:majorTickMark val="none"/>
        <c:minorTickMark val="none"/>
        <c:tickLblPos val="none"/>
        <c:crossAx val="61720832"/>
        <c:crosses val="autoZero"/>
        <c:auto val="1"/>
        <c:lblOffset val="100"/>
        <c:baseTimeUnit val="years"/>
      </c:dateAx>
      <c:valAx>
        <c:axId val="617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12.82</c:v>
                </c:pt>
                <c:pt idx="4">
                  <c:v>6.02</c:v>
                </c:pt>
              </c:numCache>
            </c:numRef>
          </c:val>
        </c:ser>
        <c:dLbls>
          <c:showLegendKey val="0"/>
          <c:showVal val="0"/>
          <c:showCatName val="0"/>
          <c:showSerName val="0"/>
          <c:showPercent val="0"/>
          <c:showBubbleSize val="0"/>
        </c:dLbls>
        <c:gapWidth val="150"/>
        <c:axId val="61771776"/>
        <c:axId val="617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63.22</c:v>
                </c:pt>
                <c:pt idx="4">
                  <c:v>49.07</c:v>
                </c:pt>
              </c:numCache>
            </c:numRef>
          </c:val>
          <c:smooth val="0"/>
        </c:ser>
        <c:dLbls>
          <c:showLegendKey val="0"/>
          <c:showVal val="0"/>
          <c:showCatName val="0"/>
          <c:showSerName val="0"/>
          <c:showPercent val="0"/>
          <c:showBubbleSize val="0"/>
        </c:dLbls>
        <c:marker val="1"/>
        <c:smooth val="0"/>
        <c:axId val="61771776"/>
        <c:axId val="61773696"/>
      </c:lineChart>
      <c:dateAx>
        <c:axId val="61771776"/>
        <c:scaling>
          <c:orientation val="minMax"/>
        </c:scaling>
        <c:delete val="1"/>
        <c:axPos val="b"/>
        <c:numFmt formatCode="ge" sourceLinked="1"/>
        <c:majorTickMark val="none"/>
        <c:minorTickMark val="none"/>
        <c:tickLblPos val="none"/>
        <c:crossAx val="61773696"/>
        <c:crosses val="autoZero"/>
        <c:auto val="1"/>
        <c:lblOffset val="100"/>
        <c:baseTimeUnit val="years"/>
      </c:dateAx>
      <c:valAx>
        <c:axId val="617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4143.13</c:v>
                </c:pt>
                <c:pt idx="4">
                  <c:v>758.76</c:v>
                </c:pt>
              </c:numCache>
            </c:numRef>
          </c:val>
        </c:ser>
        <c:dLbls>
          <c:showLegendKey val="0"/>
          <c:showVal val="0"/>
          <c:showCatName val="0"/>
          <c:showSerName val="0"/>
          <c:showPercent val="0"/>
          <c:showBubbleSize val="0"/>
        </c:dLbls>
        <c:gapWidth val="150"/>
        <c:axId val="61844864"/>
        <c:axId val="618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1436</c:v>
                </c:pt>
                <c:pt idx="4">
                  <c:v>1434.89</c:v>
                </c:pt>
              </c:numCache>
            </c:numRef>
          </c:val>
          <c:smooth val="0"/>
        </c:ser>
        <c:dLbls>
          <c:showLegendKey val="0"/>
          <c:showVal val="0"/>
          <c:showCatName val="0"/>
          <c:showSerName val="0"/>
          <c:showPercent val="0"/>
          <c:showBubbleSize val="0"/>
        </c:dLbls>
        <c:marker val="1"/>
        <c:smooth val="0"/>
        <c:axId val="61844864"/>
        <c:axId val="61851136"/>
      </c:lineChart>
      <c:dateAx>
        <c:axId val="61844864"/>
        <c:scaling>
          <c:orientation val="minMax"/>
        </c:scaling>
        <c:delete val="1"/>
        <c:axPos val="b"/>
        <c:numFmt formatCode="ge" sourceLinked="1"/>
        <c:majorTickMark val="none"/>
        <c:minorTickMark val="none"/>
        <c:tickLblPos val="none"/>
        <c:crossAx val="61851136"/>
        <c:crosses val="autoZero"/>
        <c:auto val="1"/>
        <c:lblOffset val="100"/>
        <c:baseTimeUnit val="years"/>
      </c:dateAx>
      <c:valAx>
        <c:axId val="618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33.24</c:v>
                </c:pt>
                <c:pt idx="4">
                  <c:v>101.08</c:v>
                </c:pt>
              </c:numCache>
            </c:numRef>
          </c:val>
        </c:ser>
        <c:dLbls>
          <c:showLegendKey val="0"/>
          <c:showVal val="0"/>
          <c:showCatName val="0"/>
          <c:showSerName val="0"/>
          <c:showPercent val="0"/>
          <c:showBubbleSize val="0"/>
        </c:dLbls>
        <c:gapWidth val="150"/>
        <c:axId val="62090240"/>
        <c:axId val="620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66.56</c:v>
                </c:pt>
                <c:pt idx="4">
                  <c:v>66.22</c:v>
                </c:pt>
              </c:numCache>
            </c:numRef>
          </c:val>
          <c:smooth val="0"/>
        </c:ser>
        <c:dLbls>
          <c:showLegendKey val="0"/>
          <c:showVal val="0"/>
          <c:showCatName val="0"/>
          <c:showSerName val="0"/>
          <c:showPercent val="0"/>
          <c:showBubbleSize val="0"/>
        </c:dLbls>
        <c:marker val="1"/>
        <c:smooth val="0"/>
        <c:axId val="62090240"/>
        <c:axId val="62096512"/>
      </c:lineChart>
      <c:dateAx>
        <c:axId val="62090240"/>
        <c:scaling>
          <c:orientation val="minMax"/>
        </c:scaling>
        <c:delete val="1"/>
        <c:axPos val="b"/>
        <c:numFmt formatCode="ge" sourceLinked="1"/>
        <c:majorTickMark val="none"/>
        <c:minorTickMark val="none"/>
        <c:tickLblPos val="none"/>
        <c:crossAx val="62096512"/>
        <c:crosses val="autoZero"/>
        <c:auto val="1"/>
        <c:lblOffset val="100"/>
        <c:baseTimeUnit val="years"/>
      </c:dateAx>
      <c:valAx>
        <c:axId val="620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494.98</c:v>
                </c:pt>
                <c:pt idx="4">
                  <c:v>162.65</c:v>
                </c:pt>
              </c:numCache>
            </c:numRef>
          </c:val>
        </c:ser>
        <c:dLbls>
          <c:showLegendKey val="0"/>
          <c:showVal val="0"/>
          <c:showCatName val="0"/>
          <c:showSerName val="0"/>
          <c:showPercent val="0"/>
          <c:showBubbleSize val="0"/>
        </c:dLbls>
        <c:gapWidth val="150"/>
        <c:axId val="62118528"/>
        <c:axId val="621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244.29</c:v>
                </c:pt>
                <c:pt idx="4">
                  <c:v>246.72</c:v>
                </c:pt>
              </c:numCache>
            </c:numRef>
          </c:val>
          <c:smooth val="0"/>
        </c:ser>
        <c:dLbls>
          <c:showLegendKey val="0"/>
          <c:showVal val="0"/>
          <c:showCatName val="0"/>
          <c:showSerName val="0"/>
          <c:showPercent val="0"/>
          <c:showBubbleSize val="0"/>
        </c:dLbls>
        <c:marker val="1"/>
        <c:smooth val="0"/>
        <c:axId val="62118528"/>
        <c:axId val="62120704"/>
      </c:lineChart>
      <c:dateAx>
        <c:axId val="62118528"/>
        <c:scaling>
          <c:orientation val="minMax"/>
        </c:scaling>
        <c:delete val="1"/>
        <c:axPos val="b"/>
        <c:numFmt formatCode="ge" sourceLinked="1"/>
        <c:majorTickMark val="none"/>
        <c:minorTickMark val="none"/>
        <c:tickLblPos val="none"/>
        <c:crossAx val="62120704"/>
        <c:crosses val="autoZero"/>
        <c:auto val="1"/>
        <c:lblOffset val="100"/>
        <c:baseTimeUnit val="years"/>
      </c:dateAx>
      <c:valAx>
        <c:axId val="621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E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男鹿市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29670</v>
      </c>
      <c r="AM8" s="64"/>
      <c r="AN8" s="64"/>
      <c r="AO8" s="64"/>
      <c r="AP8" s="64"/>
      <c r="AQ8" s="64"/>
      <c r="AR8" s="64"/>
      <c r="AS8" s="64"/>
      <c r="AT8" s="63">
        <f>データ!S6</f>
        <v>241.09</v>
      </c>
      <c r="AU8" s="63"/>
      <c r="AV8" s="63"/>
      <c r="AW8" s="63"/>
      <c r="AX8" s="63"/>
      <c r="AY8" s="63"/>
      <c r="AZ8" s="63"/>
      <c r="BA8" s="63"/>
      <c r="BB8" s="63">
        <f>データ!T6</f>
        <v>123.07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46.5</v>
      </c>
      <c r="J10" s="63"/>
      <c r="K10" s="63"/>
      <c r="L10" s="63"/>
      <c r="M10" s="63"/>
      <c r="N10" s="63"/>
      <c r="O10" s="63"/>
      <c r="P10" s="63">
        <f>データ!O6</f>
        <v>18.55</v>
      </c>
      <c r="Q10" s="63"/>
      <c r="R10" s="63"/>
      <c r="S10" s="63"/>
      <c r="T10" s="63"/>
      <c r="U10" s="63"/>
      <c r="V10" s="63"/>
      <c r="W10" s="63">
        <f>データ!P6</f>
        <v>90</v>
      </c>
      <c r="X10" s="63"/>
      <c r="Y10" s="63"/>
      <c r="Z10" s="63"/>
      <c r="AA10" s="63"/>
      <c r="AB10" s="63"/>
      <c r="AC10" s="63"/>
      <c r="AD10" s="64">
        <f>データ!Q6</f>
        <v>3240</v>
      </c>
      <c r="AE10" s="64"/>
      <c r="AF10" s="64"/>
      <c r="AG10" s="64"/>
      <c r="AH10" s="64"/>
      <c r="AI10" s="64"/>
      <c r="AJ10" s="64"/>
      <c r="AK10" s="2"/>
      <c r="AL10" s="64">
        <f>データ!U6</f>
        <v>5461</v>
      </c>
      <c r="AM10" s="64"/>
      <c r="AN10" s="64"/>
      <c r="AO10" s="64"/>
      <c r="AP10" s="64"/>
      <c r="AQ10" s="64"/>
      <c r="AR10" s="64"/>
      <c r="AS10" s="64"/>
      <c r="AT10" s="63">
        <f>データ!V6</f>
        <v>2.56</v>
      </c>
      <c r="AU10" s="63"/>
      <c r="AV10" s="63"/>
      <c r="AW10" s="63"/>
      <c r="AX10" s="63"/>
      <c r="AY10" s="63"/>
      <c r="AZ10" s="63"/>
      <c r="BA10" s="63"/>
      <c r="BB10" s="63">
        <f>データ!W6</f>
        <v>2133.1999999999998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52060</v>
      </c>
      <c r="D6" s="31">
        <f t="shared" si="3"/>
        <v>46</v>
      </c>
      <c r="E6" s="31">
        <f t="shared" si="3"/>
        <v>17</v>
      </c>
      <c r="F6" s="31">
        <f t="shared" si="3"/>
        <v>4</v>
      </c>
      <c r="G6" s="31">
        <f t="shared" si="3"/>
        <v>0</v>
      </c>
      <c r="H6" s="31" t="str">
        <f t="shared" si="3"/>
        <v>秋田県　男鹿市</v>
      </c>
      <c r="I6" s="31" t="str">
        <f t="shared" si="3"/>
        <v>法適用</v>
      </c>
      <c r="J6" s="31" t="str">
        <f t="shared" si="3"/>
        <v>下水道事業</v>
      </c>
      <c r="K6" s="31" t="str">
        <f t="shared" si="3"/>
        <v>特定環境保全公共下水道</v>
      </c>
      <c r="L6" s="31" t="str">
        <f t="shared" si="3"/>
        <v>D2</v>
      </c>
      <c r="M6" s="32" t="str">
        <f t="shared" si="3"/>
        <v>-</v>
      </c>
      <c r="N6" s="32">
        <f t="shared" si="3"/>
        <v>46.5</v>
      </c>
      <c r="O6" s="32">
        <f t="shared" si="3"/>
        <v>18.55</v>
      </c>
      <c r="P6" s="32">
        <f t="shared" si="3"/>
        <v>90</v>
      </c>
      <c r="Q6" s="32">
        <f t="shared" si="3"/>
        <v>3240</v>
      </c>
      <c r="R6" s="32">
        <f t="shared" si="3"/>
        <v>29670</v>
      </c>
      <c r="S6" s="32">
        <f t="shared" si="3"/>
        <v>241.09</v>
      </c>
      <c r="T6" s="32">
        <f t="shared" si="3"/>
        <v>123.07</v>
      </c>
      <c r="U6" s="32">
        <f t="shared" si="3"/>
        <v>5461</v>
      </c>
      <c r="V6" s="32">
        <f t="shared" si="3"/>
        <v>2.56</v>
      </c>
      <c r="W6" s="32">
        <f t="shared" si="3"/>
        <v>2133.1999999999998</v>
      </c>
      <c r="X6" s="33" t="str">
        <f>IF(X7="",NA(),X7)</f>
        <v>-</v>
      </c>
      <c r="Y6" s="33" t="str">
        <f t="shared" ref="Y6:AG6" si="4">IF(Y7="",NA(),Y7)</f>
        <v>-</v>
      </c>
      <c r="Z6" s="33" t="str">
        <f t="shared" si="4"/>
        <v>-</v>
      </c>
      <c r="AA6" s="33">
        <f t="shared" si="4"/>
        <v>91.57</v>
      </c>
      <c r="AB6" s="33">
        <f t="shared" si="4"/>
        <v>107.26</v>
      </c>
      <c r="AC6" s="33" t="str">
        <f t="shared" si="4"/>
        <v>-</v>
      </c>
      <c r="AD6" s="33" t="str">
        <f t="shared" si="4"/>
        <v>-</v>
      </c>
      <c r="AE6" s="33" t="str">
        <f t="shared" si="4"/>
        <v>-</v>
      </c>
      <c r="AF6" s="33">
        <f t="shared" si="4"/>
        <v>101.24</v>
      </c>
      <c r="AG6" s="33">
        <f t="shared" si="4"/>
        <v>100.94</v>
      </c>
      <c r="AH6" s="32" t="str">
        <f>IF(AH7="","",IF(AH7="-","【-】","【"&amp;SUBSTITUTE(TEXT(AH7,"#,##0.00"),"-","△")&amp;"】"))</f>
        <v>【100.36】</v>
      </c>
      <c r="AI6" s="33" t="str">
        <f>IF(AI7="",NA(),AI7)</f>
        <v>-</v>
      </c>
      <c r="AJ6" s="33" t="str">
        <f t="shared" ref="AJ6:AR6" si="5">IF(AJ7="",NA(),AJ7)</f>
        <v>-</v>
      </c>
      <c r="AK6" s="33" t="str">
        <f t="shared" si="5"/>
        <v>-</v>
      </c>
      <c r="AL6" s="33">
        <f t="shared" si="5"/>
        <v>40.94</v>
      </c>
      <c r="AM6" s="32">
        <f t="shared" si="5"/>
        <v>0</v>
      </c>
      <c r="AN6" s="33" t="str">
        <f t="shared" si="5"/>
        <v>-</v>
      </c>
      <c r="AO6" s="33" t="str">
        <f t="shared" si="5"/>
        <v>-</v>
      </c>
      <c r="AP6" s="33" t="str">
        <f t="shared" si="5"/>
        <v>-</v>
      </c>
      <c r="AQ6" s="33">
        <f t="shared" si="5"/>
        <v>184.13</v>
      </c>
      <c r="AR6" s="33">
        <f t="shared" si="5"/>
        <v>101.85</v>
      </c>
      <c r="AS6" s="32" t="str">
        <f>IF(AS7="","",IF(AS7="-","【-】","【"&amp;SUBSTITUTE(TEXT(AS7,"#,##0.00"),"-","△")&amp;"】"))</f>
        <v>【98.78】</v>
      </c>
      <c r="AT6" s="33" t="str">
        <f>IF(AT7="",NA(),AT7)</f>
        <v>-</v>
      </c>
      <c r="AU6" s="33" t="str">
        <f t="shared" ref="AU6:BC6" si="6">IF(AU7="",NA(),AU7)</f>
        <v>-</v>
      </c>
      <c r="AV6" s="33" t="str">
        <f t="shared" si="6"/>
        <v>-</v>
      </c>
      <c r="AW6" s="33">
        <f t="shared" si="6"/>
        <v>12.82</v>
      </c>
      <c r="AX6" s="33">
        <f t="shared" si="6"/>
        <v>6.02</v>
      </c>
      <c r="AY6" s="33" t="str">
        <f t="shared" si="6"/>
        <v>-</v>
      </c>
      <c r="AZ6" s="33" t="str">
        <f t="shared" si="6"/>
        <v>-</v>
      </c>
      <c r="BA6" s="33" t="str">
        <f t="shared" si="6"/>
        <v>-</v>
      </c>
      <c r="BB6" s="33">
        <f t="shared" si="6"/>
        <v>63.22</v>
      </c>
      <c r="BC6" s="33">
        <f t="shared" si="6"/>
        <v>49.07</v>
      </c>
      <c r="BD6" s="32" t="str">
        <f>IF(BD7="","",IF(BD7="-","【-】","【"&amp;SUBSTITUTE(TEXT(BD7,"#,##0.00"),"-","△")&amp;"】"))</f>
        <v>【58.70】</v>
      </c>
      <c r="BE6" s="33" t="str">
        <f>IF(BE7="",NA(),BE7)</f>
        <v>-</v>
      </c>
      <c r="BF6" s="33" t="str">
        <f t="shared" ref="BF6:BN6" si="7">IF(BF7="",NA(),BF7)</f>
        <v>-</v>
      </c>
      <c r="BG6" s="33" t="str">
        <f t="shared" si="7"/>
        <v>-</v>
      </c>
      <c r="BH6" s="33">
        <f t="shared" si="7"/>
        <v>4143.13</v>
      </c>
      <c r="BI6" s="33">
        <f t="shared" si="7"/>
        <v>758.76</v>
      </c>
      <c r="BJ6" s="33" t="str">
        <f t="shared" si="7"/>
        <v>-</v>
      </c>
      <c r="BK6" s="33" t="str">
        <f t="shared" si="7"/>
        <v>-</v>
      </c>
      <c r="BL6" s="33" t="str">
        <f t="shared" si="7"/>
        <v>-</v>
      </c>
      <c r="BM6" s="33">
        <f t="shared" si="7"/>
        <v>1436</v>
      </c>
      <c r="BN6" s="33">
        <f t="shared" si="7"/>
        <v>1434.89</v>
      </c>
      <c r="BO6" s="32" t="str">
        <f>IF(BO7="","",IF(BO7="-","【-】","【"&amp;SUBSTITUTE(TEXT(BO7,"#,##0.00"),"-","△")&amp;"】"))</f>
        <v>【1,457.06】</v>
      </c>
      <c r="BP6" s="33" t="str">
        <f>IF(BP7="",NA(),BP7)</f>
        <v>-</v>
      </c>
      <c r="BQ6" s="33" t="str">
        <f t="shared" ref="BQ6:BY6" si="8">IF(BQ7="",NA(),BQ7)</f>
        <v>-</v>
      </c>
      <c r="BR6" s="33" t="str">
        <f t="shared" si="8"/>
        <v>-</v>
      </c>
      <c r="BS6" s="33">
        <f t="shared" si="8"/>
        <v>33.24</v>
      </c>
      <c r="BT6" s="33">
        <f t="shared" si="8"/>
        <v>101.08</v>
      </c>
      <c r="BU6" s="33" t="str">
        <f t="shared" si="8"/>
        <v>-</v>
      </c>
      <c r="BV6" s="33" t="str">
        <f t="shared" si="8"/>
        <v>-</v>
      </c>
      <c r="BW6" s="33" t="str">
        <f t="shared" si="8"/>
        <v>-</v>
      </c>
      <c r="BX6" s="33">
        <f t="shared" si="8"/>
        <v>66.56</v>
      </c>
      <c r="BY6" s="33">
        <f t="shared" si="8"/>
        <v>66.22</v>
      </c>
      <c r="BZ6" s="32" t="str">
        <f>IF(BZ7="","",IF(BZ7="-","【-】","【"&amp;SUBSTITUTE(TEXT(BZ7,"#,##0.00"),"-","△")&amp;"】"))</f>
        <v>【64.73】</v>
      </c>
      <c r="CA6" s="33" t="str">
        <f>IF(CA7="",NA(),CA7)</f>
        <v>-</v>
      </c>
      <c r="CB6" s="33" t="str">
        <f t="shared" ref="CB6:CJ6" si="9">IF(CB7="",NA(),CB7)</f>
        <v>-</v>
      </c>
      <c r="CC6" s="33" t="str">
        <f t="shared" si="9"/>
        <v>-</v>
      </c>
      <c r="CD6" s="33">
        <f t="shared" si="9"/>
        <v>494.98</v>
      </c>
      <c r="CE6" s="33">
        <f t="shared" si="9"/>
        <v>162.65</v>
      </c>
      <c r="CF6" s="33" t="str">
        <f t="shared" si="9"/>
        <v>-</v>
      </c>
      <c r="CG6" s="33" t="str">
        <f t="shared" si="9"/>
        <v>-</v>
      </c>
      <c r="CH6" s="33" t="str">
        <f t="shared" si="9"/>
        <v>-</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43.58</v>
      </c>
      <c r="CU6" s="33">
        <f t="shared" si="10"/>
        <v>41.35</v>
      </c>
      <c r="CV6" s="32" t="str">
        <f>IF(CV7="","",IF(CV7="-","【-】","【"&amp;SUBSTITUTE(TEXT(CV7,"#,##0.00"),"-","△")&amp;"】"))</f>
        <v>【40.31】</v>
      </c>
      <c r="CW6" s="33" t="str">
        <f>IF(CW7="",NA(),CW7)</f>
        <v>-</v>
      </c>
      <c r="CX6" s="33" t="str">
        <f t="shared" ref="CX6:DF6" si="11">IF(CX7="",NA(),CX7)</f>
        <v>-</v>
      </c>
      <c r="CY6" s="33" t="str">
        <f t="shared" si="11"/>
        <v>-</v>
      </c>
      <c r="CZ6" s="33">
        <f t="shared" si="11"/>
        <v>57.4</v>
      </c>
      <c r="DA6" s="33">
        <f t="shared" si="11"/>
        <v>54.39</v>
      </c>
      <c r="DB6" s="33" t="str">
        <f t="shared" si="11"/>
        <v>-</v>
      </c>
      <c r="DC6" s="33" t="str">
        <f t="shared" si="11"/>
        <v>-</v>
      </c>
      <c r="DD6" s="33" t="str">
        <f t="shared" si="11"/>
        <v>-</v>
      </c>
      <c r="DE6" s="33">
        <f t="shared" si="11"/>
        <v>82.35</v>
      </c>
      <c r="DF6" s="33">
        <f t="shared" si="11"/>
        <v>82.9</v>
      </c>
      <c r="DG6" s="32" t="str">
        <f>IF(DG7="","",IF(DG7="-","【-】","【"&amp;SUBSTITUTE(TEXT(DG7,"#,##0.00"),"-","△")&amp;"】"))</f>
        <v>【81.28】</v>
      </c>
      <c r="DH6" s="33" t="str">
        <f>IF(DH7="",NA(),DH7)</f>
        <v>-</v>
      </c>
      <c r="DI6" s="33" t="str">
        <f t="shared" ref="DI6:DQ6" si="12">IF(DI7="",NA(),DI7)</f>
        <v>-</v>
      </c>
      <c r="DJ6" s="33" t="str">
        <f t="shared" si="12"/>
        <v>-</v>
      </c>
      <c r="DK6" s="33">
        <f t="shared" si="12"/>
        <v>2.41</v>
      </c>
      <c r="DL6" s="33">
        <f t="shared" si="12"/>
        <v>4.8</v>
      </c>
      <c r="DM6" s="33" t="str">
        <f t="shared" si="12"/>
        <v>-</v>
      </c>
      <c r="DN6" s="33" t="str">
        <f t="shared" si="12"/>
        <v>-</v>
      </c>
      <c r="DO6" s="33" t="str">
        <f t="shared" si="12"/>
        <v>-</v>
      </c>
      <c r="DP6" s="33">
        <f t="shared" si="12"/>
        <v>22.34</v>
      </c>
      <c r="DQ6" s="33">
        <f t="shared" si="12"/>
        <v>22.79</v>
      </c>
      <c r="DR6" s="32" t="str">
        <f>IF(DR7="","",IF(DR7="-","【-】","【"&amp;SUBSTITUTE(TEXT(DR7,"#,##0.00"),"-","△")&amp;"】"))</f>
        <v>【22.75】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3">
        <f t="shared" si="13"/>
        <v>0.04</v>
      </c>
      <c r="EC6" s="32" t="str">
        <f>IF(EC7="","",IF(EC7="-","【-】","【"&amp;SUBSTITUTE(TEXT(EC7,"#,##0.00"),"-","△")&amp;"】"))</f>
        <v>【0.03】</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0.04</v>
      </c>
      <c r="EM6" s="33">
        <f t="shared" si="14"/>
        <v>7.0000000000000007E-2</v>
      </c>
      <c r="EN6" s="32" t="str">
        <f>IF(EN7="","",IF(EN7="-","【-】","【"&amp;SUBSTITUTE(TEXT(EN7,"#,##0.00"),"-","△")&amp;"】"))</f>
        <v>【0.10】</v>
      </c>
    </row>
    <row r="7" spans="1:147" s="34" customFormat="1">
      <c r="A7" s="26"/>
      <c r="B7" s="35">
        <v>2015</v>
      </c>
      <c r="C7" s="35">
        <v>52060</v>
      </c>
      <c r="D7" s="35">
        <v>46</v>
      </c>
      <c r="E7" s="35">
        <v>17</v>
      </c>
      <c r="F7" s="35">
        <v>4</v>
      </c>
      <c r="G7" s="35">
        <v>0</v>
      </c>
      <c r="H7" s="35" t="s">
        <v>96</v>
      </c>
      <c r="I7" s="35" t="s">
        <v>97</v>
      </c>
      <c r="J7" s="35" t="s">
        <v>98</v>
      </c>
      <c r="K7" s="35" t="s">
        <v>99</v>
      </c>
      <c r="L7" s="35" t="s">
        <v>100</v>
      </c>
      <c r="M7" s="36" t="s">
        <v>101</v>
      </c>
      <c r="N7" s="36">
        <v>46.5</v>
      </c>
      <c r="O7" s="36">
        <v>18.55</v>
      </c>
      <c r="P7" s="36">
        <v>90</v>
      </c>
      <c r="Q7" s="36">
        <v>3240</v>
      </c>
      <c r="R7" s="36">
        <v>29670</v>
      </c>
      <c r="S7" s="36">
        <v>241.09</v>
      </c>
      <c r="T7" s="36">
        <v>123.07</v>
      </c>
      <c r="U7" s="36">
        <v>5461</v>
      </c>
      <c r="V7" s="36">
        <v>2.56</v>
      </c>
      <c r="W7" s="36">
        <v>2133.1999999999998</v>
      </c>
      <c r="X7" s="36" t="s">
        <v>101</v>
      </c>
      <c r="Y7" s="36" t="s">
        <v>101</v>
      </c>
      <c r="Z7" s="36" t="s">
        <v>101</v>
      </c>
      <c r="AA7" s="36">
        <v>91.57</v>
      </c>
      <c r="AB7" s="36">
        <v>107.26</v>
      </c>
      <c r="AC7" s="36" t="s">
        <v>101</v>
      </c>
      <c r="AD7" s="36" t="s">
        <v>101</v>
      </c>
      <c r="AE7" s="36" t="s">
        <v>101</v>
      </c>
      <c r="AF7" s="36">
        <v>101.24</v>
      </c>
      <c r="AG7" s="36">
        <v>100.94</v>
      </c>
      <c r="AH7" s="36">
        <v>100.36</v>
      </c>
      <c r="AI7" s="36" t="s">
        <v>101</v>
      </c>
      <c r="AJ7" s="36" t="s">
        <v>101</v>
      </c>
      <c r="AK7" s="36" t="s">
        <v>101</v>
      </c>
      <c r="AL7" s="36">
        <v>40.94</v>
      </c>
      <c r="AM7" s="36">
        <v>0</v>
      </c>
      <c r="AN7" s="36" t="s">
        <v>101</v>
      </c>
      <c r="AO7" s="36" t="s">
        <v>101</v>
      </c>
      <c r="AP7" s="36" t="s">
        <v>101</v>
      </c>
      <c r="AQ7" s="36">
        <v>184.13</v>
      </c>
      <c r="AR7" s="36">
        <v>101.85</v>
      </c>
      <c r="AS7" s="36">
        <v>98.78</v>
      </c>
      <c r="AT7" s="36" t="s">
        <v>101</v>
      </c>
      <c r="AU7" s="36" t="s">
        <v>101</v>
      </c>
      <c r="AV7" s="36" t="s">
        <v>101</v>
      </c>
      <c r="AW7" s="36">
        <v>12.82</v>
      </c>
      <c r="AX7" s="36">
        <v>6.02</v>
      </c>
      <c r="AY7" s="36" t="s">
        <v>101</v>
      </c>
      <c r="AZ7" s="36" t="s">
        <v>101</v>
      </c>
      <c r="BA7" s="36" t="s">
        <v>101</v>
      </c>
      <c r="BB7" s="36">
        <v>63.22</v>
      </c>
      <c r="BC7" s="36">
        <v>49.07</v>
      </c>
      <c r="BD7" s="36">
        <v>58.7</v>
      </c>
      <c r="BE7" s="36" t="s">
        <v>101</v>
      </c>
      <c r="BF7" s="36" t="s">
        <v>101</v>
      </c>
      <c r="BG7" s="36" t="s">
        <v>101</v>
      </c>
      <c r="BH7" s="36">
        <v>4143.13</v>
      </c>
      <c r="BI7" s="36">
        <v>758.76</v>
      </c>
      <c r="BJ7" s="36" t="s">
        <v>101</v>
      </c>
      <c r="BK7" s="36" t="s">
        <v>101</v>
      </c>
      <c r="BL7" s="36" t="s">
        <v>101</v>
      </c>
      <c r="BM7" s="36">
        <v>1436</v>
      </c>
      <c r="BN7" s="36">
        <v>1434.89</v>
      </c>
      <c r="BO7" s="36">
        <v>1457.06</v>
      </c>
      <c r="BP7" s="36" t="s">
        <v>101</v>
      </c>
      <c r="BQ7" s="36" t="s">
        <v>101</v>
      </c>
      <c r="BR7" s="36" t="s">
        <v>101</v>
      </c>
      <c r="BS7" s="36">
        <v>33.24</v>
      </c>
      <c r="BT7" s="36">
        <v>101.08</v>
      </c>
      <c r="BU7" s="36" t="s">
        <v>101</v>
      </c>
      <c r="BV7" s="36" t="s">
        <v>101</v>
      </c>
      <c r="BW7" s="36" t="s">
        <v>101</v>
      </c>
      <c r="BX7" s="36">
        <v>66.56</v>
      </c>
      <c r="BY7" s="36">
        <v>66.22</v>
      </c>
      <c r="BZ7" s="36">
        <v>64.73</v>
      </c>
      <c r="CA7" s="36" t="s">
        <v>101</v>
      </c>
      <c r="CB7" s="36" t="s">
        <v>101</v>
      </c>
      <c r="CC7" s="36" t="s">
        <v>101</v>
      </c>
      <c r="CD7" s="36">
        <v>494.98</v>
      </c>
      <c r="CE7" s="36">
        <v>162.65</v>
      </c>
      <c r="CF7" s="36" t="s">
        <v>101</v>
      </c>
      <c r="CG7" s="36" t="s">
        <v>101</v>
      </c>
      <c r="CH7" s="36" t="s">
        <v>101</v>
      </c>
      <c r="CI7" s="36">
        <v>244.29</v>
      </c>
      <c r="CJ7" s="36">
        <v>246.72</v>
      </c>
      <c r="CK7" s="36">
        <v>250.25</v>
      </c>
      <c r="CL7" s="36" t="s">
        <v>101</v>
      </c>
      <c r="CM7" s="36" t="s">
        <v>101</v>
      </c>
      <c r="CN7" s="36" t="s">
        <v>101</v>
      </c>
      <c r="CO7" s="36" t="s">
        <v>101</v>
      </c>
      <c r="CP7" s="36" t="s">
        <v>101</v>
      </c>
      <c r="CQ7" s="36" t="s">
        <v>101</v>
      </c>
      <c r="CR7" s="36" t="s">
        <v>101</v>
      </c>
      <c r="CS7" s="36" t="s">
        <v>101</v>
      </c>
      <c r="CT7" s="36">
        <v>43.58</v>
      </c>
      <c r="CU7" s="36">
        <v>41.35</v>
      </c>
      <c r="CV7" s="36">
        <v>40.31</v>
      </c>
      <c r="CW7" s="36" t="s">
        <v>101</v>
      </c>
      <c r="CX7" s="36" t="s">
        <v>101</v>
      </c>
      <c r="CY7" s="36" t="s">
        <v>101</v>
      </c>
      <c r="CZ7" s="36">
        <v>57.4</v>
      </c>
      <c r="DA7" s="36">
        <v>54.39</v>
      </c>
      <c r="DB7" s="36" t="s">
        <v>101</v>
      </c>
      <c r="DC7" s="36" t="s">
        <v>101</v>
      </c>
      <c r="DD7" s="36" t="s">
        <v>101</v>
      </c>
      <c r="DE7" s="36">
        <v>82.35</v>
      </c>
      <c r="DF7" s="36">
        <v>82.9</v>
      </c>
      <c r="DG7" s="36">
        <v>81.28</v>
      </c>
      <c r="DH7" s="36" t="s">
        <v>101</v>
      </c>
      <c r="DI7" s="36" t="s">
        <v>101</v>
      </c>
      <c r="DJ7" s="36" t="s">
        <v>101</v>
      </c>
      <c r="DK7" s="36">
        <v>2.41</v>
      </c>
      <c r="DL7" s="36">
        <v>4.8</v>
      </c>
      <c r="DM7" s="36" t="s">
        <v>101</v>
      </c>
      <c r="DN7" s="36" t="s">
        <v>101</v>
      </c>
      <c r="DO7" s="36" t="s">
        <v>101</v>
      </c>
      <c r="DP7" s="36">
        <v>22.34</v>
      </c>
      <c r="DQ7" s="36">
        <v>22.79</v>
      </c>
      <c r="DR7" s="36">
        <v>22.75</v>
      </c>
      <c r="DS7" s="36" t="s">
        <v>101</v>
      </c>
      <c r="DT7" s="36" t="s">
        <v>101</v>
      </c>
      <c r="DU7" s="36" t="s">
        <v>101</v>
      </c>
      <c r="DV7" s="36">
        <v>0</v>
      </c>
      <c r="DW7" s="36">
        <v>0</v>
      </c>
      <c r="DX7" s="36" t="s">
        <v>101</v>
      </c>
      <c r="DY7" s="36" t="s">
        <v>101</v>
      </c>
      <c r="DZ7" s="36" t="s">
        <v>101</v>
      </c>
      <c r="EA7" s="36">
        <v>0</v>
      </c>
      <c r="EB7" s="36">
        <v>0.04</v>
      </c>
      <c r="EC7" s="36">
        <v>0.03</v>
      </c>
      <c r="ED7" s="36" t="s">
        <v>101</v>
      </c>
      <c r="EE7" s="36" t="s">
        <v>101</v>
      </c>
      <c r="EF7" s="36" t="s">
        <v>101</v>
      </c>
      <c r="EG7" s="36">
        <v>0</v>
      </c>
      <c r="EH7" s="36">
        <v>0</v>
      </c>
      <c r="EI7" s="36" t="s">
        <v>101</v>
      </c>
      <c r="EJ7" s="36" t="s">
        <v>101</v>
      </c>
      <c r="EK7" s="36" t="s">
        <v>101</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2017-02-08T02:38:25Z</dcterms:created>
  <dcterms:modified xsi:type="dcterms:W3CDTF">2017-02-13T07:14:26Z</dcterms:modified>
  <cp:category/>
</cp:coreProperties>
</file>