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gyo41u\Desktop\経営分析表【差替版】\"/>
    </mc:Choice>
  </mc:AlternateContent>
  <workbookProtection workbookPassword="B501" lockStructure="1"/>
  <bookViews>
    <workbookView xWindow="0" yWindow="0" windowWidth="14400" windowHeight="123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AL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<sst xmlns="http://schemas.openxmlformats.org/spreadsheetml/2006/main" count="308" uniqueCount="110">
  <si>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</si>
  <si>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</si>
  <si>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</si>
  <si>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</si>
  <si>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</si>
  <si>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</si>
  <si>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</si>
  <si>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</si>
  <si>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</si>
  <si>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</si>
  <si>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</si>
  <si>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</si>
  <si>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</si>
  <si>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</si>
  <si>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</si>
  <si>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</si>
  <si>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</si>
  <si>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</si>
  <si>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</si>
  <si>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</si>
  <si>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</si>
  <si>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</si>
  <si>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</si>
  <si>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</si>
  <si>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</si>
  <si>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</si>
  <si>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</si>
  <si>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</si>
  <si>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</si>
  <si>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</si>
  <si>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</si>
  <si>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</si>
  <si>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</si>
  <si>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</si>
  <si>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</si>
  <si>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</si>
  <si>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</si>
  <si>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</si>
  <si>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</si>
  <si>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</si>
  <si>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</si>
  <si>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</si>
  <si>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</si>
  <si>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</si>
  <si>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</si>
  <si>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</si>
  <si>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</si>
  <si>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</si>
  <si>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</si>
  <si>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</si>
  <si>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</si>
  <si>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</si>
  <si>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</si>
  <si>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</si>
  <si>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</si>
  <si>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</si>
  <si>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</si>
  <si>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</si>
  <si>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</si>
  <si>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</si>
  <si>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</si>
  <si>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</si>
  <si>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</si>
  <si>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</si>
  <si>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</si>
  <si>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</si>
  <si>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</si>
  <si>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</si>
  <si>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</si>
  <si>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</si>
  <si>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</si>
  <si>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</si>
  <si>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</si>
  <si>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</si>
  <si>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</si>
  <si>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</si>
  <si>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</si>
  <si>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</si>
  <si>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</si>
  <si>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</si>
  <si>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</si>
  <si>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</si>
  <si>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</si>
  <si>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</si>
  <si>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</si>
  <si>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</si>
  <si>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</si>
  <si>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</si>
  <si>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</si>
  <si>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</si>
  <si>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</si>
  <si>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</si>
  <si>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</si>
  <si>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</si>
  <si>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</si>
  <si>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</si>
  <si>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</si>
  <si>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</si>
  <si>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</si>
  <si>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</si>
  <si>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</si>
  <si>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</si>
  <si>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</si>
  <si>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</si>
  <si>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</si>
  <si>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</si>
  <si>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</si>
  <si>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本市は116.47%となっておりますが、使用料収入以外の一般会計補助金が経常収益の約48%を占めているため、今後も個別訪問等により水洗化率の向上を図り、使用料収入の増加に努めます。
○流動比率について、100%以上であることが必要とされておりますが、本市は41.60%となっております。これは平成26年度は会計制度の見直しにより、翌年度償還の企業債等が流動負債へ計上されているためであります。その企業債等を除いた比率は、523.35%となり100%を上回っております。
○企業債残高対事業規模比率について、類似団体
1,044.80%に対し、本市は18.31%となっております。これは、農業集落排水整備事業が完了しているため、企業債の借入がなく企業債残高が年々減少しているためと考えております。
○経費回収率及び汚水処理原価について、類似団体と比較するとほぼ平均的な数値でありますが、今後も引き続き経費削減により経営改善に努めます。</t>
    <rPh sb="1" eb="3">
      <t>ケイジョウ</t>
    </rPh>
    <rPh sb="3" eb="5">
      <t>シュウシ</t>
    </rPh>
    <rPh sb="5" eb="7">
      <t>ヒリツ</t>
    </rPh>
    <rPh sb="12" eb="13">
      <t>ホン</t>
    </rPh>
    <rPh sb="13" eb="14">
      <t>シ</t>
    </rPh>
    <rPh sb="32" eb="35">
      <t>シヨウリョウ</t>
    </rPh>
    <rPh sb="35" eb="37">
      <t>シュウニュウ</t>
    </rPh>
    <rPh sb="37" eb="39">
      <t>イガイ</t>
    </rPh>
    <rPh sb="40" eb="42">
      <t>イッパン</t>
    </rPh>
    <rPh sb="42" eb="44">
      <t>カイケイ</t>
    </rPh>
    <rPh sb="44" eb="47">
      <t>ホジョキン</t>
    </rPh>
    <rPh sb="48" eb="50">
      <t>ケイジョウ</t>
    </rPh>
    <rPh sb="50" eb="52">
      <t>シュウエキ</t>
    </rPh>
    <rPh sb="53" eb="54">
      <t>ヤク</t>
    </rPh>
    <rPh sb="58" eb="59">
      <t>シ</t>
    </rPh>
    <rPh sb="66" eb="68">
      <t>コンゴ</t>
    </rPh>
    <rPh sb="69" eb="71">
      <t>コベツ</t>
    </rPh>
    <rPh sb="71" eb="73">
      <t>ホウモン</t>
    </rPh>
    <rPh sb="73" eb="74">
      <t>トウ</t>
    </rPh>
    <rPh sb="77" eb="80">
      <t>スイセンカ</t>
    </rPh>
    <rPh sb="80" eb="81">
      <t>リツ</t>
    </rPh>
    <rPh sb="82" eb="84">
      <t>コウジョウ</t>
    </rPh>
    <rPh sb="85" eb="86">
      <t>ハカ</t>
    </rPh>
    <rPh sb="88" eb="91">
      <t>シヨウリョウ</t>
    </rPh>
    <rPh sb="91" eb="93">
      <t>シュウニュウ</t>
    </rPh>
    <rPh sb="94" eb="96">
      <t>ゾウカ</t>
    </rPh>
    <rPh sb="97" eb="98">
      <t>ツト</t>
    </rPh>
    <rPh sb="104" eb="106">
      <t>リュウドウ</t>
    </rPh>
    <rPh sb="106" eb="108">
      <t>ヒリツ</t>
    </rPh>
    <rPh sb="117" eb="119">
      <t>イジョウ</t>
    </rPh>
    <rPh sb="125" eb="127">
      <t>ヒツヨウ</t>
    </rPh>
    <rPh sb="137" eb="138">
      <t>ホン</t>
    </rPh>
    <rPh sb="138" eb="139">
      <t>シ</t>
    </rPh>
    <rPh sb="158" eb="160">
      <t>ヘイセイ</t>
    </rPh>
    <rPh sb="162" eb="164">
      <t>ネンド</t>
    </rPh>
    <rPh sb="165" eb="167">
      <t>カイケイ</t>
    </rPh>
    <rPh sb="167" eb="169">
      <t>セイド</t>
    </rPh>
    <rPh sb="170" eb="172">
      <t>ミナオ</t>
    </rPh>
    <rPh sb="177" eb="180">
      <t>ヨクネンド</t>
    </rPh>
    <rPh sb="180" eb="182">
      <t>ショウカン</t>
    </rPh>
    <rPh sb="183" eb="185">
      <t>キギョウ</t>
    </rPh>
    <rPh sb="185" eb="186">
      <t>サイ</t>
    </rPh>
    <rPh sb="186" eb="187">
      <t>トウ</t>
    </rPh>
    <rPh sb="188" eb="190">
      <t>リュウドウ</t>
    </rPh>
    <rPh sb="190" eb="192">
      <t>フサイ</t>
    </rPh>
    <rPh sb="193" eb="195">
      <t>ケイジョウ</t>
    </rPh>
    <rPh sb="210" eb="212">
      <t>キギョウ</t>
    </rPh>
    <rPh sb="212" eb="213">
      <t>サイ</t>
    </rPh>
    <rPh sb="213" eb="214">
      <t>トウ</t>
    </rPh>
    <rPh sb="215" eb="216">
      <t>ノゾ</t>
    </rPh>
    <rPh sb="218" eb="220">
      <t>ヒリツ</t>
    </rPh>
    <rPh sb="237" eb="239">
      <t>ウワマワ</t>
    </rPh>
    <rPh sb="248" eb="250">
      <t>キギョウ</t>
    </rPh>
    <rPh sb="250" eb="251">
      <t>サイ</t>
    </rPh>
    <rPh sb="251" eb="253">
      <t>ザンダカ</t>
    </rPh>
    <rPh sb="253" eb="254">
      <t>タイ</t>
    </rPh>
    <rPh sb="254" eb="256">
      <t>ジギョウ</t>
    </rPh>
    <rPh sb="256" eb="258">
      <t>キボ</t>
    </rPh>
    <rPh sb="258" eb="260">
      <t>ヒリツ</t>
    </rPh>
    <rPh sb="265" eb="267">
      <t>ルイジ</t>
    </rPh>
    <rPh sb="267" eb="269">
      <t>ダンタイ</t>
    </rPh>
    <rPh sb="280" eb="281">
      <t>タイ</t>
    </rPh>
    <rPh sb="283" eb="284">
      <t>ホン</t>
    </rPh>
    <rPh sb="284" eb="285">
      <t>シ</t>
    </rPh>
    <rPh sb="305" eb="307">
      <t>ノウギョウ</t>
    </rPh>
    <rPh sb="307" eb="309">
      <t>シュウラク</t>
    </rPh>
    <rPh sb="309" eb="311">
      <t>ハイスイ</t>
    </rPh>
    <rPh sb="311" eb="313">
      <t>セイビ</t>
    </rPh>
    <rPh sb="313" eb="315">
      <t>ジギョウ</t>
    </rPh>
    <rPh sb="316" eb="318">
      <t>カンリョウ</t>
    </rPh>
    <rPh sb="325" eb="327">
      <t>キギョウ</t>
    </rPh>
    <rPh sb="327" eb="328">
      <t>サイ</t>
    </rPh>
    <rPh sb="329" eb="331">
      <t>カリイレ</t>
    </rPh>
    <rPh sb="334" eb="336">
      <t>キギョウ</t>
    </rPh>
    <rPh sb="336" eb="337">
      <t>サイ</t>
    </rPh>
    <rPh sb="337" eb="339">
      <t>ザンダカ</t>
    </rPh>
    <rPh sb="340" eb="342">
      <t>ネンネン</t>
    </rPh>
    <rPh sb="342" eb="344">
      <t>ゲンショウ</t>
    </rPh>
    <rPh sb="351" eb="352">
      <t>カンガ</t>
    </rPh>
    <rPh sb="361" eb="363">
      <t>ケイヒ</t>
    </rPh>
    <rPh sb="363" eb="365">
      <t>カイシュウ</t>
    </rPh>
    <rPh sb="365" eb="366">
      <t>リツ</t>
    </rPh>
    <rPh sb="366" eb="367">
      <t>オヨ</t>
    </rPh>
    <rPh sb="368" eb="370">
      <t>オスイ</t>
    </rPh>
    <rPh sb="370" eb="372">
      <t>ショリ</t>
    </rPh>
    <rPh sb="372" eb="374">
      <t>ゲンカ</t>
    </rPh>
    <rPh sb="379" eb="381">
      <t>ルイジ</t>
    </rPh>
    <rPh sb="381" eb="383">
      <t>ダンタイ</t>
    </rPh>
    <rPh sb="384" eb="386">
      <t>ヒカク</t>
    </rPh>
    <rPh sb="391" eb="394">
      <t>ヘイキンテキ</t>
    </rPh>
    <rPh sb="395" eb="397">
      <t>スウチ</t>
    </rPh>
    <rPh sb="404" eb="406">
      <t>コンゴ</t>
    </rPh>
    <rPh sb="407" eb="408">
      <t>ヒ</t>
    </rPh>
    <rPh sb="409" eb="410">
      <t>ツヅ</t>
    </rPh>
    <rPh sb="411" eb="413">
      <t>ケイヒ</t>
    </rPh>
    <rPh sb="413" eb="415">
      <t>サクゲン</t>
    </rPh>
    <rPh sb="418" eb="420">
      <t>ケイエイ</t>
    </rPh>
    <rPh sb="420" eb="422">
      <t>カイゼン</t>
    </rPh>
    <rPh sb="423" eb="424">
      <t>ツト</t>
    </rPh>
    <phoneticPr fontId="4"/>
  </si>
  <si>
    <t>○有形固定資産減価償却率について、本市は3.03%と類似団体20.68%に比べて下回っておりますが、これは保有資産の減価償却がどの程度進んでいるかを示しているもので、本市の場合は老朽化はあまり進んでいないと考えております。
○管渠改善率について、本市は耐用年数を経過した管渠はないため、管渠改善率は0.0%となっております。</t>
    <rPh sb="1" eb="3">
      <t>ユウケイ</t>
    </rPh>
    <rPh sb="3" eb="5">
      <t>コテイ</t>
    </rPh>
    <rPh sb="5" eb="7">
      <t>シサン</t>
    </rPh>
    <rPh sb="7" eb="9">
      <t>ゲンカ</t>
    </rPh>
    <rPh sb="9" eb="11">
      <t>ショウキャク</t>
    </rPh>
    <rPh sb="11" eb="12">
      <t>リツ</t>
    </rPh>
    <rPh sb="17" eb="18">
      <t>ホン</t>
    </rPh>
    <rPh sb="18" eb="19">
      <t>シ</t>
    </rPh>
    <rPh sb="26" eb="28">
      <t>ルイジ</t>
    </rPh>
    <rPh sb="28" eb="30">
      <t>ダンタイ</t>
    </rPh>
    <rPh sb="37" eb="38">
      <t>クラ</t>
    </rPh>
    <rPh sb="40" eb="42">
      <t>シタマワ</t>
    </rPh>
    <rPh sb="53" eb="55">
      <t>ホユウ</t>
    </rPh>
    <rPh sb="55" eb="57">
      <t>シサン</t>
    </rPh>
    <rPh sb="58" eb="60">
      <t>ゲンカ</t>
    </rPh>
    <rPh sb="60" eb="62">
      <t>ショウキャク</t>
    </rPh>
    <rPh sb="65" eb="67">
      <t>テイド</t>
    </rPh>
    <rPh sb="67" eb="68">
      <t>スス</t>
    </rPh>
    <rPh sb="74" eb="75">
      <t>シメ</t>
    </rPh>
    <rPh sb="83" eb="84">
      <t>ホン</t>
    </rPh>
    <rPh sb="84" eb="85">
      <t>シ</t>
    </rPh>
    <rPh sb="86" eb="88">
      <t>バアイ</t>
    </rPh>
    <rPh sb="89" eb="92">
      <t>ロウキュウカ</t>
    </rPh>
    <rPh sb="96" eb="97">
      <t>スス</t>
    </rPh>
    <rPh sb="103" eb="104">
      <t>カンガ</t>
    </rPh>
    <rPh sb="113" eb="115">
      <t>カンキョ</t>
    </rPh>
    <rPh sb="115" eb="117">
      <t>カイゼン</t>
    </rPh>
    <rPh sb="117" eb="118">
      <t>リツ</t>
    </rPh>
    <rPh sb="123" eb="124">
      <t>ホン</t>
    </rPh>
    <rPh sb="124" eb="125">
      <t>シ</t>
    </rPh>
    <rPh sb="126" eb="128">
      <t>タイヨウ</t>
    </rPh>
    <rPh sb="128" eb="130">
      <t>ネンスウ</t>
    </rPh>
    <rPh sb="131" eb="133">
      <t>ケイカ</t>
    </rPh>
    <rPh sb="135" eb="137">
      <t>カンキョ</t>
    </rPh>
    <rPh sb="143" eb="145">
      <t>カンキョ</t>
    </rPh>
    <rPh sb="145" eb="147">
      <t>カイゼン</t>
    </rPh>
    <rPh sb="147" eb="148">
      <t>リツタイホンシノウギョウシュウラクハイスイセイビジギョウガイセイキギョウサイカリイレキギョウサイザンダカゲンショウカンガケイヒカイシュウリツオヨオスイショリゲンカルイジダンタイヒカクヘイキンテキスウチコンゴヒツヅケイヒサクゲンケイエイカイゼンツト</t>
    </rPh>
    <phoneticPr fontId="4"/>
  </si>
  <si>
    <t>○本市の農業集落排水事業は、経営の健全性・効率性に関する指標は、類似団体とほぼ平均的な数値でありますが、すでに農業集落排水整備事業が完了していることを踏まえると、水洗化率が低いと考えられますので、今後も引き続き個別訪問等により水洗化率の向上を図り、使用料収入の増加に努めます。</t>
    <rPh sb="1" eb="2">
      <t>ホン</t>
    </rPh>
    <rPh sb="2" eb="3">
      <t>シ</t>
    </rPh>
    <rPh sb="4" eb="6">
      <t>ノウギョウ</t>
    </rPh>
    <rPh sb="6" eb="8">
      <t>シュウラク</t>
    </rPh>
    <rPh sb="8" eb="10">
      <t>ハイスイ</t>
    </rPh>
    <rPh sb="10" eb="12">
      <t>ジギョウ</t>
    </rPh>
    <rPh sb="14" eb="16">
      <t>ケイエイ</t>
    </rPh>
    <rPh sb="17" eb="20">
      <t>ケンゼンセイ</t>
    </rPh>
    <rPh sb="21" eb="23">
      <t>コウリツ</t>
    </rPh>
    <rPh sb="23" eb="24">
      <t>セイ</t>
    </rPh>
    <rPh sb="25" eb="26">
      <t>カン</t>
    </rPh>
    <rPh sb="28" eb="30">
      <t>シヒョウ</t>
    </rPh>
    <rPh sb="32" eb="34">
      <t>ルイジ</t>
    </rPh>
    <rPh sb="34" eb="36">
      <t>ダンタイ</t>
    </rPh>
    <rPh sb="39" eb="42">
      <t>ヘイキンテキ</t>
    </rPh>
    <rPh sb="43" eb="45">
      <t>スウチ</t>
    </rPh>
    <rPh sb="55" eb="57">
      <t>ノウギョウ</t>
    </rPh>
    <rPh sb="57" eb="59">
      <t>シュウラク</t>
    </rPh>
    <rPh sb="59" eb="61">
      <t>ハイスイ</t>
    </rPh>
    <rPh sb="61" eb="63">
      <t>セイビ</t>
    </rPh>
    <rPh sb="63" eb="65">
      <t>ジギョウ</t>
    </rPh>
    <rPh sb="66" eb="68">
      <t>カンリョウ</t>
    </rPh>
    <rPh sb="75" eb="76">
      <t>フ</t>
    </rPh>
    <rPh sb="81" eb="84">
      <t>スイセンカ</t>
    </rPh>
    <rPh sb="84" eb="85">
      <t>リツ</t>
    </rPh>
    <rPh sb="86" eb="87">
      <t>ヒク</t>
    </rPh>
    <rPh sb="89" eb="90">
      <t>カンガ</t>
    </rPh>
    <rPh sb="98" eb="100">
      <t>コンゴ</t>
    </rPh>
    <rPh sb="101" eb="102">
      <t>ヒ</t>
    </rPh>
    <rPh sb="103" eb="104">
      <t>ツヅ</t>
    </rPh>
    <rPh sb="105" eb="107">
      <t>コベツ</t>
    </rPh>
    <rPh sb="107" eb="109">
      <t>ホウモン</t>
    </rPh>
    <rPh sb="109" eb="110">
      <t>トウ</t>
    </rPh>
    <rPh sb="113" eb="116">
      <t>スイセンカ</t>
    </rPh>
    <rPh sb="116" eb="117">
      <t>リツ</t>
    </rPh>
    <rPh sb="118" eb="120">
      <t>コウジョウ</t>
    </rPh>
    <rPh sb="121" eb="122">
      <t>ハカ</t>
    </rPh>
    <rPh sb="124" eb="127">
      <t>シヨウリョウ</t>
    </rPh>
    <rPh sb="127" eb="129">
      <t>シュウニュウ</t>
    </rPh>
    <rPh sb="130" eb="132">
      <t>ゾウカ</t>
    </rPh>
    <rPh sb="133" eb="13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</si>
</sst>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31658336"/>
        <c:axId val="23165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0.02</c:v>
                </c:pt>
              </c:numCache>
            </c:numRef>
          </c:val>
          <c:smooth val="0"/>
        </c:ser>
        <c:dLbls>
          <c:showLegendKey val="0"/>
          <c:showVal val="0"/>
          <c:showCatName val="0"/>
          <c:showSerName val="0"/>
          <c:showPercent val="0"/>
          <c:showBubbleSize val="0"/>
        </c:dLbls>
        <c:marker val="1"/>
        <c:smooth val="0"/>
        <c:axId val="231658336"/>
        <c:axId val="231658728"/>
      </c:lineChart>
      <c:dateAx>
        <c:axId val="231658336"/>
        <c:scaling>
          <c:orientation val="minMax"/>
        </c:scaling>
        <c:delete val="1"/>
        <c:axPos val="b"/>
        <c:numFmt formatCode="ge" sourceLinked="1"/>
        <c:majorTickMark val="none"/>
        <c:minorTickMark val="none"/>
        <c:tickLblPos val="none"/>
        <c:crossAx val="231658728"/>
        <c:crosses val="autoZero"/>
        <c:auto val="1"/>
        <c:lblOffset val="100"/>
        <c:baseTimeUnit val="years"/>
      </c:dateAx>
      <c:valAx>
        <c:axId val="23165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58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41.65</c:v>
                </c:pt>
              </c:numCache>
            </c:numRef>
          </c:val>
        </c:ser>
        <c:dLbls>
          <c:showLegendKey val="0"/>
          <c:showVal val="0"/>
          <c:showCatName val="0"/>
          <c:showSerName val="0"/>
          <c:showPercent val="0"/>
          <c:showBubbleSize val="0"/>
        </c:dLbls>
        <c:gapWidth val="150"/>
        <c:axId val="288749688"/>
        <c:axId val="2887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53.24</c:v>
                </c:pt>
              </c:numCache>
            </c:numRef>
          </c:val>
          <c:smooth val="0"/>
        </c:ser>
        <c:dLbls>
          <c:showLegendKey val="0"/>
          <c:showVal val="0"/>
          <c:showCatName val="0"/>
          <c:showSerName val="0"/>
          <c:showPercent val="0"/>
          <c:showBubbleSize val="0"/>
        </c:dLbls>
        <c:marker val="1"/>
        <c:smooth val="0"/>
        <c:axId val="288749688"/>
        <c:axId val="288750080"/>
      </c:lineChart>
      <c:dateAx>
        <c:axId val="288749688"/>
        <c:scaling>
          <c:orientation val="minMax"/>
        </c:scaling>
        <c:delete val="1"/>
        <c:axPos val="b"/>
        <c:numFmt formatCode="ge" sourceLinked="1"/>
        <c:majorTickMark val="none"/>
        <c:minorTickMark val="none"/>
        <c:tickLblPos val="none"/>
        <c:crossAx val="288750080"/>
        <c:crosses val="autoZero"/>
        <c:auto val="1"/>
        <c:lblOffset val="100"/>
        <c:baseTimeUnit val="years"/>
      </c:dateAx>
      <c:valAx>
        <c:axId val="2887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78.55</c:v>
                </c:pt>
              </c:numCache>
            </c:numRef>
          </c:val>
        </c:ser>
        <c:dLbls>
          <c:showLegendKey val="0"/>
          <c:showVal val="0"/>
          <c:showCatName val="0"/>
          <c:showSerName val="0"/>
          <c:showPercent val="0"/>
          <c:showBubbleSize val="0"/>
        </c:dLbls>
        <c:gapWidth val="150"/>
        <c:axId val="288853880"/>
        <c:axId val="2888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84.07</c:v>
                </c:pt>
              </c:numCache>
            </c:numRef>
          </c:val>
          <c:smooth val="0"/>
        </c:ser>
        <c:dLbls>
          <c:showLegendKey val="0"/>
          <c:showVal val="0"/>
          <c:showCatName val="0"/>
          <c:showSerName val="0"/>
          <c:showPercent val="0"/>
          <c:showBubbleSize val="0"/>
        </c:dLbls>
        <c:marker val="1"/>
        <c:smooth val="0"/>
        <c:axId val="288853880"/>
        <c:axId val="288854272"/>
      </c:lineChart>
      <c:dateAx>
        <c:axId val="288853880"/>
        <c:scaling>
          <c:orientation val="minMax"/>
        </c:scaling>
        <c:delete val="1"/>
        <c:axPos val="b"/>
        <c:numFmt formatCode="ge" sourceLinked="1"/>
        <c:majorTickMark val="none"/>
        <c:minorTickMark val="none"/>
        <c:tickLblPos val="none"/>
        <c:crossAx val="288854272"/>
        <c:crosses val="autoZero"/>
        <c:auto val="1"/>
        <c:lblOffset val="100"/>
        <c:baseTimeUnit val="years"/>
      </c:dateAx>
      <c:valAx>
        <c:axId val="2888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5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116.47</c:v>
                </c:pt>
              </c:numCache>
            </c:numRef>
          </c:val>
        </c:ser>
        <c:dLbls>
          <c:showLegendKey val="0"/>
          <c:showVal val="0"/>
          <c:showCatName val="0"/>
          <c:showSerName val="0"/>
          <c:showPercent val="0"/>
          <c:showBubbleSize val="0"/>
        </c:dLbls>
        <c:gapWidth val="150"/>
        <c:axId val="231659904"/>
        <c:axId val="23166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97.53</c:v>
                </c:pt>
              </c:numCache>
            </c:numRef>
          </c:val>
          <c:smooth val="0"/>
        </c:ser>
        <c:dLbls>
          <c:showLegendKey val="0"/>
          <c:showVal val="0"/>
          <c:showCatName val="0"/>
          <c:showSerName val="0"/>
          <c:showPercent val="0"/>
          <c:showBubbleSize val="0"/>
        </c:dLbls>
        <c:marker val="1"/>
        <c:smooth val="0"/>
        <c:axId val="231659904"/>
        <c:axId val="231660296"/>
      </c:lineChart>
      <c:dateAx>
        <c:axId val="231659904"/>
        <c:scaling>
          <c:orientation val="minMax"/>
        </c:scaling>
        <c:delete val="1"/>
        <c:axPos val="b"/>
        <c:numFmt formatCode="ge" sourceLinked="1"/>
        <c:majorTickMark val="none"/>
        <c:minorTickMark val="none"/>
        <c:tickLblPos val="none"/>
        <c:crossAx val="231660296"/>
        <c:crosses val="autoZero"/>
        <c:auto val="1"/>
        <c:lblOffset val="100"/>
        <c:baseTimeUnit val="years"/>
      </c:dateAx>
      <c:valAx>
        <c:axId val="23166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3.03</c:v>
                </c:pt>
              </c:numCache>
            </c:numRef>
          </c:val>
        </c:ser>
        <c:dLbls>
          <c:showLegendKey val="0"/>
          <c:showVal val="0"/>
          <c:showCatName val="0"/>
          <c:showSerName val="0"/>
          <c:showPercent val="0"/>
          <c:showBubbleSize val="0"/>
        </c:dLbls>
        <c:gapWidth val="150"/>
        <c:axId val="231661472"/>
        <c:axId val="23166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20.68</c:v>
                </c:pt>
              </c:numCache>
            </c:numRef>
          </c:val>
          <c:smooth val="0"/>
        </c:ser>
        <c:dLbls>
          <c:showLegendKey val="0"/>
          <c:showVal val="0"/>
          <c:showCatName val="0"/>
          <c:showSerName val="0"/>
          <c:showPercent val="0"/>
          <c:showBubbleSize val="0"/>
        </c:dLbls>
        <c:marker val="1"/>
        <c:smooth val="0"/>
        <c:axId val="231661472"/>
        <c:axId val="231661864"/>
      </c:lineChart>
      <c:dateAx>
        <c:axId val="231661472"/>
        <c:scaling>
          <c:orientation val="minMax"/>
        </c:scaling>
        <c:delete val="1"/>
        <c:axPos val="b"/>
        <c:numFmt formatCode="ge" sourceLinked="1"/>
        <c:majorTickMark val="none"/>
        <c:minorTickMark val="none"/>
        <c:tickLblPos val="none"/>
        <c:crossAx val="231661864"/>
        <c:crosses val="autoZero"/>
        <c:auto val="1"/>
        <c:lblOffset val="100"/>
        <c:baseTimeUnit val="years"/>
      </c:dateAx>
      <c:valAx>
        <c:axId val="23166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32559816"/>
        <c:axId val="23256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0.08</c:v>
                </c:pt>
              </c:numCache>
            </c:numRef>
          </c:val>
          <c:smooth val="0"/>
        </c:ser>
        <c:dLbls>
          <c:showLegendKey val="0"/>
          <c:showVal val="0"/>
          <c:showCatName val="0"/>
          <c:showSerName val="0"/>
          <c:showPercent val="0"/>
          <c:showBubbleSize val="0"/>
        </c:dLbls>
        <c:marker val="1"/>
        <c:smooth val="0"/>
        <c:axId val="232559816"/>
        <c:axId val="232560208"/>
      </c:lineChart>
      <c:dateAx>
        <c:axId val="232559816"/>
        <c:scaling>
          <c:orientation val="minMax"/>
        </c:scaling>
        <c:delete val="1"/>
        <c:axPos val="b"/>
        <c:numFmt formatCode="ge" sourceLinked="1"/>
        <c:majorTickMark val="none"/>
        <c:minorTickMark val="none"/>
        <c:tickLblPos val="none"/>
        <c:crossAx val="232560208"/>
        <c:crosses val="autoZero"/>
        <c:auto val="1"/>
        <c:lblOffset val="100"/>
        <c:baseTimeUnit val="years"/>
      </c:dateAx>
      <c:valAx>
        <c:axId val="23256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5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32561384"/>
        <c:axId val="23256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223.09</c:v>
                </c:pt>
              </c:numCache>
            </c:numRef>
          </c:val>
          <c:smooth val="0"/>
        </c:ser>
        <c:dLbls>
          <c:showLegendKey val="0"/>
          <c:showVal val="0"/>
          <c:showCatName val="0"/>
          <c:showSerName val="0"/>
          <c:showPercent val="0"/>
          <c:showBubbleSize val="0"/>
        </c:dLbls>
        <c:marker val="1"/>
        <c:smooth val="0"/>
        <c:axId val="232561384"/>
        <c:axId val="232561776"/>
      </c:lineChart>
      <c:dateAx>
        <c:axId val="232561384"/>
        <c:scaling>
          <c:orientation val="minMax"/>
        </c:scaling>
        <c:delete val="1"/>
        <c:axPos val="b"/>
        <c:numFmt formatCode="ge" sourceLinked="1"/>
        <c:majorTickMark val="none"/>
        <c:minorTickMark val="none"/>
        <c:tickLblPos val="none"/>
        <c:crossAx val="232561776"/>
        <c:crosses val="autoZero"/>
        <c:auto val="1"/>
        <c:lblOffset val="100"/>
        <c:baseTimeUnit val="years"/>
      </c:dateAx>
      <c:valAx>
        <c:axId val="23256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6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41.6</c:v>
                </c:pt>
              </c:numCache>
            </c:numRef>
          </c:val>
        </c:ser>
        <c:dLbls>
          <c:showLegendKey val="0"/>
          <c:showVal val="0"/>
          <c:showCatName val="0"/>
          <c:showSerName val="0"/>
          <c:showPercent val="0"/>
          <c:showBubbleSize val="0"/>
        </c:dLbls>
        <c:gapWidth val="150"/>
        <c:axId val="288552272"/>
        <c:axId val="28855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33.03</c:v>
                </c:pt>
              </c:numCache>
            </c:numRef>
          </c:val>
          <c:smooth val="0"/>
        </c:ser>
        <c:dLbls>
          <c:showLegendKey val="0"/>
          <c:showVal val="0"/>
          <c:showCatName val="0"/>
          <c:showSerName val="0"/>
          <c:showPercent val="0"/>
          <c:showBubbleSize val="0"/>
        </c:dLbls>
        <c:marker val="1"/>
        <c:smooth val="0"/>
        <c:axId val="288552272"/>
        <c:axId val="288552664"/>
      </c:lineChart>
      <c:dateAx>
        <c:axId val="288552272"/>
        <c:scaling>
          <c:orientation val="minMax"/>
        </c:scaling>
        <c:delete val="1"/>
        <c:axPos val="b"/>
        <c:numFmt formatCode="ge" sourceLinked="1"/>
        <c:majorTickMark val="none"/>
        <c:minorTickMark val="none"/>
        <c:tickLblPos val="none"/>
        <c:crossAx val="288552664"/>
        <c:crosses val="autoZero"/>
        <c:auto val="1"/>
        <c:lblOffset val="100"/>
        <c:baseTimeUnit val="years"/>
      </c:dateAx>
      <c:valAx>
        <c:axId val="28855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18.309999999999999</c:v>
                </c:pt>
              </c:numCache>
            </c:numRef>
          </c:val>
        </c:ser>
        <c:dLbls>
          <c:showLegendKey val="0"/>
          <c:showVal val="0"/>
          <c:showCatName val="0"/>
          <c:showSerName val="0"/>
          <c:showPercent val="0"/>
          <c:showBubbleSize val="0"/>
        </c:dLbls>
        <c:gapWidth val="150"/>
        <c:axId val="288553840"/>
        <c:axId val="28855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1044.8</c:v>
                </c:pt>
              </c:numCache>
            </c:numRef>
          </c:val>
          <c:smooth val="0"/>
        </c:ser>
        <c:dLbls>
          <c:showLegendKey val="0"/>
          <c:showVal val="0"/>
          <c:showCatName val="0"/>
          <c:showSerName val="0"/>
          <c:showPercent val="0"/>
          <c:showBubbleSize val="0"/>
        </c:dLbls>
        <c:marker val="1"/>
        <c:smooth val="0"/>
        <c:axId val="288553840"/>
        <c:axId val="288554232"/>
      </c:lineChart>
      <c:dateAx>
        <c:axId val="288553840"/>
        <c:scaling>
          <c:orientation val="minMax"/>
        </c:scaling>
        <c:delete val="1"/>
        <c:axPos val="b"/>
        <c:numFmt formatCode="ge" sourceLinked="1"/>
        <c:majorTickMark val="none"/>
        <c:minorTickMark val="none"/>
        <c:tickLblPos val="none"/>
        <c:crossAx val="288554232"/>
        <c:crosses val="autoZero"/>
        <c:auto val="1"/>
        <c:lblOffset val="100"/>
        <c:baseTimeUnit val="years"/>
      </c:dateAx>
      <c:valAx>
        <c:axId val="28855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51.75</c:v>
                </c:pt>
              </c:numCache>
            </c:numRef>
          </c:val>
        </c:ser>
        <c:dLbls>
          <c:showLegendKey val="0"/>
          <c:showVal val="0"/>
          <c:showCatName val="0"/>
          <c:showSerName val="0"/>
          <c:showPercent val="0"/>
          <c:showBubbleSize val="0"/>
        </c:dLbls>
        <c:gapWidth val="150"/>
        <c:axId val="288555408"/>
        <c:axId val="28855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50.82</c:v>
                </c:pt>
              </c:numCache>
            </c:numRef>
          </c:val>
          <c:smooth val="0"/>
        </c:ser>
        <c:dLbls>
          <c:showLegendKey val="0"/>
          <c:showVal val="0"/>
          <c:showCatName val="0"/>
          <c:showSerName val="0"/>
          <c:showPercent val="0"/>
          <c:showBubbleSize val="0"/>
        </c:dLbls>
        <c:marker val="1"/>
        <c:smooth val="0"/>
        <c:axId val="288555408"/>
        <c:axId val="288555800"/>
      </c:lineChart>
      <c:dateAx>
        <c:axId val="288555408"/>
        <c:scaling>
          <c:orientation val="minMax"/>
        </c:scaling>
        <c:delete val="1"/>
        <c:axPos val="b"/>
        <c:numFmt formatCode="ge" sourceLinked="1"/>
        <c:majorTickMark val="none"/>
        <c:minorTickMark val="none"/>
        <c:tickLblPos val="none"/>
        <c:crossAx val="288555800"/>
        <c:crosses val="autoZero"/>
        <c:auto val="1"/>
        <c:lblOffset val="100"/>
        <c:baseTimeUnit val="years"/>
      </c:dateAx>
      <c:valAx>
        <c:axId val="28855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317.83</c:v>
                </c:pt>
              </c:numCache>
            </c:numRef>
          </c:val>
        </c:ser>
        <c:dLbls>
          <c:showLegendKey val="0"/>
          <c:showVal val="0"/>
          <c:showCatName val="0"/>
          <c:showSerName val="0"/>
          <c:showPercent val="0"/>
          <c:showBubbleSize val="0"/>
        </c:dLbls>
        <c:gapWidth val="150"/>
        <c:axId val="288748120"/>
        <c:axId val="2887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300.52</c:v>
                </c:pt>
              </c:numCache>
            </c:numRef>
          </c:val>
          <c:smooth val="0"/>
        </c:ser>
        <c:dLbls>
          <c:showLegendKey val="0"/>
          <c:showVal val="0"/>
          <c:showCatName val="0"/>
          <c:showSerName val="0"/>
          <c:showPercent val="0"/>
          <c:showBubbleSize val="0"/>
        </c:dLbls>
        <c:marker val="1"/>
        <c:smooth val="0"/>
        <c:axId val="288748120"/>
        <c:axId val="288748512"/>
      </c:lineChart>
      <c:dateAx>
        <c:axId val="288748120"/>
        <c:scaling>
          <c:orientation val="minMax"/>
        </c:scaling>
        <c:delete val="1"/>
        <c:axPos val="b"/>
        <c:numFmt formatCode="ge" sourceLinked="1"/>
        <c:majorTickMark val="none"/>
        <c:minorTickMark val="none"/>
        <c:tickLblPos val="none"/>
        <c:crossAx val="288748512"/>
        <c:crosses val="autoZero"/>
        <c:auto val="1"/>
        <c:lblOffset val="100"/>
        <c:baseTimeUnit val="years"/>
      </c:dateAx>
      <c:valAx>
        <c:axId val="2887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J46" zoomScaleNormal="100" workbookViewId="0">
      <selection activeCell="CD72" sqref="CD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男鹿市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30239</v>
      </c>
      <c r="AM8" s="64"/>
      <c r="AN8" s="64"/>
      <c r="AO8" s="64"/>
      <c r="AP8" s="64"/>
      <c r="AQ8" s="64"/>
      <c r="AR8" s="64"/>
      <c r="AS8" s="64"/>
      <c r="AT8" s="63">
        <f>データ!S6</f>
        <v>241.09</v>
      </c>
      <c r="AU8" s="63"/>
      <c r="AV8" s="63"/>
      <c r="AW8" s="63"/>
      <c r="AX8" s="63"/>
      <c r="AY8" s="63"/>
      <c r="AZ8" s="63"/>
      <c r="BA8" s="63"/>
      <c r="BB8" s="63">
        <f>データ!T6</f>
        <v>125.43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70.41</v>
      </c>
      <c r="J10" s="63"/>
      <c r="K10" s="63"/>
      <c r="L10" s="63"/>
      <c r="M10" s="63"/>
      <c r="N10" s="63"/>
      <c r="O10" s="63"/>
      <c r="P10" s="63">
        <f>データ!O6</f>
        <v>4.59</v>
      </c>
      <c r="Q10" s="63"/>
      <c r="R10" s="63"/>
      <c r="S10" s="63"/>
      <c r="T10" s="63"/>
      <c r="U10" s="63"/>
      <c r="V10" s="63"/>
      <c r="W10" s="63">
        <f>データ!P6</f>
        <v>94.63</v>
      </c>
      <c r="X10" s="63"/>
      <c r="Y10" s="63"/>
      <c r="Z10" s="63"/>
      <c r="AA10" s="63"/>
      <c r="AB10" s="63"/>
      <c r="AC10" s="63"/>
      <c r="AD10" s="64">
        <f>データ!Q6</f>
        <v>3240</v>
      </c>
      <c r="AE10" s="64"/>
      <c r="AF10" s="64"/>
      <c r="AG10" s="64"/>
      <c r="AH10" s="64"/>
      <c r="AI10" s="64"/>
      <c r="AJ10" s="64"/>
      <c r="AK10" s="2"/>
      <c r="AL10" s="64">
        <f>データ!U6</f>
        <v>1380</v>
      </c>
      <c r="AM10" s="64"/>
      <c r="AN10" s="64"/>
      <c r="AO10" s="64"/>
      <c r="AP10" s="64"/>
      <c r="AQ10" s="64"/>
      <c r="AR10" s="64"/>
      <c r="AS10" s="64"/>
      <c r="AT10" s="63">
        <f>データ!V6</f>
        <v>0.82</v>
      </c>
      <c r="AU10" s="63"/>
      <c r="AV10" s="63"/>
      <c r="AW10" s="63"/>
      <c r="AX10" s="63"/>
      <c r="AY10" s="63"/>
      <c r="AZ10" s="63"/>
      <c r="BA10" s="63"/>
      <c r="BB10" s="63">
        <f>データ!W6</f>
        <v>1682.93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52060</v>
      </c>
      <c r="D6" s="31">
        <f t="shared" si="3"/>
        <v>46</v>
      </c>
      <c r="E6" s="31">
        <f t="shared" si="3"/>
        <v>17</v>
      </c>
      <c r="F6" s="31">
        <f t="shared" si="3"/>
        <v>5</v>
      </c>
      <c r="G6" s="31">
        <f t="shared" si="3"/>
        <v>0</v>
      </c>
      <c r="H6" s="31" t="str">
        <f t="shared" si="3"/>
        <v>秋田県　男鹿市</v>
      </c>
      <c r="I6" s="31" t="str">
        <f t="shared" si="3"/>
        <v>法適用</v>
      </c>
      <c r="J6" s="31" t="str">
        <f t="shared" si="3"/>
        <v>下水道事業</v>
      </c>
      <c r="K6" s="31" t="str">
        <f t="shared" si="3"/>
        <v>農業集落排水</v>
      </c>
      <c r="L6" s="31" t="str">
        <f t="shared" si="3"/>
        <v>F2</v>
      </c>
      <c r="M6" s="32" t="str">
        <f t="shared" si="3"/>
        <v>-</v>
      </c>
      <c r="N6" s="32">
        <f t="shared" si="3"/>
        <v>70.41</v>
      </c>
      <c r="O6" s="32">
        <f t="shared" si="3"/>
        <v>4.59</v>
      </c>
      <c r="P6" s="32">
        <f t="shared" si="3"/>
        <v>94.63</v>
      </c>
      <c r="Q6" s="32">
        <f t="shared" si="3"/>
        <v>3240</v>
      </c>
      <c r="R6" s="32">
        <f t="shared" si="3"/>
        <v>30239</v>
      </c>
      <c r="S6" s="32">
        <f t="shared" si="3"/>
        <v>241.09</v>
      </c>
      <c r="T6" s="32">
        <f t="shared" si="3"/>
        <v>125.43</v>
      </c>
      <c r="U6" s="32">
        <f t="shared" si="3"/>
        <v>1380</v>
      </c>
      <c r="V6" s="32">
        <f t="shared" si="3"/>
        <v>0.82</v>
      </c>
      <c r="W6" s="32">
        <f t="shared" si="3"/>
        <v>1682.93</v>
      </c>
      <c r="X6" s="33" t="str">
        <f>IF(X7="",NA(),X7)</f>
        <v>-</v>
      </c>
      <c r="Y6" s="33" t="str">
        <f t="shared" ref="Y6:AG6" si="4">IF(Y7="",NA(),Y7)</f>
        <v>-</v>
      </c>
      <c r="Z6" s="33" t="str">
        <f t="shared" si="4"/>
        <v>-</v>
      </c>
      <c r="AA6" s="33" t="str">
        <f t="shared" si="4"/>
        <v>-</v>
      </c>
      <c r="AB6" s="33">
        <f t="shared" si="4"/>
        <v>116.47</v>
      </c>
      <c r="AC6" s="33" t="str">
        <f t="shared" si="4"/>
        <v>-</v>
      </c>
      <c r="AD6" s="33" t="str">
        <f t="shared" si="4"/>
        <v>-</v>
      </c>
      <c r="AE6" s="33" t="str">
        <f t="shared" si="4"/>
        <v>-</v>
      </c>
      <c r="AF6" s="33" t="str">
        <f t="shared" si="4"/>
        <v>-</v>
      </c>
      <c r="AG6" s="33">
        <f t="shared" si="4"/>
        <v>97.53</v>
      </c>
      <c r="AH6" s="32" t="str">
        <f>IF(AH7="","",IF(AH7="-","【-】","【"&amp;SUBSTITUTE(TEXT(AH7,"#,##0.00"),"-","△")&amp;"】"))</f>
        <v>【98.75】</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223.09</v>
      </c>
      <c r="AS6" s="32" t="str">
        <f>IF(AS7="","",IF(AS7="-","【-】","【"&amp;SUBSTITUTE(TEXT(AS7,"#,##0.00"),"-","△")&amp;"】"))</f>
        <v>【205.86】</v>
      </c>
      <c r="AT6" s="33" t="str">
        <f>IF(AT7="",NA(),AT7)</f>
        <v>-</v>
      </c>
      <c r="AU6" s="33" t="str">
        <f t="shared" ref="AU6:BC6" si="6">IF(AU7="",NA(),AU7)</f>
        <v>-</v>
      </c>
      <c r="AV6" s="33" t="str">
        <f t="shared" si="6"/>
        <v>-</v>
      </c>
      <c r="AW6" s="33" t="str">
        <f t="shared" si="6"/>
        <v>-</v>
      </c>
      <c r="AX6" s="33">
        <f t="shared" si="6"/>
        <v>41.6</v>
      </c>
      <c r="AY6" s="33" t="str">
        <f t="shared" si="6"/>
        <v>-</v>
      </c>
      <c r="AZ6" s="33" t="str">
        <f t="shared" si="6"/>
        <v>-</v>
      </c>
      <c r="BA6" s="33" t="str">
        <f t="shared" si="6"/>
        <v>-</v>
      </c>
      <c r="BB6" s="33" t="str">
        <f t="shared" si="6"/>
        <v>-</v>
      </c>
      <c r="BC6" s="33">
        <f t="shared" si="6"/>
        <v>33.03</v>
      </c>
      <c r="BD6" s="32" t="str">
        <f>IF(BD7="","",IF(BD7="-","【-】","【"&amp;SUBSTITUTE(TEXT(BD7,"#,##0.00"),"-","△")&amp;"】"))</f>
        <v>【34.63】</v>
      </c>
      <c r="BE6" s="33" t="str">
        <f>IF(BE7="",NA(),BE7)</f>
        <v>-</v>
      </c>
      <c r="BF6" s="33" t="str">
        <f t="shared" ref="BF6:BN6" si="7">IF(BF7="",NA(),BF7)</f>
        <v>-</v>
      </c>
      <c r="BG6" s="33" t="str">
        <f t="shared" si="7"/>
        <v>-</v>
      </c>
      <c r="BH6" s="33" t="str">
        <f t="shared" si="7"/>
        <v>-</v>
      </c>
      <c r="BI6" s="33">
        <f t="shared" si="7"/>
        <v>18.309999999999999</v>
      </c>
      <c r="BJ6" s="33" t="str">
        <f t="shared" si="7"/>
        <v>-</v>
      </c>
      <c r="BK6" s="33" t="str">
        <f t="shared" si="7"/>
        <v>-</v>
      </c>
      <c r="BL6" s="33" t="str">
        <f t="shared" si="7"/>
        <v>-</v>
      </c>
      <c r="BM6" s="33" t="str">
        <f t="shared" si="7"/>
        <v>-</v>
      </c>
      <c r="BN6" s="33">
        <f t="shared" si="7"/>
        <v>1044.8</v>
      </c>
      <c r="BO6" s="32" t="str">
        <f>IF(BO7="","",IF(BO7="-","【-】","【"&amp;SUBSTITUTE(TEXT(BO7,"#,##0.00"),"-","△")&amp;"】"))</f>
        <v>【992.47】</v>
      </c>
      <c r="BP6" s="33" t="str">
        <f>IF(BP7="",NA(),BP7)</f>
        <v>-</v>
      </c>
      <c r="BQ6" s="33" t="str">
        <f t="shared" ref="BQ6:BY6" si="8">IF(BQ7="",NA(),BQ7)</f>
        <v>-</v>
      </c>
      <c r="BR6" s="33" t="str">
        <f t="shared" si="8"/>
        <v>-</v>
      </c>
      <c r="BS6" s="33" t="str">
        <f t="shared" si="8"/>
        <v>-</v>
      </c>
      <c r="BT6" s="33">
        <f t="shared" si="8"/>
        <v>51.75</v>
      </c>
      <c r="BU6" s="33" t="str">
        <f t="shared" si="8"/>
        <v>-</v>
      </c>
      <c r="BV6" s="33" t="str">
        <f t="shared" si="8"/>
        <v>-</v>
      </c>
      <c r="BW6" s="33" t="str">
        <f t="shared" si="8"/>
        <v>-</v>
      </c>
      <c r="BX6" s="33" t="str">
        <f t="shared" si="8"/>
        <v>-</v>
      </c>
      <c r="BY6" s="33">
        <f t="shared" si="8"/>
        <v>50.82</v>
      </c>
      <c r="BZ6" s="32" t="str">
        <f>IF(BZ7="","",IF(BZ7="-","【-】","【"&amp;SUBSTITUTE(TEXT(BZ7,"#,##0.00"),"-","△")&amp;"】"))</f>
        <v>【51.49】</v>
      </c>
      <c r="CA6" s="33" t="str">
        <f>IF(CA7="",NA(),CA7)</f>
        <v>-</v>
      </c>
      <c r="CB6" s="33" t="str">
        <f t="shared" ref="CB6:CJ6" si="9">IF(CB7="",NA(),CB7)</f>
        <v>-</v>
      </c>
      <c r="CC6" s="33" t="str">
        <f t="shared" si="9"/>
        <v>-</v>
      </c>
      <c r="CD6" s="33" t="str">
        <f t="shared" si="9"/>
        <v>-</v>
      </c>
      <c r="CE6" s="33">
        <f t="shared" si="9"/>
        <v>317.83</v>
      </c>
      <c r="CF6" s="33" t="str">
        <f t="shared" si="9"/>
        <v>-</v>
      </c>
      <c r="CG6" s="33" t="str">
        <f t="shared" si="9"/>
        <v>-</v>
      </c>
      <c r="CH6" s="33" t="str">
        <f t="shared" si="9"/>
        <v>-</v>
      </c>
      <c r="CI6" s="33" t="str">
        <f t="shared" si="9"/>
        <v>-</v>
      </c>
      <c r="CJ6" s="33">
        <f t="shared" si="9"/>
        <v>300.52</v>
      </c>
      <c r="CK6" s="32" t="str">
        <f>IF(CK7="","",IF(CK7="-","【-】","【"&amp;SUBSTITUTE(TEXT(CK7,"#,##0.00"),"-","△")&amp;"】"))</f>
        <v>【295.10】</v>
      </c>
      <c r="CL6" s="33" t="str">
        <f>IF(CL7="",NA(),CL7)</f>
        <v>-</v>
      </c>
      <c r="CM6" s="33" t="str">
        <f t="shared" ref="CM6:CU6" si="10">IF(CM7="",NA(),CM7)</f>
        <v>-</v>
      </c>
      <c r="CN6" s="33" t="str">
        <f t="shared" si="10"/>
        <v>-</v>
      </c>
      <c r="CO6" s="33" t="str">
        <f t="shared" si="10"/>
        <v>-</v>
      </c>
      <c r="CP6" s="33">
        <f t="shared" si="10"/>
        <v>41.65</v>
      </c>
      <c r="CQ6" s="33" t="str">
        <f t="shared" si="10"/>
        <v>-</v>
      </c>
      <c r="CR6" s="33" t="str">
        <f t="shared" si="10"/>
        <v>-</v>
      </c>
      <c r="CS6" s="33" t="str">
        <f t="shared" si="10"/>
        <v>-</v>
      </c>
      <c r="CT6" s="33" t="str">
        <f t="shared" si="10"/>
        <v>-</v>
      </c>
      <c r="CU6" s="33">
        <f t="shared" si="10"/>
        <v>53.24</v>
      </c>
      <c r="CV6" s="32" t="str">
        <f>IF(CV7="","",IF(CV7="-","【-】","【"&amp;SUBSTITUTE(TEXT(CV7,"#,##0.00"),"-","△")&amp;"】"))</f>
        <v>【53.32】</v>
      </c>
      <c r="CW6" s="33" t="str">
        <f>IF(CW7="",NA(),CW7)</f>
        <v>-</v>
      </c>
      <c r="CX6" s="33" t="str">
        <f t="shared" ref="CX6:DF6" si="11">IF(CX7="",NA(),CX7)</f>
        <v>-</v>
      </c>
      <c r="CY6" s="33" t="str">
        <f t="shared" si="11"/>
        <v>-</v>
      </c>
      <c r="CZ6" s="33" t="str">
        <f t="shared" si="11"/>
        <v>-</v>
      </c>
      <c r="DA6" s="33">
        <f t="shared" si="11"/>
        <v>78.55</v>
      </c>
      <c r="DB6" s="33" t="str">
        <f t="shared" si="11"/>
        <v>-</v>
      </c>
      <c r="DC6" s="33" t="str">
        <f t="shared" si="11"/>
        <v>-</v>
      </c>
      <c r="DD6" s="33" t="str">
        <f t="shared" si="11"/>
        <v>-</v>
      </c>
      <c r="DE6" s="33" t="str">
        <f t="shared" si="11"/>
        <v>-</v>
      </c>
      <c r="DF6" s="33">
        <f t="shared" si="11"/>
        <v>84.07</v>
      </c>
      <c r="DG6" s="32" t="str">
        <f>IF(DG7="","",IF(DG7="-","【-】","【"&amp;SUBSTITUTE(TEXT(DG7,"#,##0.00"),"-","△")&amp;"】"))</f>
        <v>【83.79】</v>
      </c>
      <c r="DH6" s="33" t="str">
        <f>IF(DH7="",NA(),DH7)</f>
        <v>-</v>
      </c>
      <c r="DI6" s="33" t="str">
        <f t="shared" ref="DI6:DQ6" si="12">IF(DI7="",NA(),DI7)</f>
        <v>-</v>
      </c>
      <c r="DJ6" s="33" t="str">
        <f t="shared" si="12"/>
        <v>-</v>
      </c>
      <c r="DK6" s="33" t="str">
        <f t="shared" si="12"/>
        <v>-</v>
      </c>
      <c r="DL6" s="33">
        <f t="shared" si="12"/>
        <v>3.03</v>
      </c>
      <c r="DM6" s="33" t="str">
        <f t="shared" si="12"/>
        <v>-</v>
      </c>
      <c r="DN6" s="33" t="str">
        <f t="shared" si="12"/>
        <v>-</v>
      </c>
      <c r="DO6" s="33" t="str">
        <f t="shared" si="12"/>
        <v>-</v>
      </c>
      <c r="DP6" s="33" t="str">
        <f t="shared" si="12"/>
        <v>-</v>
      </c>
      <c r="DQ6" s="33">
        <f t="shared" si="12"/>
        <v>20.68</v>
      </c>
      <c r="DR6" s="32" t="str">
        <f>IF(DR7="","",IF(DR7="-","【-】","【"&amp;SUBSTITUTE(TEXT(DR7,"#,##0.00"),"-","△")&amp;"】"))</f>
        <v>【20.45】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0.08</v>
      </c>
      <c r="EC6" s="32" t="str">
        <f>IF(EC7="","",IF(EC7="-","【-】","【"&amp;SUBSTITUTE(TEXT(EC7,"#,##0.00"),"-","△")&amp;"】"))</f>
        <v>【0.07】</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0.02</v>
      </c>
      <c r="EN6" s="32" t="str">
        <f>IF(EN7="","",IF(EN7="-","【-】","【"&amp;SUBSTITUTE(TEXT(EN7,"#,##0.00"),"-","△")&amp;"】"))</f>
        <v>【0.03】</v>
      </c>
    </row>
    <row r="7" spans="1:147" s="34" customFormat="1">
      <c r="A7" s="26"/>
      <c r="B7" s="35">
        <v>2014</v>
      </c>
      <c r="C7" s="35">
        <v>52060</v>
      </c>
      <c r="D7" s="35">
        <v>46</v>
      </c>
      <c r="E7" s="35">
        <v>17</v>
      </c>
      <c r="F7" s="35">
        <v>5</v>
      </c>
      <c r="G7" s="35">
        <v>0</v>
      </c>
      <c r="H7" s="35" t="s">
        <v>96</v>
      </c>
      <c r="I7" s="35" t="s">
        <v>97</v>
      </c>
      <c r="J7" s="35" t="s">
        <v>98</v>
      </c>
      <c r="K7" s="35" t="s">
        <v>99</v>
      </c>
      <c r="L7" s="35" t="s">
        <v>100</v>
      </c>
      <c r="M7" s="36" t="s">
        <v>101</v>
      </c>
      <c r="N7" s="36">
        <v>70.41</v>
      </c>
      <c r="O7" s="36">
        <v>4.59</v>
      </c>
      <c r="P7" s="36">
        <v>94.63</v>
      </c>
      <c r="Q7" s="36">
        <v>3240</v>
      </c>
      <c r="R7" s="36">
        <v>30239</v>
      </c>
      <c r="S7" s="36">
        <v>241.09</v>
      </c>
      <c r="T7" s="36">
        <v>125.43</v>
      </c>
      <c r="U7" s="36">
        <v>1380</v>
      </c>
      <c r="V7" s="36">
        <v>0.82</v>
      </c>
      <c r="W7" s="36">
        <v>1682.93</v>
      </c>
      <c r="X7" s="36" t="s">
        <v>101</v>
      </c>
      <c r="Y7" s="36" t="s">
        <v>101</v>
      </c>
      <c r="Z7" s="36" t="s">
        <v>101</v>
      </c>
      <c r="AA7" s="36" t="s">
        <v>101</v>
      </c>
      <c r="AB7" s="36">
        <v>116.47</v>
      </c>
      <c r="AC7" s="36" t="s">
        <v>101</v>
      </c>
      <c r="AD7" s="36" t="s">
        <v>101</v>
      </c>
      <c r="AE7" s="36" t="s">
        <v>101</v>
      </c>
      <c r="AF7" s="36" t="s">
        <v>101</v>
      </c>
      <c r="AG7" s="36">
        <v>97.53</v>
      </c>
      <c r="AH7" s="36">
        <v>98.75</v>
      </c>
      <c r="AI7" s="36" t="s">
        <v>101</v>
      </c>
      <c r="AJ7" s="36" t="s">
        <v>101</v>
      </c>
      <c r="AK7" s="36" t="s">
        <v>101</v>
      </c>
      <c r="AL7" s="36" t="s">
        <v>101</v>
      </c>
      <c r="AM7" s="36">
        <v>0</v>
      </c>
      <c r="AN7" s="36" t="s">
        <v>101</v>
      </c>
      <c r="AO7" s="36" t="s">
        <v>101</v>
      </c>
      <c r="AP7" s="36" t="s">
        <v>101</v>
      </c>
      <c r="AQ7" s="36" t="s">
        <v>101</v>
      </c>
      <c r="AR7" s="36">
        <v>223.09</v>
      </c>
      <c r="AS7" s="36">
        <v>205.86</v>
      </c>
      <c r="AT7" s="36" t="s">
        <v>101</v>
      </c>
      <c r="AU7" s="36" t="s">
        <v>101</v>
      </c>
      <c r="AV7" s="36" t="s">
        <v>101</v>
      </c>
      <c r="AW7" s="36" t="s">
        <v>101</v>
      </c>
      <c r="AX7" s="36">
        <v>41.6</v>
      </c>
      <c r="AY7" s="36" t="s">
        <v>101</v>
      </c>
      <c r="AZ7" s="36" t="s">
        <v>101</v>
      </c>
      <c r="BA7" s="36" t="s">
        <v>101</v>
      </c>
      <c r="BB7" s="36" t="s">
        <v>101</v>
      </c>
      <c r="BC7" s="36">
        <v>33.03</v>
      </c>
      <c r="BD7" s="36">
        <v>34.630000000000003</v>
      </c>
      <c r="BE7" s="36" t="s">
        <v>101</v>
      </c>
      <c r="BF7" s="36" t="s">
        <v>101</v>
      </c>
      <c r="BG7" s="36" t="s">
        <v>101</v>
      </c>
      <c r="BH7" s="36" t="s">
        <v>101</v>
      </c>
      <c r="BI7" s="36">
        <v>18.309999999999999</v>
      </c>
      <c r="BJ7" s="36" t="s">
        <v>101</v>
      </c>
      <c r="BK7" s="36" t="s">
        <v>101</v>
      </c>
      <c r="BL7" s="36" t="s">
        <v>101</v>
      </c>
      <c r="BM7" s="36" t="s">
        <v>101</v>
      </c>
      <c r="BN7" s="36">
        <v>1044.8</v>
      </c>
      <c r="BO7" s="36">
        <v>992.47</v>
      </c>
      <c r="BP7" s="36" t="s">
        <v>101</v>
      </c>
      <c r="BQ7" s="36" t="s">
        <v>101</v>
      </c>
      <c r="BR7" s="36" t="s">
        <v>101</v>
      </c>
      <c r="BS7" s="36" t="s">
        <v>101</v>
      </c>
      <c r="BT7" s="36">
        <v>51.75</v>
      </c>
      <c r="BU7" s="36" t="s">
        <v>101</v>
      </c>
      <c r="BV7" s="36" t="s">
        <v>101</v>
      </c>
      <c r="BW7" s="36" t="s">
        <v>101</v>
      </c>
      <c r="BX7" s="36" t="s">
        <v>101</v>
      </c>
      <c r="BY7" s="36">
        <v>50.82</v>
      </c>
      <c r="BZ7" s="36">
        <v>51.49</v>
      </c>
      <c r="CA7" s="36" t="s">
        <v>101</v>
      </c>
      <c r="CB7" s="36" t="s">
        <v>101</v>
      </c>
      <c r="CC7" s="36" t="s">
        <v>101</v>
      </c>
      <c r="CD7" s="36" t="s">
        <v>101</v>
      </c>
      <c r="CE7" s="36">
        <v>317.83</v>
      </c>
      <c r="CF7" s="36" t="s">
        <v>101</v>
      </c>
      <c r="CG7" s="36" t="s">
        <v>101</v>
      </c>
      <c r="CH7" s="36" t="s">
        <v>101</v>
      </c>
      <c r="CI7" s="36" t="s">
        <v>101</v>
      </c>
      <c r="CJ7" s="36">
        <v>300.52</v>
      </c>
      <c r="CK7" s="36">
        <v>295.10000000000002</v>
      </c>
      <c r="CL7" s="36" t="s">
        <v>101</v>
      </c>
      <c r="CM7" s="36" t="s">
        <v>101</v>
      </c>
      <c r="CN7" s="36" t="s">
        <v>101</v>
      </c>
      <c r="CO7" s="36" t="s">
        <v>101</v>
      </c>
      <c r="CP7" s="36">
        <v>41.65</v>
      </c>
      <c r="CQ7" s="36" t="s">
        <v>101</v>
      </c>
      <c r="CR7" s="36" t="s">
        <v>101</v>
      </c>
      <c r="CS7" s="36" t="s">
        <v>101</v>
      </c>
      <c r="CT7" s="36" t="s">
        <v>101</v>
      </c>
      <c r="CU7" s="36">
        <v>53.24</v>
      </c>
      <c r="CV7" s="36">
        <v>53.32</v>
      </c>
      <c r="CW7" s="36" t="s">
        <v>101</v>
      </c>
      <c r="CX7" s="36" t="s">
        <v>101</v>
      </c>
      <c r="CY7" s="36" t="s">
        <v>101</v>
      </c>
      <c r="CZ7" s="36" t="s">
        <v>101</v>
      </c>
      <c r="DA7" s="36">
        <v>78.55</v>
      </c>
      <c r="DB7" s="36" t="s">
        <v>101</v>
      </c>
      <c r="DC7" s="36" t="s">
        <v>101</v>
      </c>
      <c r="DD7" s="36" t="s">
        <v>101</v>
      </c>
      <c r="DE7" s="36" t="s">
        <v>101</v>
      </c>
      <c r="DF7" s="36">
        <v>84.07</v>
      </c>
      <c r="DG7" s="36">
        <v>83.79</v>
      </c>
      <c r="DH7" s="36" t="s">
        <v>101</v>
      </c>
      <c r="DI7" s="36" t="s">
        <v>101</v>
      </c>
      <c r="DJ7" s="36" t="s">
        <v>101</v>
      </c>
      <c r="DK7" s="36" t="s">
        <v>101</v>
      </c>
      <c r="DL7" s="36">
        <v>3.03</v>
      </c>
      <c r="DM7" s="36" t="s">
        <v>101</v>
      </c>
      <c r="DN7" s="36" t="s">
        <v>101</v>
      </c>
      <c r="DO7" s="36" t="s">
        <v>101</v>
      </c>
      <c r="DP7" s="36" t="s">
        <v>101</v>
      </c>
      <c r="DQ7" s="36">
        <v>20.68</v>
      </c>
      <c r="DR7" s="36">
        <v>20.45</v>
      </c>
      <c r="DS7" s="36" t="s">
        <v>101</v>
      </c>
      <c r="DT7" s="36" t="s">
        <v>101</v>
      </c>
      <c r="DU7" s="36" t="s">
        <v>101</v>
      </c>
      <c r="DV7" s="36" t="s">
        <v>101</v>
      </c>
      <c r="DW7" s="36">
        <v>0</v>
      </c>
      <c r="DX7" s="36" t="s">
        <v>101</v>
      </c>
      <c r="DY7" s="36" t="s">
        <v>101</v>
      </c>
      <c r="DZ7" s="36" t="s">
        <v>101</v>
      </c>
      <c r="EA7" s="36" t="s">
        <v>101</v>
      </c>
      <c r="EB7" s="36">
        <v>0.08</v>
      </c>
      <c r="EC7" s="36">
        <v>7.0000000000000007E-2</v>
      </c>
      <c r="ED7" s="36" t="s">
        <v>101</v>
      </c>
      <c r="EE7" s="36" t="s">
        <v>101</v>
      </c>
      <c r="EF7" s="36" t="s">
        <v>101</v>
      </c>
      <c r="EG7" s="36" t="s">
        <v>101</v>
      </c>
      <c r="EH7" s="36">
        <v>0</v>
      </c>
      <c r="EI7" s="36" t="s">
        <v>101</v>
      </c>
      <c r="EJ7" s="36" t="s">
        <v>101</v>
      </c>
      <c r="EK7" s="36" t="s">
        <v>101</v>
      </c>
      <c r="EL7" s="36" t="s">
        <v>101</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kigyo41u</cp:lastModifiedBy>
  <dcterms:created xsi:type="dcterms:W3CDTF">2016-02-03T07:48:29Z</dcterms:created>
  <dcterms:modified xsi:type="dcterms:W3CDTF">2016-02-12T00:45:43Z</dcterms:modified>
  <cp:category/>
</cp:coreProperties>
</file>