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gyo41u\Desktop\経営分析表【差替版】\"/>
    </mc:Choice>
  </mc:AlternateContent>
  <workbookProtection workbookPassword="B501" lockStructure="1"/>
  <bookViews>
    <workbookView xWindow="0" yWindow="0" windowWidth="28800" windowHeight="1245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<sst xmlns="http://schemas.openxmlformats.org/spreadsheetml/2006/main" count="309" uniqueCount="110">
  <si>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</si>
  <si>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</si>
  <si>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</si>
  <si>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</si>
  <si>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</si>
  <si>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</si>
  <si>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</si>
  <si>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</si>
  <si>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</si>
  <si>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</si>
  <si>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</si>
  <si>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</si>
  <si>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</si>
  <si>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</si>
  <si>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</si>
  <si>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</si>
  <si>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</si>
  <si>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</si>
  <si>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</si>
  <si>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</si>
  <si>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</si>
  <si>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</si>
  <si>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</si>
  <si>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</si>
  <si>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</si>
  <si>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</si>
  <si>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</si>
  <si>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</si>
  <si>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</si>
  <si>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</si>
  <si>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</si>
  <si>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</si>
  <si>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</si>
  <si>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</si>
  <si>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</si>
  <si>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</si>
  <si>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</si>
  <si>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</si>
  <si>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</si>
  <si>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</si>
  <si>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</si>
  <si>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</si>
  <si>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</si>
  <si>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</si>
  <si>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</si>
  <si>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</si>
  <si>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</si>
  <si>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</si>
  <si>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</si>
  <si>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</si>
  <si>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</si>
  <si>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</si>
  <si>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</si>
  <si>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</si>
  <si>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</si>
  <si>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</si>
  <si>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</si>
  <si>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</si>
  <si>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</si>
  <si>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</si>
  <si>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</si>
  <si>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</si>
  <si>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</si>
  <si>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</si>
  <si>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</si>
  <si>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</si>
  <si>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</si>
  <si>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</si>
  <si>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</si>
  <si>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</si>
  <si>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</si>
  <si>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</si>
  <si>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</si>
  <si>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</si>
  <si>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</si>
  <si>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</si>
  <si>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</si>
  <si>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</si>
  <si>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</si>
  <si>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</si>
  <si>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</si>
  <si>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</si>
  <si>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</si>
  <si>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</si>
  <si>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</si>
  <si>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</si>
  <si>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</si>
  <si>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</si>
  <si>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</si>
  <si>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</si>
  <si>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</si>
  <si>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</si>
  <si>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</si>
  <si>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</si>
  <si>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</si>
  <si>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</si>
  <si>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男鹿市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</si>
  <si>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</si>
  <si>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</si>
  <si>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</si>
  <si>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</si>
  <si>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</si>
  <si>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</si>
  <si>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</si>
  <si>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</si>
  <si>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</si>
  <si>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</si>
  <si>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100%以上が単年度収支が黒字であることを示しております。本市は100.18%で100%以上でありますが、使用料収入以外の一般会計補助金が経常収益の約40%を占めているため、今後も個別訪問等により水洗化率の向上を図り、使用料収入の増加に努めます。
○流動比率について、100%以上であることが必要であるとされておりますが、本市は10.60%となっております。これは平成26年度は会計制度の見直しにより、翌年度償還の企業債等が流動負債へ計上されているためであります。その企業債等を除いた比率は、232.51%となり100%を上回っております。
○企業債残高対事業規模比率について、類似団体
1,136.50%に対し、本市は3,355.77%と大きく上回っております。今後は、事業費の減少等により企業債残高が減少していくことから、当比率についても減少していく見込みであります。
○経費回収率について、本市は52.98%と類似団体
71.65%に比べて下回っていることから、経費削減と合わせて下水道未接続世帯を個別訪問し、加入率を上げ使用料収入の増加に努めます。
○水洗化率について、本市は78.38%と類似団体
84.20%に比べて下回っていることから、下水道未接続世帯を個別訪問し、使用料収入の増加並びに水洗化率の向上に努めます。</t>
    <rPh sb="1" eb="3">
      <t>ケイジョウ</t>
    </rPh>
    <rPh sb="3" eb="5">
      <t>シュウシ</t>
    </rPh>
    <rPh sb="5" eb="7">
      <t>ヒリツ</t>
    </rPh>
    <rPh sb="16" eb="18">
      <t>イジョウ</t>
    </rPh>
    <rPh sb="19" eb="22">
      <t>タンネンド</t>
    </rPh>
    <rPh sb="22" eb="24">
      <t>シュウシ</t>
    </rPh>
    <rPh sb="25" eb="27">
      <t>クロジ</t>
    </rPh>
    <rPh sb="33" eb="34">
      <t>シメ</t>
    </rPh>
    <rPh sb="41" eb="42">
      <t>ホン</t>
    </rPh>
    <rPh sb="42" eb="43">
      <t>シ</t>
    </rPh>
    <rPh sb="56" eb="58">
      <t>イジョウ</t>
    </rPh>
    <rPh sb="65" eb="68">
      <t>シヨウリョウ</t>
    </rPh>
    <rPh sb="68" eb="70">
      <t>シュウニュウ</t>
    </rPh>
    <rPh sb="70" eb="72">
      <t>イガイ</t>
    </rPh>
    <rPh sb="73" eb="75">
      <t>イッパン</t>
    </rPh>
    <rPh sb="75" eb="77">
      <t>カイケイ</t>
    </rPh>
    <rPh sb="77" eb="80">
      <t>ホジョキン</t>
    </rPh>
    <rPh sb="81" eb="83">
      <t>ケイジョウ</t>
    </rPh>
    <rPh sb="83" eb="85">
      <t>シュウエキ</t>
    </rPh>
    <rPh sb="86" eb="87">
      <t>ヤク</t>
    </rPh>
    <rPh sb="91" eb="92">
      <t>シ</t>
    </rPh>
    <rPh sb="99" eb="101">
      <t>コンゴ</t>
    </rPh>
    <rPh sb="102" eb="104">
      <t>コベツ</t>
    </rPh>
    <rPh sb="104" eb="106">
      <t>ホウモン</t>
    </rPh>
    <rPh sb="106" eb="107">
      <t>トウ</t>
    </rPh>
    <rPh sb="110" eb="112">
      <t>スイセン</t>
    </rPh>
    <rPh sb="112" eb="113">
      <t>カ</t>
    </rPh>
    <rPh sb="113" eb="114">
      <t>リツ</t>
    </rPh>
    <rPh sb="115" eb="117">
      <t>コウジョウ</t>
    </rPh>
    <rPh sb="118" eb="119">
      <t>ハカ</t>
    </rPh>
    <rPh sb="121" eb="123">
      <t>シヨウ</t>
    </rPh>
    <rPh sb="123" eb="124">
      <t>リョウ</t>
    </rPh>
    <rPh sb="124" eb="126">
      <t>シュウニュウ</t>
    </rPh>
    <rPh sb="127" eb="129">
      <t>ゾウカ</t>
    </rPh>
    <rPh sb="130" eb="131">
      <t>ツト</t>
    </rPh>
    <rPh sb="273" eb="275">
      <t>ウワマワ</t>
    </rPh>
    <rPh sb="284" eb="286">
      <t>キギョウ</t>
    </rPh>
    <rPh sb="286" eb="287">
      <t>サイ</t>
    </rPh>
    <rPh sb="287" eb="289">
      <t>ザンダカ</t>
    </rPh>
    <rPh sb="289" eb="290">
      <t>タイ</t>
    </rPh>
    <rPh sb="290" eb="292">
      <t>ジギョウ</t>
    </rPh>
    <rPh sb="292" eb="294">
      <t>キボ</t>
    </rPh>
    <rPh sb="294" eb="296">
      <t>ヒリツ</t>
    </rPh>
    <rPh sb="301" eb="303">
      <t>ルイジ</t>
    </rPh>
    <rPh sb="303" eb="305">
      <t>ダンタイ</t>
    </rPh>
    <rPh sb="316" eb="317">
      <t>タイ</t>
    </rPh>
    <rPh sb="389" eb="391">
      <t>ミコ</t>
    </rPh>
    <rPh sb="492" eb="495">
      <t>スイセンカ</t>
    </rPh>
    <rPh sb="495" eb="496">
      <t>リツ</t>
    </rPh>
    <phoneticPr fontId="4"/>
  </si>
  <si>
    <t>○有形固定資産減価償却率について、本市は2.52%と類似団体21.28%に比べて下回っておりますが、これは保有資産の減価償却がどの程度進んでいるかを示しているもので、本市の場合はあまり老朽化は進んでいないと考えております。
○管渠改善率について、本市は耐用年数を経過した管渠はないので管渠改善率は0.0%となっております。</t>
    <rPh sb="0" eb="1">
      <t>ウワマワキギョウサイザンダカタイジギョウキボヒリツルイジダンタイタイミコスイセンカリツ</t>
    </rPh>
    <rPh sb="1" eb="3">
      <t>ユウケイ</t>
    </rPh>
    <rPh sb="3" eb="5">
      <t>コテイ</t>
    </rPh>
    <rPh sb="5" eb="7">
      <t>シサン</t>
    </rPh>
    <rPh sb="7" eb="9">
      <t>ゲンカ</t>
    </rPh>
    <rPh sb="9" eb="11">
      <t>ショウキャク</t>
    </rPh>
    <rPh sb="11" eb="12">
      <t>リツ</t>
    </rPh>
    <rPh sb="17" eb="18">
      <t>ホン</t>
    </rPh>
    <rPh sb="18" eb="19">
      <t>シ</t>
    </rPh>
    <rPh sb="26" eb="28">
      <t>ルイジ</t>
    </rPh>
    <rPh sb="28" eb="30">
      <t>ダンタイ</t>
    </rPh>
    <rPh sb="37" eb="38">
      <t>クラ</t>
    </rPh>
    <rPh sb="40" eb="42">
      <t>シタマワ</t>
    </rPh>
    <rPh sb="53" eb="55">
      <t>ホユウ</t>
    </rPh>
    <rPh sb="55" eb="57">
      <t>シサン</t>
    </rPh>
    <rPh sb="58" eb="60">
      <t>ゲンカ</t>
    </rPh>
    <rPh sb="60" eb="62">
      <t>ショウキャク</t>
    </rPh>
    <rPh sb="65" eb="67">
      <t>テイド</t>
    </rPh>
    <rPh sb="67" eb="68">
      <t>スス</t>
    </rPh>
    <rPh sb="74" eb="75">
      <t>シメ</t>
    </rPh>
    <rPh sb="103" eb="104">
      <t>カンガ</t>
    </rPh>
    <rPh sb="113" eb="115">
      <t>カンキョ</t>
    </rPh>
    <rPh sb="115" eb="117">
      <t>カイゼン</t>
    </rPh>
    <rPh sb="117" eb="118">
      <t>リツ</t>
    </rPh>
    <rPh sb="123" eb="124">
      <t>ホン</t>
    </rPh>
    <rPh sb="124" eb="125">
      <t>シ</t>
    </rPh>
    <rPh sb="126" eb="128">
      <t>タイヨウ</t>
    </rPh>
    <rPh sb="128" eb="130">
      <t>ネンスウ</t>
    </rPh>
    <rPh sb="131" eb="133">
      <t>ケイカ</t>
    </rPh>
    <rPh sb="135" eb="137">
      <t>カンキョ</t>
    </rPh>
    <rPh sb="142" eb="144">
      <t>カンキョ</t>
    </rPh>
    <rPh sb="144" eb="146">
      <t>カイゼン</t>
    </rPh>
    <rPh sb="146" eb="147">
      <t>リツ</t>
    </rPh>
    <phoneticPr fontId="4"/>
  </si>
  <si>
    <t>　本市の公共下水道事業は、類似団体と比較すると、経常収支比率や水洗化率では同程度であるが、企業債残高対事業規模比率が高くなっております。
これは、管渠整備に伴う企業債の借入が大きいことが要因と考えられます。今後は、事業費の見直し等を行い企業債の借入を極力抑えた事業を進めてまいります。</t>
    <rPh sb="1" eb="2">
      <t>ホン</t>
    </rPh>
    <rPh sb="2" eb="3">
      <t>シ</t>
    </rPh>
    <rPh sb="4" eb="6">
      <t>コウキョウ</t>
    </rPh>
    <rPh sb="6" eb="9">
      <t>ゲスイドウ</t>
    </rPh>
    <rPh sb="9" eb="11">
      <t>ジギョウ</t>
    </rPh>
    <rPh sb="13" eb="15">
      <t>ルイジ</t>
    </rPh>
    <rPh sb="15" eb="17">
      <t>ダンタイ</t>
    </rPh>
    <rPh sb="18" eb="20">
      <t>ヒカク</t>
    </rPh>
    <rPh sb="24" eb="26">
      <t>ケイジョウ</t>
    </rPh>
    <rPh sb="26" eb="28">
      <t>シュウシ</t>
    </rPh>
    <rPh sb="28" eb="30">
      <t>ヒリツ</t>
    </rPh>
    <rPh sb="31" eb="34">
      <t>スイセンカ</t>
    </rPh>
    <rPh sb="34" eb="35">
      <t>リツ</t>
    </rPh>
    <rPh sb="37" eb="38">
      <t>ドウ</t>
    </rPh>
    <rPh sb="38" eb="40">
      <t>テイド</t>
    </rPh>
    <rPh sb="45" eb="47">
      <t>キギョウ</t>
    </rPh>
    <rPh sb="47" eb="48">
      <t>サイ</t>
    </rPh>
    <rPh sb="48" eb="50">
      <t>ザンダカ</t>
    </rPh>
    <rPh sb="50" eb="51">
      <t>タイ</t>
    </rPh>
    <rPh sb="51" eb="53">
      <t>ジギョウ</t>
    </rPh>
    <rPh sb="53" eb="55">
      <t>キボ</t>
    </rPh>
    <rPh sb="55" eb="57">
      <t>ヒリツ</t>
    </rPh>
    <rPh sb="58" eb="59">
      <t>タカ</t>
    </rPh>
    <rPh sb="73" eb="75">
      <t>カンキョ</t>
    </rPh>
    <rPh sb="75" eb="77">
      <t>セイビ</t>
    </rPh>
    <rPh sb="78" eb="79">
      <t>トモナ</t>
    </rPh>
    <rPh sb="80" eb="82">
      <t>キギョウ</t>
    </rPh>
    <rPh sb="82" eb="83">
      <t>サイ</t>
    </rPh>
    <rPh sb="84" eb="86">
      <t>カリイレ</t>
    </rPh>
    <rPh sb="87" eb="88">
      <t>オオ</t>
    </rPh>
    <rPh sb="93" eb="95">
      <t>ヨウイン</t>
    </rPh>
    <rPh sb="96" eb="97">
      <t>カンガ</t>
    </rPh>
    <rPh sb="103" eb="105">
      <t>コンゴ</t>
    </rPh>
    <rPh sb="107" eb="109">
      <t>ジギョウ</t>
    </rPh>
    <rPh sb="109" eb="110">
      <t>ヒ</t>
    </rPh>
    <rPh sb="111" eb="113">
      <t>ミナオ</t>
    </rPh>
    <rPh sb="114" eb="115">
      <t>トウ</t>
    </rPh>
    <rPh sb="116" eb="117">
      <t>オコナ</t>
    </rPh>
    <rPh sb="118" eb="120">
      <t>キギョウ</t>
    </rPh>
    <rPh sb="120" eb="121">
      <t>サイ</t>
    </rPh>
    <rPh sb="122" eb="124">
      <t>カリイレ</t>
    </rPh>
    <rPh sb="125" eb="127">
      <t>キョクリョク</t>
    </rPh>
    <rPh sb="127" eb="128">
      <t>オサ</t>
    </rPh>
    <rPh sb="130" eb="132">
      <t>ジギョウ</t>
    </rPh>
    <rPh sb="133" eb="13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</si>
</sst>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05587544"/>
        <c:axId val="3055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0.04</c:v>
                </c:pt>
              </c:numCache>
            </c:numRef>
          </c:val>
          <c:smooth val="0"/>
        </c:ser>
        <c:dLbls>
          <c:showLegendKey val="0"/>
          <c:showVal val="0"/>
          <c:showCatName val="0"/>
          <c:showSerName val="0"/>
          <c:showPercent val="0"/>
          <c:showBubbleSize val="0"/>
        </c:dLbls>
        <c:marker val="1"/>
        <c:smooth val="0"/>
        <c:axId val="305587544"/>
        <c:axId val="305587936"/>
      </c:lineChart>
      <c:dateAx>
        <c:axId val="305587544"/>
        <c:scaling>
          <c:orientation val="minMax"/>
        </c:scaling>
        <c:delete val="1"/>
        <c:axPos val="b"/>
        <c:numFmt formatCode="ge" sourceLinked="1"/>
        <c:majorTickMark val="none"/>
        <c:minorTickMark val="none"/>
        <c:tickLblPos val="none"/>
        <c:crossAx val="305587936"/>
        <c:crosses val="autoZero"/>
        <c:auto val="1"/>
        <c:lblOffset val="100"/>
        <c:baseTimeUnit val="years"/>
      </c:dateAx>
      <c:valAx>
        <c:axId val="3055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875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7865848"/>
        <c:axId val="3078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54.44</c:v>
                </c:pt>
              </c:numCache>
            </c:numRef>
          </c:val>
          <c:smooth val="0"/>
        </c:ser>
        <c:dLbls>
          <c:showLegendKey val="0"/>
          <c:showVal val="0"/>
          <c:showCatName val="0"/>
          <c:showSerName val="0"/>
          <c:showPercent val="0"/>
          <c:showBubbleSize val="0"/>
        </c:dLbls>
        <c:marker val="1"/>
        <c:smooth val="0"/>
        <c:axId val="307865848"/>
        <c:axId val="307866240"/>
      </c:lineChart>
      <c:dateAx>
        <c:axId val="307865848"/>
        <c:scaling>
          <c:orientation val="minMax"/>
        </c:scaling>
        <c:delete val="1"/>
        <c:axPos val="b"/>
        <c:numFmt formatCode="ge" sourceLinked="1"/>
        <c:majorTickMark val="none"/>
        <c:minorTickMark val="none"/>
        <c:tickLblPos val="none"/>
        <c:crossAx val="307866240"/>
        <c:crosses val="autoZero"/>
        <c:auto val="1"/>
        <c:lblOffset val="100"/>
        <c:baseTimeUnit val="years"/>
      </c:dateAx>
      <c:valAx>
        <c:axId val="3078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86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78.38</c:v>
                </c:pt>
              </c:numCache>
            </c:numRef>
          </c:val>
        </c:ser>
        <c:dLbls>
          <c:showLegendKey val="0"/>
          <c:showVal val="0"/>
          <c:showCatName val="0"/>
          <c:showSerName val="0"/>
          <c:showPercent val="0"/>
          <c:showBubbleSize val="0"/>
        </c:dLbls>
        <c:gapWidth val="150"/>
        <c:axId val="308236256"/>
        <c:axId val="30823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84.2</c:v>
                </c:pt>
              </c:numCache>
            </c:numRef>
          </c:val>
          <c:smooth val="0"/>
        </c:ser>
        <c:dLbls>
          <c:showLegendKey val="0"/>
          <c:showVal val="0"/>
          <c:showCatName val="0"/>
          <c:showSerName val="0"/>
          <c:showPercent val="0"/>
          <c:showBubbleSize val="0"/>
        </c:dLbls>
        <c:marker val="1"/>
        <c:smooth val="0"/>
        <c:axId val="308236256"/>
        <c:axId val="308236648"/>
      </c:lineChart>
      <c:dateAx>
        <c:axId val="308236256"/>
        <c:scaling>
          <c:orientation val="minMax"/>
        </c:scaling>
        <c:delete val="1"/>
        <c:axPos val="b"/>
        <c:numFmt formatCode="ge" sourceLinked="1"/>
        <c:majorTickMark val="none"/>
        <c:minorTickMark val="none"/>
        <c:tickLblPos val="none"/>
        <c:crossAx val="308236648"/>
        <c:crosses val="autoZero"/>
        <c:auto val="1"/>
        <c:lblOffset val="100"/>
        <c:baseTimeUnit val="years"/>
      </c:dateAx>
      <c:valAx>
        <c:axId val="30823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100.18</c:v>
                </c:pt>
              </c:numCache>
            </c:numRef>
          </c:val>
        </c:ser>
        <c:dLbls>
          <c:showLegendKey val="0"/>
          <c:showVal val="0"/>
          <c:showCatName val="0"/>
          <c:showSerName val="0"/>
          <c:showPercent val="0"/>
          <c:showBubbleSize val="0"/>
        </c:dLbls>
        <c:gapWidth val="150"/>
        <c:axId val="305588720"/>
        <c:axId val="30558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108.56</c:v>
                </c:pt>
              </c:numCache>
            </c:numRef>
          </c:val>
          <c:smooth val="0"/>
        </c:ser>
        <c:dLbls>
          <c:showLegendKey val="0"/>
          <c:showVal val="0"/>
          <c:showCatName val="0"/>
          <c:showSerName val="0"/>
          <c:showPercent val="0"/>
          <c:showBubbleSize val="0"/>
        </c:dLbls>
        <c:marker val="1"/>
        <c:smooth val="0"/>
        <c:axId val="305588720"/>
        <c:axId val="305589112"/>
      </c:lineChart>
      <c:dateAx>
        <c:axId val="305588720"/>
        <c:scaling>
          <c:orientation val="minMax"/>
        </c:scaling>
        <c:delete val="1"/>
        <c:axPos val="b"/>
        <c:numFmt formatCode="ge" sourceLinked="1"/>
        <c:majorTickMark val="none"/>
        <c:minorTickMark val="none"/>
        <c:tickLblPos val="none"/>
        <c:crossAx val="305589112"/>
        <c:crosses val="autoZero"/>
        <c:auto val="1"/>
        <c:lblOffset val="100"/>
        <c:baseTimeUnit val="years"/>
      </c:dateAx>
      <c:valAx>
        <c:axId val="30558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8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2.52</c:v>
                </c:pt>
              </c:numCache>
            </c:numRef>
          </c:val>
        </c:ser>
        <c:dLbls>
          <c:showLegendKey val="0"/>
          <c:showVal val="0"/>
          <c:showCatName val="0"/>
          <c:showSerName val="0"/>
          <c:showPercent val="0"/>
          <c:showBubbleSize val="0"/>
        </c:dLbls>
        <c:gapWidth val="150"/>
        <c:axId val="243507080"/>
        <c:axId val="30723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21.28</c:v>
                </c:pt>
              </c:numCache>
            </c:numRef>
          </c:val>
          <c:smooth val="0"/>
        </c:ser>
        <c:dLbls>
          <c:showLegendKey val="0"/>
          <c:showVal val="0"/>
          <c:showCatName val="0"/>
          <c:showSerName val="0"/>
          <c:showPercent val="0"/>
          <c:showBubbleSize val="0"/>
        </c:dLbls>
        <c:marker val="1"/>
        <c:smooth val="0"/>
        <c:axId val="243507080"/>
        <c:axId val="307235256"/>
      </c:lineChart>
      <c:dateAx>
        <c:axId val="243507080"/>
        <c:scaling>
          <c:orientation val="minMax"/>
        </c:scaling>
        <c:delete val="1"/>
        <c:axPos val="b"/>
        <c:numFmt formatCode="ge" sourceLinked="1"/>
        <c:majorTickMark val="none"/>
        <c:minorTickMark val="none"/>
        <c:tickLblPos val="none"/>
        <c:crossAx val="307235256"/>
        <c:crosses val="autoZero"/>
        <c:auto val="1"/>
        <c:lblOffset val="100"/>
        <c:baseTimeUnit val="years"/>
      </c:dateAx>
      <c:valAx>
        <c:axId val="30723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07236432"/>
        <c:axId val="30723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307236432"/>
        <c:axId val="307236824"/>
      </c:lineChart>
      <c:dateAx>
        <c:axId val="307236432"/>
        <c:scaling>
          <c:orientation val="minMax"/>
        </c:scaling>
        <c:delete val="1"/>
        <c:axPos val="b"/>
        <c:numFmt formatCode="ge" sourceLinked="1"/>
        <c:majorTickMark val="none"/>
        <c:minorTickMark val="none"/>
        <c:tickLblPos val="none"/>
        <c:crossAx val="307236824"/>
        <c:crosses val="autoZero"/>
        <c:auto val="1"/>
        <c:lblOffset val="100"/>
        <c:baseTimeUnit val="years"/>
      </c:dateAx>
      <c:valAx>
        <c:axId val="30723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3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0.72</c:v>
                </c:pt>
              </c:numCache>
            </c:numRef>
          </c:val>
        </c:ser>
        <c:dLbls>
          <c:showLegendKey val="0"/>
          <c:showVal val="0"/>
          <c:showCatName val="0"/>
          <c:showSerName val="0"/>
          <c:showPercent val="0"/>
          <c:showBubbleSize val="0"/>
        </c:dLbls>
        <c:gapWidth val="150"/>
        <c:axId val="307238000"/>
        <c:axId val="30723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100.32</c:v>
                </c:pt>
              </c:numCache>
            </c:numRef>
          </c:val>
          <c:smooth val="0"/>
        </c:ser>
        <c:dLbls>
          <c:showLegendKey val="0"/>
          <c:showVal val="0"/>
          <c:showCatName val="0"/>
          <c:showSerName val="0"/>
          <c:showPercent val="0"/>
          <c:showBubbleSize val="0"/>
        </c:dLbls>
        <c:marker val="1"/>
        <c:smooth val="0"/>
        <c:axId val="307238000"/>
        <c:axId val="307238392"/>
      </c:lineChart>
      <c:dateAx>
        <c:axId val="307238000"/>
        <c:scaling>
          <c:orientation val="minMax"/>
        </c:scaling>
        <c:delete val="1"/>
        <c:axPos val="b"/>
        <c:numFmt formatCode="ge" sourceLinked="1"/>
        <c:majorTickMark val="none"/>
        <c:minorTickMark val="none"/>
        <c:tickLblPos val="none"/>
        <c:crossAx val="307238392"/>
        <c:crosses val="autoZero"/>
        <c:auto val="1"/>
        <c:lblOffset val="100"/>
        <c:baseTimeUnit val="years"/>
      </c:dateAx>
      <c:valAx>
        <c:axId val="30723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3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10.6</c:v>
                </c:pt>
              </c:numCache>
            </c:numRef>
          </c:val>
        </c:ser>
        <c:dLbls>
          <c:showLegendKey val="0"/>
          <c:showVal val="0"/>
          <c:showCatName val="0"/>
          <c:showSerName val="0"/>
          <c:showPercent val="0"/>
          <c:showBubbleSize val="0"/>
        </c:dLbls>
        <c:gapWidth val="150"/>
        <c:axId val="307696384"/>
        <c:axId val="30769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49.23</c:v>
                </c:pt>
              </c:numCache>
            </c:numRef>
          </c:val>
          <c:smooth val="0"/>
        </c:ser>
        <c:dLbls>
          <c:showLegendKey val="0"/>
          <c:showVal val="0"/>
          <c:showCatName val="0"/>
          <c:showSerName val="0"/>
          <c:showPercent val="0"/>
          <c:showBubbleSize val="0"/>
        </c:dLbls>
        <c:marker val="1"/>
        <c:smooth val="0"/>
        <c:axId val="307696384"/>
        <c:axId val="307696776"/>
      </c:lineChart>
      <c:dateAx>
        <c:axId val="307696384"/>
        <c:scaling>
          <c:orientation val="minMax"/>
        </c:scaling>
        <c:delete val="1"/>
        <c:axPos val="b"/>
        <c:numFmt formatCode="ge" sourceLinked="1"/>
        <c:majorTickMark val="none"/>
        <c:minorTickMark val="none"/>
        <c:tickLblPos val="none"/>
        <c:crossAx val="307696776"/>
        <c:crosses val="autoZero"/>
        <c:auto val="1"/>
        <c:lblOffset val="100"/>
        <c:baseTimeUnit val="years"/>
      </c:dateAx>
      <c:valAx>
        <c:axId val="30769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3355.77</c:v>
                </c:pt>
              </c:numCache>
            </c:numRef>
          </c:val>
        </c:ser>
        <c:dLbls>
          <c:showLegendKey val="0"/>
          <c:showVal val="0"/>
          <c:showCatName val="0"/>
          <c:showSerName val="0"/>
          <c:showPercent val="0"/>
          <c:showBubbleSize val="0"/>
        </c:dLbls>
        <c:gapWidth val="150"/>
        <c:axId val="307697952"/>
        <c:axId val="30769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1136.5</c:v>
                </c:pt>
              </c:numCache>
            </c:numRef>
          </c:val>
          <c:smooth val="0"/>
        </c:ser>
        <c:dLbls>
          <c:showLegendKey val="0"/>
          <c:showVal val="0"/>
          <c:showCatName val="0"/>
          <c:showSerName val="0"/>
          <c:showPercent val="0"/>
          <c:showBubbleSize val="0"/>
        </c:dLbls>
        <c:marker val="1"/>
        <c:smooth val="0"/>
        <c:axId val="307697952"/>
        <c:axId val="307698344"/>
      </c:lineChart>
      <c:dateAx>
        <c:axId val="307697952"/>
        <c:scaling>
          <c:orientation val="minMax"/>
        </c:scaling>
        <c:delete val="1"/>
        <c:axPos val="b"/>
        <c:numFmt formatCode="ge" sourceLinked="1"/>
        <c:majorTickMark val="none"/>
        <c:minorTickMark val="none"/>
        <c:tickLblPos val="none"/>
        <c:crossAx val="307698344"/>
        <c:crosses val="autoZero"/>
        <c:auto val="1"/>
        <c:lblOffset val="100"/>
        <c:baseTimeUnit val="years"/>
      </c:dateAx>
      <c:valAx>
        <c:axId val="30769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52.98</c:v>
                </c:pt>
              </c:numCache>
            </c:numRef>
          </c:val>
        </c:ser>
        <c:dLbls>
          <c:showLegendKey val="0"/>
          <c:showVal val="0"/>
          <c:showCatName val="0"/>
          <c:showSerName val="0"/>
          <c:showPercent val="0"/>
          <c:showBubbleSize val="0"/>
        </c:dLbls>
        <c:gapWidth val="150"/>
        <c:axId val="307699520"/>
        <c:axId val="3078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71.650000000000006</c:v>
                </c:pt>
              </c:numCache>
            </c:numRef>
          </c:val>
          <c:smooth val="0"/>
        </c:ser>
        <c:dLbls>
          <c:showLegendKey val="0"/>
          <c:showVal val="0"/>
          <c:showCatName val="0"/>
          <c:showSerName val="0"/>
          <c:showPercent val="0"/>
          <c:showBubbleSize val="0"/>
        </c:dLbls>
        <c:marker val="1"/>
        <c:smooth val="0"/>
        <c:axId val="307699520"/>
        <c:axId val="307863104"/>
      </c:lineChart>
      <c:dateAx>
        <c:axId val="307699520"/>
        <c:scaling>
          <c:orientation val="minMax"/>
        </c:scaling>
        <c:delete val="1"/>
        <c:axPos val="b"/>
        <c:numFmt formatCode="ge" sourceLinked="1"/>
        <c:majorTickMark val="none"/>
        <c:minorTickMark val="none"/>
        <c:tickLblPos val="none"/>
        <c:crossAx val="307863104"/>
        <c:crosses val="autoZero"/>
        <c:auto val="1"/>
        <c:lblOffset val="100"/>
        <c:baseTimeUnit val="years"/>
      </c:dateAx>
      <c:valAx>
        <c:axId val="3078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320</c:v>
                </c:pt>
              </c:numCache>
            </c:numRef>
          </c:val>
        </c:ser>
        <c:dLbls>
          <c:showLegendKey val="0"/>
          <c:showVal val="0"/>
          <c:showCatName val="0"/>
          <c:showSerName val="0"/>
          <c:showPercent val="0"/>
          <c:showBubbleSize val="0"/>
        </c:dLbls>
        <c:gapWidth val="150"/>
        <c:axId val="307864280"/>
        <c:axId val="3078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217.82</c:v>
                </c:pt>
              </c:numCache>
            </c:numRef>
          </c:val>
          <c:smooth val="0"/>
        </c:ser>
        <c:dLbls>
          <c:showLegendKey val="0"/>
          <c:showVal val="0"/>
          <c:showCatName val="0"/>
          <c:showSerName val="0"/>
          <c:showPercent val="0"/>
          <c:showBubbleSize val="0"/>
        </c:dLbls>
        <c:marker val="1"/>
        <c:smooth val="0"/>
        <c:axId val="307864280"/>
        <c:axId val="307864672"/>
      </c:lineChart>
      <c:dateAx>
        <c:axId val="307864280"/>
        <c:scaling>
          <c:orientation val="minMax"/>
        </c:scaling>
        <c:delete val="1"/>
        <c:axPos val="b"/>
        <c:numFmt formatCode="ge" sourceLinked="1"/>
        <c:majorTickMark val="none"/>
        <c:minorTickMark val="none"/>
        <c:tickLblPos val="none"/>
        <c:crossAx val="307864672"/>
        <c:crosses val="autoZero"/>
        <c:auto val="1"/>
        <c:lblOffset val="100"/>
        <c:baseTimeUnit val="years"/>
      </c:dateAx>
      <c:valAx>
        <c:axId val="3078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86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 zoomScaleNormal="100" workbookViewId="0">
      <selection activeCell="BQ84" sqref="BQ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男鹿市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30239</v>
      </c>
      <c r="AM8" s="64"/>
      <c r="AN8" s="64"/>
      <c r="AO8" s="64"/>
      <c r="AP8" s="64"/>
      <c r="AQ8" s="64"/>
      <c r="AR8" s="64"/>
      <c r="AS8" s="64"/>
      <c r="AT8" s="63">
        <f>データ!S6</f>
        <v>241.09</v>
      </c>
      <c r="AU8" s="63"/>
      <c r="AV8" s="63"/>
      <c r="AW8" s="63"/>
      <c r="AX8" s="63"/>
      <c r="AY8" s="63"/>
      <c r="AZ8" s="63"/>
      <c r="BA8" s="63"/>
      <c r="BB8" s="63">
        <f>データ!T6</f>
        <v>125.43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35.97</v>
      </c>
      <c r="J10" s="63"/>
      <c r="K10" s="63"/>
      <c r="L10" s="63"/>
      <c r="M10" s="63"/>
      <c r="N10" s="63"/>
      <c r="O10" s="63"/>
      <c r="P10" s="63">
        <f>データ!O6</f>
        <v>48.53</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14576</v>
      </c>
      <c r="AM10" s="64"/>
      <c r="AN10" s="64"/>
      <c r="AO10" s="64"/>
      <c r="AP10" s="64"/>
      <c r="AQ10" s="64"/>
      <c r="AR10" s="64"/>
      <c r="AS10" s="64"/>
      <c r="AT10" s="63">
        <f>データ!V6</f>
        <v>5.49</v>
      </c>
      <c r="AU10" s="63"/>
      <c r="AV10" s="63"/>
      <c r="AW10" s="63"/>
      <c r="AX10" s="63"/>
      <c r="AY10" s="63"/>
      <c r="AZ10" s="63"/>
      <c r="BA10" s="63"/>
      <c r="BB10" s="63">
        <f>データ!W6</f>
        <v>2655.01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52060</v>
      </c>
      <c r="D6" s="31">
        <f t="shared" si="3"/>
        <v>46</v>
      </c>
      <c r="E6" s="31">
        <f t="shared" si="3"/>
        <v>17</v>
      </c>
      <c r="F6" s="31">
        <f t="shared" si="3"/>
        <v>1</v>
      </c>
      <c r="G6" s="31">
        <f t="shared" si="3"/>
        <v>0</v>
      </c>
      <c r="H6" s="31" t="str">
        <f t="shared" si="3"/>
        <v>秋田県　男鹿市</v>
      </c>
      <c r="I6" s="31" t="str">
        <f t="shared" si="3"/>
        <v>法適用</v>
      </c>
      <c r="J6" s="31" t="str">
        <f t="shared" si="3"/>
        <v>下水道事業</v>
      </c>
      <c r="K6" s="31" t="str">
        <f t="shared" si="3"/>
        <v>公共下水道</v>
      </c>
      <c r="L6" s="31" t="str">
        <f t="shared" si="3"/>
        <v>Cc2</v>
      </c>
      <c r="M6" s="32" t="str">
        <f t="shared" si="3"/>
        <v>-</v>
      </c>
      <c r="N6" s="32">
        <f t="shared" si="3"/>
        <v>35.97</v>
      </c>
      <c r="O6" s="32">
        <f t="shared" si="3"/>
        <v>48.53</v>
      </c>
      <c r="P6" s="32">
        <f t="shared" si="3"/>
        <v>100</v>
      </c>
      <c r="Q6" s="32">
        <f t="shared" si="3"/>
        <v>3240</v>
      </c>
      <c r="R6" s="32">
        <f t="shared" si="3"/>
        <v>30239</v>
      </c>
      <c r="S6" s="32">
        <f t="shared" si="3"/>
        <v>241.09</v>
      </c>
      <c r="T6" s="32">
        <f t="shared" si="3"/>
        <v>125.43</v>
      </c>
      <c r="U6" s="32">
        <f t="shared" si="3"/>
        <v>14576</v>
      </c>
      <c r="V6" s="32">
        <f t="shared" si="3"/>
        <v>5.49</v>
      </c>
      <c r="W6" s="32">
        <f t="shared" si="3"/>
        <v>2655.01</v>
      </c>
      <c r="X6" s="33" t="str">
        <f>IF(X7="",NA(),X7)</f>
        <v>-</v>
      </c>
      <c r="Y6" s="33" t="str">
        <f t="shared" ref="Y6:AG6" si="4">IF(Y7="",NA(),Y7)</f>
        <v>-</v>
      </c>
      <c r="Z6" s="33" t="str">
        <f t="shared" si="4"/>
        <v>-</v>
      </c>
      <c r="AA6" s="33" t="str">
        <f t="shared" si="4"/>
        <v>-</v>
      </c>
      <c r="AB6" s="33">
        <f t="shared" si="4"/>
        <v>100.18</v>
      </c>
      <c r="AC6" s="33" t="str">
        <f t="shared" si="4"/>
        <v>-</v>
      </c>
      <c r="AD6" s="33" t="str">
        <f t="shared" si="4"/>
        <v>-</v>
      </c>
      <c r="AE6" s="33" t="str">
        <f t="shared" si="4"/>
        <v>-</v>
      </c>
      <c r="AF6" s="33" t="str">
        <f t="shared" si="4"/>
        <v>-</v>
      </c>
      <c r="AG6" s="33">
        <f t="shared" si="4"/>
        <v>108.56</v>
      </c>
      <c r="AH6" s="32" t="str">
        <f>IF(AH7="","",IF(AH7="-","【-】","【"&amp;SUBSTITUTE(TEXT(AH7,"#,##0.00"),"-","△")&amp;"】"))</f>
        <v>【107.74】</v>
      </c>
      <c r="AI6" s="33" t="str">
        <f>IF(AI7="",NA(),AI7)</f>
        <v>-</v>
      </c>
      <c r="AJ6" s="33" t="str">
        <f t="shared" ref="AJ6:AR6" si="5">IF(AJ7="",NA(),AJ7)</f>
        <v>-</v>
      </c>
      <c r="AK6" s="33" t="str">
        <f t="shared" si="5"/>
        <v>-</v>
      </c>
      <c r="AL6" s="33" t="str">
        <f t="shared" si="5"/>
        <v>-</v>
      </c>
      <c r="AM6" s="33">
        <f t="shared" si="5"/>
        <v>0.72</v>
      </c>
      <c r="AN6" s="33" t="str">
        <f t="shared" si="5"/>
        <v>-</v>
      </c>
      <c r="AO6" s="33" t="str">
        <f t="shared" si="5"/>
        <v>-</v>
      </c>
      <c r="AP6" s="33" t="str">
        <f t="shared" si="5"/>
        <v>-</v>
      </c>
      <c r="AQ6" s="33" t="str">
        <f t="shared" si="5"/>
        <v>-</v>
      </c>
      <c r="AR6" s="33">
        <f t="shared" si="5"/>
        <v>100.32</v>
      </c>
      <c r="AS6" s="32" t="str">
        <f>IF(AS7="","",IF(AS7="-","【-】","【"&amp;SUBSTITUTE(TEXT(AS7,"#,##0.00"),"-","△")&amp;"】"))</f>
        <v>【4.71】</v>
      </c>
      <c r="AT6" s="33" t="str">
        <f>IF(AT7="",NA(),AT7)</f>
        <v>-</v>
      </c>
      <c r="AU6" s="33" t="str">
        <f t="shared" ref="AU6:BC6" si="6">IF(AU7="",NA(),AU7)</f>
        <v>-</v>
      </c>
      <c r="AV6" s="33" t="str">
        <f t="shared" si="6"/>
        <v>-</v>
      </c>
      <c r="AW6" s="33" t="str">
        <f t="shared" si="6"/>
        <v>-</v>
      </c>
      <c r="AX6" s="33">
        <f t="shared" si="6"/>
        <v>10.6</v>
      </c>
      <c r="AY6" s="33" t="str">
        <f t="shared" si="6"/>
        <v>-</v>
      </c>
      <c r="AZ6" s="33" t="str">
        <f t="shared" si="6"/>
        <v>-</v>
      </c>
      <c r="BA6" s="33" t="str">
        <f t="shared" si="6"/>
        <v>-</v>
      </c>
      <c r="BB6" s="33" t="str">
        <f t="shared" si="6"/>
        <v>-</v>
      </c>
      <c r="BC6" s="33">
        <f t="shared" si="6"/>
        <v>49.23</v>
      </c>
      <c r="BD6" s="32" t="str">
        <f>IF(BD7="","",IF(BD7="-","【-】","【"&amp;SUBSTITUTE(TEXT(BD7,"#,##0.00"),"-","△")&amp;"】"))</f>
        <v>【56.46】</v>
      </c>
      <c r="BE6" s="33" t="str">
        <f>IF(BE7="",NA(),BE7)</f>
        <v>-</v>
      </c>
      <c r="BF6" s="33" t="str">
        <f t="shared" ref="BF6:BN6" si="7">IF(BF7="",NA(),BF7)</f>
        <v>-</v>
      </c>
      <c r="BG6" s="33" t="str">
        <f t="shared" si="7"/>
        <v>-</v>
      </c>
      <c r="BH6" s="33" t="str">
        <f t="shared" si="7"/>
        <v>-</v>
      </c>
      <c r="BI6" s="33">
        <f t="shared" si="7"/>
        <v>3355.77</v>
      </c>
      <c r="BJ6" s="33" t="str">
        <f t="shared" si="7"/>
        <v>-</v>
      </c>
      <c r="BK6" s="33" t="str">
        <f t="shared" si="7"/>
        <v>-</v>
      </c>
      <c r="BL6" s="33" t="str">
        <f t="shared" si="7"/>
        <v>-</v>
      </c>
      <c r="BM6" s="33" t="str">
        <f t="shared" si="7"/>
        <v>-</v>
      </c>
      <c r="BN6" s="33">
        <f t="shared" si="7"/>
        <v>1136.5</v>
      </c>
      <c r="BO6" s="32" t="str">
        <f>IF(BO7="","",IF(BO7="-","【-】","【"&amp;SUBSTITUTE(TEXT(BO7,"#,##0.00"),"-","△")&amp;"】"))</f>
        <v>【776.35】</v>
      </c>
      <c r="BP6" s="33" t="str">
        <f>IF(BP7="",NA(),BP7)</f>
        <v>-</v>
      </c>
      <c r="BQ6" s="33" t="str">
        <f t="shared" ref="BQ6:BY6" si="8">IF(BQ7="",NA(),BQ7)</f>
        <v>-</v>
      </c>
      <c r="BR6" s="33" t="str">
        <f t="shared" si="8"/>
        <v>-</v>
      </c>
      <c r="BS6" s="33" t="str">
        <f t="shared" si="8"/>
        <v>-</v>
      </c>
      <c r="BT6" s="33">
        <f t="shared" si="8"/>
        <v>52.98</v>
      </c>
      <c r="BU6" s="33" t="str">
        <f t="shared" si="8"/>
        <v>-</v>
      </c>
      <c r="BV6" s="33" t="str">
        <f t="shared" si="8"/>
        <v>-</v>
      </c>
      <c r="BW6" s="33" t="str">
        <f t="shared" si="8"/>
        <v>-</v>
      </c>
      <c r="BX6" s="33" t="str">
        <f t="shared" si="8"/>
        <v>-</v>
      </c>
      <c r="BY6" s="33">
        <f t="shared" si="8"/>
        <v>71.650000000000006</v>
      </c>
      <c r="BZ6" s="32" t="str">
        <f>IF(BZ7="","",IF(BZ7="-","【-】","【"&amp;SUBSTITUTE(TEXT(BZ7,"#,##0.00"),"-","△")&amp;"】"))</f>
        <v>【96.57】</v>
      </c>
      <c r="CA6" s="33" t="str">
        <f>IF(CA7="",NA(),CA7)</f>
        <v>-</v>
      </c>
      <c r="CB6" s="33" t="str">
        <f t="shared" ref="CB6:CJ6" si="9">IF(CB7="",NA(),CB7)</f>
        <v>-</v>
      </c>
      <c r="CC6" s="33" t="str">
        <f t="shared" si="9"/>
        <v>-</v>
      </c>
      <c r="CD6" s="33" t="str">
        <f t="shared" si="9"/>
        <v>-</v>
      </c>
      <c r="CE6" s="33">
        <f t="shared" si="9"/>
        <v>320</v>
      </c>
      <c r="CF6" s="33" t="str">
        <f t="shared" si="9"/>
        <v>-</v>
      </c>
      <c r="CG6" s="33" t="str">
        <f t="shared" si="9"/>
        <v>-</v>
      </c>
      <c r="CH6" s="33" t="str">
        <f t="shared" si="9"/>
        <v>-</v>
      </c>
      <c r="CI6" s="33" t="str">
        <f t="shared" si="9"/>
        <v>-</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54.44</v>
      </c>
      <c r="CV6" s="32" t="str">
        <f>IF(CV7="","",IF(CV7="-","【-】","【"&amp;SUBSTITUTE(TEXT(CV7,"#,##0.00"),"-","△")&amp;"】"))</f>
        <v>【60.35】</v>
      </c>
      <c r="CW6" s="33" t="str">
        <f>IF(CW7="",NA(),CW7)</f>
        <v>-</v>
      </c>
      <c r="CX6" s="33" t="str">
        <f t="shared" ref="CX6:DF6" si="11">IF(CX7="",NA(),CX7)</f>
        <v>-</v>
      </c>
      <c r="CY6" s="33" t="str">
        <f t="shared" si="11"/>
        <v>-</v>
      </c>
      <c r="CZ6" s="33" t="str">
        <f t="shared" si="11"/>
        <v>-</v>
      </c>
      <c r="DA6" s="33">
        <f t="shared" si="11"/>
        <v>78.38</v>
      </c>
      <c r="DB6" s="33" t="str">
        <f t="shared" si="11"/>
        <v>-</v>
      </c>
      <c r="DC6" s="33" t="str">
        <f t="shared" si="11"/>
        <v>-</v>
      </c>
      <c r="DD6" s="33" t="str">
        <f t="shared" si="11"/>
        <v>-</v>
      </c>
      <c r="DE6" s="33" t="str">
        <f t="shared" si="11"/>
        <v>-</v>
      </c>
      <c r="DF6" s="33">
        <f t="shared" si="11"/>
        <v>84.2</v>
      </c>
      <c r="DG6" s="32" t="str">
        <f>IF(DG7="","",IF(DG7="-","【-】","【"&amp;SUBSTITUTE(TEXT(DG7,"#,##0.00"),"-","△")&amp;"】"))</f>
        <v>【94.57】</v>
      </c>
      <c r="DH6" s="33" t="str">
        <f>IF(DH7="",NA(),DH7)</f>
        <v>-</v>
      </c>
      <c r="DI6" s="33" t="str">
        <f t="shared" ref="DI6:DQ6" si="12">IF(DI7="",NA(),DI7)</f>
        <v>-</v>
      </c>
      <c r="DJ6" s="33" t="str">
        <f t="shared" si="12"/>
        <v>-</v>
      </c>
      <c r="DK6" s="33" t="str">
        <f t="shared" si="12"/>
        <v>-</v>
      </c>
      <c r="DL6" s="33">
        <f t="shared" si="12"/>
        <v>2.52</v>
      </c>
      <c r="DM6" s="33" t="str">
        <f t="shared" si="12"/>
        <v>-</v>
      </c>
      <c r="DN6" s="33" t="str">
        <f t="shared" si="12"/>
        <v>-</v>
      </c>
      <c r="DO6" s="33" t="str">
        <f t="shared" si="12"/>
        <v>-</v>
      </c>
      <c r="DP6" s="33" t="str">
        <f t="shared" si="12"/>
        <v>-</v>
      </c>
      <c r="DQ6" s="33">
        <f t="shared" si="12"/>
        <v>21.28</v>
      </c>
      <c r="DR6" s="32" t="str">
        <f>IF(DR7="","",IF(DR7="-","【-】","【"&amp;SUBSTITUTE(TEXT(DR7,"#,##0.00"),"-","△")&amp;"】"))</f>
        <v>【36.27】</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【4.35】</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0.04</v>
      </c>
      <c r="EN6" s="32" t="str">
        <f>IF(EN7="","",IF(EN7="-","【-】","【"&amp;SUBSTITUTE(TEXT(EN7,"#,##0.00"),"-","△")&amp;"】"))</f>
        <v>【0.17】</v>
      </c>
    </row>
    <row r="7" spans="1:147" s="34" customFormat="1">
      <c r="A7" s="26"/>
      <c r="B7" s="35">
        <v>2014</v>
      </c>
      <c r="C7" s="35">
        <v>52060</v>
      </c>
      <c r="D7" s="35">
        <v>46</v>
      </c>
      <c r="E7" s="35">
        <v>17</v>
      </c>
      <c r="F7" s="35">
        <v>1</v>
      </c>
      <c r="G7" s="35">
        <v>0</v>
      </c>
      <c r="H7" s="35" t="s">
        <v>96</v>
      </c>
      <c r="I7" s="35" t="s">
        <v>97</v>
      </c>
      <c r="J7" s="35" t="s">
        <v>98</v>
      </c>
      <c r="K7" s="35" t="s">
        <v>99</v>
      </c>
      <c r="L7" s="35" t="s">
        <v>100</v>
      </c>
      <c r="M7" s="36" t="s">
        <v>101</v>
      </c>
      <c r="N7" s="36">
        <v>35.97</v>
      </c>
      <c r="O7" s="36">
        <v>48.53</v>
      </c>
      <c r="P7" s="36">
        <v>100</v>
      </c>
      <c r="Q7" s="36">
        <v>3240</v>
      </c>
      <c r="R7" s="36">
        <v>30239</v>
      </c>
      <c r="S7" s="36">
        <v>241.09</v>
      </c>
      <c r="T7" s="36">
        <v>125.43</v>
      </c>
      <c r="U7" s="36">
        <v>14576</v>
      </c>
      <c r="V7" s="36">
        <v>5.49</v>
      </c>
      <c r="W7" s="36">
        <v>2655.01</v>
      </c>
      <c r="X7" s="36" t="s">
        <v>101</v>
      </c>
      <c r="Y7" s="36" t="s">
        <v>101</v>
      </c>
      <c r="Z7" s="36" t="s">
        <v>101</v>
      </c>
      <c r="AA7" s="36" t="s">
        <v>101</v>
      </c>
      <c r="AB7" s="36">
        <v>100.18</v>
      </c>
      <c r="AC7" s="36" t="s">
        <v>101</v>
      </c>
      <c r="AD7" s="36" t="s">
        <v>101</v>
      </c>
      <c r="AE7" s="36" t="s">
        <v>101</v>
      </c>
      <c r="AF7" s="36" t="s">
        <v>101</v>
      </c>
      <c r="AG7" s="36">
        <v>108.56</v>
      </c>
      <c r="AH7" s="36">
        <v>107.74</v>
      </c>
      <c r="AI7" s="36" t="s">
        <v>101</v>
      </c>
      <c r="AJ7" s="36" t="s">
        <v>101</v>
      </c>
      <c r="AK7" s="36" t="s">
        <v>101</v>
      </c>
      <c r="AL7" s="36" t="s">
        <v>101</v>
      </c>
      <c r="AM7" s="36">
        <v>0.72</v>
      </c>
      <c r="AN7" s="36" t="s">
        <v>101</v>
      </c>
      <c r="AO7" s="36" t="s">
        <v>101</v>
      </c>
      <c r="AP7" s="36" t="s">
        <v>101</v>
      </c>
      <c r="AQ7" s="36" t="s">
        <v>101</v>
      </c>
      <c r="AR7" s="36">
        <v>100.32</v>
      </c>
      <c r="AS7" s="36">
        <v>4.71</v>
      </c>
      <c r="AT7" s="36" t="s">
        <v>101</v>
      </c>
      <c r="AU7" s="36" t="s">
        <v>101</v>
      </c>
      <c r="AV7" s="36" t="s">
        <v>101</v>
      </c>
      <c r="AW7" s="36" t="s">
        <v>101</v>
      </c>
      <c r="AX7" s="36">
        <v>10.6</v>
      </c>
      <c r="AY7" s="36" t="s">
        <v>101</v>
      </c>
      <c r="AZ7" s="36" t="s">
        <v>101</v>
      </c>
      <c r="BA7" s="36" t="s">
        <v>101</v>
      </c>
      <c r="BB7" s="36" t="s">
        <v>101</v>
      </c>
      <c r="BC7" s="36">
        <v>49.23</v>
      </c>
      <c r="BD7" s="36">
        <v>56.46</v>
      </c>
      <c r="BE7" s="36" t="s">
        <v>101</v>
      </c>
      <c r="BF7" s="36" t="s">
        <v>101</v>
      </c>
      <c r="BG7" s="36" t="s">
        <v>101</v>
      </c>
      <c r="BH7" s="36" t="s">
        <v>101</v>
      </c>
      <c r="BI7" s="36">
        <v>3355.77</v>
      </c>
      <c r="BJ7" s="36" t="s">
        <v>101</v>
      </c>
      <c r="BK7" s="36" t="s">
        <v>101</v>
      </c>
      <c r="BL7" s="36" t="s">
        <v>101</v>
      </c>
      <c r="BM7" s="36" t="s">
        <v>101</v>
      </c>
      <c r="BN7" s="36">
        <v>1136.5</v>
      </c>
      <c r="BO7" s="36">
        <v>776.35</v>
      </c>
      <c r="BP7" s="36" t="s">
        <v>101</v>
      </c>
      <c r="BQ7" s="36" t="s">
        <v>101</v>
      </c>
      <c r="BR7" s="36" t="s">
        <v>101</v>
      </c>
      <c r="BS7" s="36" t="s">
        <v>101</v>
      </c>
      <c r="BT7" s="36">
        <v>52.98</v>
      </c>
      <c r="BU7" s="36" t="s">
        <v>101</v>
      </c>
      <c r="BV7" s="36" t="s">
        <v>101</v>
      </c>
      <c r="BW7" s="36" t="s">
        <v>101</v>
      </c>
      <c r="BX7" s="36" t="s">
        <v>101</v>
      </c>
      <c r="BY7" s="36">
        <v>71.650000000000006</v>
      </c>
      <c r="BZ7" s="36">
        <v>96.57</v>
      </c>
      <c r="CA7" s="36" t="s">
        <v>101</v>
      </c>
      <c r="CB7" s="36" t="s">
        <v>101</v>
      </c>
      <c r="CC7" s="36" t="s">
        <v>101</v>
      </c>
      <c r="CD7" s="36" t="s">
        <v>101</v>
      </c>
      <c r="CE7" s="36">
        <v>320</v>
      </c>
      <c r="CF7" s="36" t="s">
        <v>101</v>
      </c>
      <c r="CG7" s="36" t="s">
        <v>101</v>
      </c>
      <c r="CH7" s="36" t="s">
        <v>101</v>
      </c>
      <c r="CI7" s="36" t="s">
        <v>101</v>
      </c>
      <c r="CJ7" s="36">
        <v>217.82</v>
      </c>
      <c r="CK7" s="36">
        <v>142.28</v>
      </c>
      <c r="CL7" s="36" t="s">
        <v>101</v>
      </c>
      <c r="CM7" s="36" t="s">
        <v>101</v>
      </c>
      <c r="CN7" s="36" t="s">
        <v>101</v>
      </c>
      <c r="CO7" s="36" t="s">
        <v>101</v>
      </c>
      <c r="CP7" s="36" t="s">
        <v>101</v>
      </c>
      <c r="CQ7" s="36" t="s">
        <v>101</v>
      </c>
      <c r="CR7" s="36" t="s">
        <v>101</v>
      </c>
      <c r="CS7" s="36" t="s">
        <v>101</v>
      </c>
      <c r="CT7" s="36" t="s">
        <v>101</v>
      </c>
      <c r="CU7" s="36">
        <v>54.44</v>
      </c>
      <c r="CV7" s="36">
        <v>60.35</v>
      </c>
      <c r="CW7" s="36" t="s">
        <v>101</v>
      </c>
      <c r="CX7" s="36" t="s">
        <v>101</v>
      </c>
      <c r="CY7" s="36" t="s">
        <v>101</v>
      </c>
      <c r="CZ7" s="36" t="s">
        <v>101</v>
      </c>
      <c r="DA7" s="36">
        <v>78.38</v>
      </c>
      <c r="DB7" s="36" t="s">
        <v>101</v>
      </c>
      <c r="DC7" s="36" t="s">
        <v>101</v>
      </c>
      <c r="DD7" s="36" t="s">
        <v>101</v>
      </c>
      <c r="DE7" s="36" t="s">
        <v>101</v>
      </c>
      <c r="DF7" s="36">
        <v>84.2</v>
      </c>
      <c r="DG7" s="36">
        <v>94.57</v>
      </c>
      <c r="DH7" s="36" t="s">
        <v>101</v>
      </c>
      <c r="DI7" s="36" t="s">
        <v>101</v>
      </c>
      <c r="DJ7" s="36" t="s">
        <v>101</v>
      </c>
      <c r="DK7" s="36" t="s">
        <v>101</v>
      </c>
      <c r="DL7" s="36">
        <v>2.52</v>
      </c>
      <c r="DM7" s="36" t="s">
        <v>101</v>
      </c>
      <c r="DN7" s="36" t="s">
        <v>101</v>
      </c>
      <c r="DO7" s="36" t="s">
        <v>101</v>
      </c>
      <c r="DP7" s="36" t="s">
        <v>101</v>
      </c>
      <c r="DQ7" s="36">
        <v>21.28</v>
      </c>
      <c r="DR7" s="36">
        <v>36.270000000000003</v>
      </c>
      <c r="DS7" s="36" t="s">
        <v>101</v>
      </c>
      <c r="DT7" s="36" t="s">
        <v>101</v>
      </c>
      <c r="DU7" s="36" t="s">
        <v>101</v>
      </c>
      <c r="DV7" s="36" t="s">
        <v>101</v>
      </c>
      <c r="DW7" s="36">
        <v>0</v>
      </c>
      <c r="DX7" s="36" t="s">
        <v>101</v>
      </c>
      <c r="DY7" s="36" t="s">
        <v>101</v>
      </c>
      <c r="DZ7" s="36" t="s">
        <v>101</v>
      </c>
      <c r="EA7" s="36" t="s">
        <v>101</v>
      </c>
      <c r="EB7" s="36">
        <v>0</v>
      </c>
      <c r="EC7" s="36">
        <v>4.3499999999999996</v>
      </c>
      <c r="ED7" s="36" t="s">
        <v>101</v>
      </c>
      <c r="EE7" s="36" t="s">
        <v>101</v>
      </c>
      <c r="EF7" s="36" t="s">
        <v>101</v>
      </c>
      <c r="EG7" s="36" t="s">
        <v>101</v>
      </c>
      <c r="EH7" s="36">
        <v>0</v>
      </c>
      <c r="EI7" s="36" t="s">
        <v>101</v>
      </c>
      <c r="EJ7" s="36" t="s">
        <v>101</v>
      </c>
      <c r="EK7" s="36" t="s">
        <v>101</v>
      </c>
      <c r="EL7" s="36" t="s">
        <v>101</v>
      </c>
      <c r="EM7" s="36">
        <v>0.04</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kigyo41u</cp:lastModifiedBy>
  <dcterms:created xsi:type="dcterms:W3CDTF">2016-02-03T07:42:53Z</dcterms:created>
  <dcterms:modified xsi:type="dcterms:W3CDTF">2016-02-12T00:39:35Z</dcterms:modified>
  <cp:category/>
</cp:coreProperties>
</file>